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 codeName="{F2B83AC3-3A92-4FF1-8D57-CA5CB3A19BB1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rmi.mistry\Documents\"/>
    </mc:Choice>
  </mc:AlternateContent>
  <bookViews>
    <workbookView xWindow="10185" yWindow="825" windowWidth="10230" windowHeight="6210" tabRatio="883"/>
  </bookViews>
  <sheets>
    <sheet name="Index" sheetId="5" r:id="rId1"/>
    <sheet name="Residuals" sheetId="15" r:id="rId2"/>
    <sheet name="T1" sheetId="55" r:id="rId3"/>
    <sheet name="T2" sheetId="3" r:id="rId4"/>
    <sheet name="T3" sheetId="39" r:id="rId5"/>
    <sheet name="T4" sheetId="45" r:id="rId6"/>
    <sheet name="T5" sheetId="40" r:id="rId7"/>
    <sheet name="T6" sheetId="56" r:id="rId8"/>
    <sheet name="T7" sheetId="21" r:id="rId9"/>
    <sheet name="T8 &amp; Fig 4" sheetId="41" r:id="rId10"/>
    <sheet name="T9" sheetId="22" r:id="rId11"/>
    <sheet name="T10" sheetId="23" r:id="rId12"/>
    <sheet name="T10 A-Z" sheetId="59" r:id="rId13"/>
    <sheet name="T11" sheetId="43" r:id="rId14"/>
    <sheet name="T12" sheetId="46" r:id="rId15"/>
    <sheet name="T13" sheetId="26" r:id="rId16"/>
    <sheet name="T14" sheetId="29" r:id="rId17"/>
    <sheet name="T15" sheetId="27" r:id="rId18"/>
    <sheet name="T16" sheetId="30" r:id="rId19"/>
    <sheet name="T17" sheetId="28" r:id="rId20"/>
    <sheet name="T18" sheetId="4" r:id="rId21"/>
    <sheet name="T20" sheetId="57" r:id="rId22"/>
    <sheet name="T21" sheetId="51" r:id="rId23"/>
    <sheet name="T22" sheetId="61" r:id="rId24"/>
    <sheet name="T23" sheetId="50" r:id="rId25"/>
    <sheet name="T24" sheetId="58" r:id="rId26"/>
    <sheet name="T25" sheetId="60" r:id="rId27"/>
    <sheet name="T26" sheetId="48" r:id="rId28"/>
    <sheet name="T27" sheetId="47" r:id="rId29"/>
  </sheets>
  <functionGroups builtInGroupCount="18"/>
  <externalReferences>
    <externalReference r:id="rId30"/>
    <externalReference r:id="rId31"/>
    <externalReference r:id="rId32"/>
    <externalReference r:id="rId33"/>
  </externalReferences>
  <definedNames>
    <definedName name="_Bus1" localSheetId="2">[1]Transport!$Q$13:$Q$1436</definedName>
    <definedName name="_Bus1" localSheetId="21">[1]Transport!$Q$13:$Q$1436</definedName>
    <definedName name="_Bus1" localSheetId="7">[1]Transport!$Q$13:$Q$1436</definedName>
    <definedName name="_Bus1">[1]Transport!$Q$13:$Q$1436</definedName>
    <definedName name="_Bus2" localSheetId="2">[1]Transport!$R$13:$R$1436</definedName>
    <definedName name="_Bus2" localSheetId="21">[1]Transport!$R$13:$R$1436</definedName>
    <definedName name="_Bus2" localSheetId="7">[1]Transport!$R$13:$R$1436</definedName>
    <definedName name="_Bus2">[1]Transport!$R$13:$R$1436</definedName>
    <definedName name="_xlnm._FilterDatabase" localSheetId="14" hidden="1">'T12'!$A$4:$D$21</definedName>
    <definedName name="_xlnm._FilterDatabase" localSheetId="17" hidden="1">'T15'!$A$11:$F$13</definedName>
    <definedName name="_xlnm._FilterDatabase" localSheetId="24" hidden="1">'T23'!$A$5:$M$142</definedName>
    <definedName name="_ftn1" localSheetId="20">'T18'!#REF!</definedName>
    <definedName name="_ftnref1" localSheetId="20">#REF!</definedName>
    <definedName name="_Order1" hidden="1">255</definedName>
    <definedName name="_Order2" hidden="1">255</definedName>
    <definedName name="AllowedRecovery" localSheetId="2">[1]Tariff!$B$23:$F$23</definedName>
    <definedName name="AllowedRecovery" localSheetId="21">[1]Tariff!$B$23:$F$23</definedName>
    <definedName name="AllowedRecovery" localSheetId="7">[1]Tariff!$B$23:$F$23</definedName>
    <definedName name="AllowedRecovery">[1]Tariff!$B$23:$E$23</definedName>
    <definedName name="Boundary1" localSheetId="2">[1]HVDC!$A$26:$A$76</definedName>
    <definedName name="Boundary1" localSheetId="21">[1]HVDC!$A$26:$A$76</definedName>
    <definedName name="Boundary1" localSheetId="7">[1]HVDC!$A$26:$A$76</definedName>
    <definedName name="Boundary1">[1]HVDC!$A$26:$A$76</definedName>
    <definedName name="Boundary2" localSheetId="2">[1]HVDC!$L$26:$L$62</definedName>
    <definedName name="Boundary2" localSheetId="21">[1]HVDC!$L$26:$L$62</definedName>
    <definedName name="Boundary2" localSheetId="7">[1]HVDC!$L$26:$L$62</definedName>
    <definedName name="Boundary2">[1]HVDC!$L$26:$L$62</definedName>
    <definedName name="Boundary3" localSheetId="2">[1]HVDC!#REF!</definedName>
    <definedName name="Boundary3" localSheetId="12">[2]HVDC!#REF!</definedName>
    <definedName name="Boundary3" localSheetId="21">[1]HVDC!#REF!</definedName>
    <definedName name="Boundary3" localSheetId="26">[2]HVDC!#REF!</definedName>
    <definedName name="Boundary3" localSheetId="5">[1]HVDC!#REF!</definedName>
    <definedName name="Boundary3" localSheetId="7">[1]HVDC!#REF!</definedName>
    <definedName name="Boundary3">[2]HVDC!#REF!</definedName>
    <definedName name="BoundaryBaseFlowPS3" localSheetId="2">[1]HVDC!#REF!</definedName>
    <definedName name="BoundaryBaseFlowPS3" localSheetId="12">[2]HVDC!#REF!</definedName>
    <definedName name="BoundaryBaseFlowPS3" localSheetId="21">[1]HVDC!#REF!</definedName>
    <definedName name="BoundaryBaseFlowPS3" localSheetId="26">[2]HVDC!#REF!</definedName>
    <definedName name="BoundaryBaseFlowPS3" localSheetId="5">[1]HVDC!#REF!</definedName>
    <definedName name="BoundaryBaseFlowPS3" localSheetId="7">[1]HVDC!#REF!</definedName>
    <definedName name="BoundaryBaseFlowPS3">[2]HVDC!#REF!</definedName>
    <definedName name="BoundaryBaseFlowPSHeader3" localSheetId="2">[1]HVDC!#REF!</definedName>
    <definedName name="BoundaryBaseFlowPSHeader3" localSheetId="12">[2]HVDC!#REF!</definedName>
    <definedName name="BoundaryBaseFlowPSHeader3" localSheetId="21">[1]HVDC!#REF!</definedName>
    <definedName name="BoundaryBaseFlowPSHeader3" localSheetId="26">[2]HVDC!#REF!</definedName>
    <definedName name="BoundaryBaseFlowPSHeader3" localSheetId="5">[1]HVDC!#REF!</definedName>
    <definedName name="BoundaryBaseFlowPSHeader3" localSheetId="7">[1]HVDC!#REF!</definedName>
    <definedName name="BoundaryBaseFlowPSHeader3">[2]HVDC!#REF!</definedName>
    <definedName name="BoundaryBaseFlowYR3" localSheetId="2">[1]HVDC!#REF!</definedName>
    <definedName name="BoundaryBaseFlowYR3" localSheetId="12">[2]HVDC!#REF!</definedName>
    <definedName name="BoundaryBaseFlowYR3" localSheetId="21">[1]HVDC!#REF!</definedName>
    <definedName name="BoundaryBaseFlowYR3" localSheetId="26">[2]HVDC!#REF!</definedName>
    <definedName name="BoundaryBaseFlowYR3" localSheetId="5">[1]HVDC!#REF!</definedName>
    <definedName name="BoundaryBaseFlowYR3" localSheetId="7">[1]HVDC!#REF!</definedName>
    <definedName name="BoundaryBaseFlowYR3">[2]HVDC!#REF!</definedName>
    <definedName name="BoundaryBaseFlowYRHeader3" localSheetId="2">[1]HVDC!#REF!</definedName>
    <definedName name="BoundaryBaseFlowYRHeader3" localSheetId="12">[2]HVDC!#REF!</definedName>
    <definedName name="BoundaryBaseFlowYRHeader3" localSheetId="21">[1]HVDC!#REF!</definedName>
    <definedName name="BoundaryBaseFlowYRHeader3" localSheetId="26">[2]HVDC!#REF!</definedName>
    <definedName name="BoundaryBaseFlowYRHeader3" localSheetId="5">[1]HVDC!#REF!</definedName>
    <definedName name="BoundaryBaseFlowYRHeader3" localSheetId="7">[1]HVDC!#REF!</definedName>
    <definedName name="BoundaryBaseFlowYRHeader3">[2]HVDC!#REF!</definedName>
    <definedName name="BoundaryCctBaseFlowPS1" localSheetId="2">[1]HVDC!$I$26:$I$76</definedName>
    <definedName name="BoundaryCctBaseFlowPS1" localSheetId="21">[1]HVDC!$I$26:$I$76</definedName>
    <definedName name="BoundaryCctBaseFlowPS1" localSheetId="7">[1]HVDC!$I$26:$I$76</definedName>
    <definedName name="BoundaryCctBaseFlowPS1">[1]HVDC!$I$26:$I$76</definedName>
    <definedName name="BoundaryCctBaseFlowPS2" localSheetId="2">[1]HVDC!$T$26:$T$62</definedName>
    <definedName name="BoundaryCctBaseFlowPS2" localSheetId="21">[1]HVDC!$T$26:$T$62</definedName>
    <definedName name="BoundaryCctBaseFlowPS2" localSheetId="7">[1]HVDC!$T$26:$T$62</definedName>
    <definedName name="BoundaryCctBaseFlowPS2">[1]HVDC!$T$26:$T$62</definedName>
    <definedName name="BoundaryCctBaseFlowPS3" localSheetId="2">[1]HVDC!#REF!</definedName>
    <definedName name="BoundaryCctBaseFlowPS3" localSheetId="12">[2]HVDC!#REF!</definedName>
    <definedName name="BoundaryCctBaseFlowPS3" localSheetId="21">[1]HVDC!#REF!</definedName>
    <definedName name="BoundaryCctBaseFlowPS3" localSheetId="26">[2]HVDC!#REF!</definedName>
    <definedName name="BoundaryCctBaseFlowPS3" localSheetId="5">[1]HVDC!#REF!</definedName>
    <definedName name="BoundaryCctBaseFlowPS3" localSheetId="7">[1]HVDC!#REF!</definedName>
    <definedName name="BoundaryCctBaseFlowPS3">[2]HVDC!#REF!</definedName>
    <definedName name="BoundaryCctBaseFlowPSHeader3" localSheetId="2">[1]HVDC!#REF!</definedName>
    <definedName name="BoundaryCctBaseFlowPSHeader3" localSheetId="12">[2]HVDC!#REF!</definedName>
    <definedName name="BoundaryCctBaseFlowPSHeader3" localSheetId="21">[1]HVDC!#REF!</definedName>
    <definedName name="BoundaryCctBaseFlowPSHeader3" localSheetId="26">[2]HVDC!#REF!</definedName>
    <definedName name="BoundaryCctBaseFlowPSHeader3" localSheetId="5">[1]HVDC!#REF!</definedName>
    <definedName name="BoundaryCctBaseFlowPSHeader3" localSheetId="7">[1]HVDC!#REF!</definedName>
    <definedName name="BoundaryCctBaseFlowPSHeader3">[2]HVDC!#REF!</definedName>
    <definedName name="BoundaryCctBaseFlowYR1" localSheetId="2">[1]HVDC!$J$26:$J$76</definedName>
    <definedName name="BoundaryCctBaseFlowYR1" localSheetId="21">[1]HVDC!$J$26:$J$76</definedName>
    <definedName name="BoundaryCctBaseFlowYR1" localSheetId="7">[1]HVDC!$J$26:$J$76</definedName>
    <definedName name="BoundaryCctBaseFlowYR1">[1]HVDC!$J$26:$J$76</definedName>
    <definedName name="BoundaryCctBaseFlowYR2" localSheetId="2">[1]HVDC!$U$26:$U$62</definedName>
    <definedName name="BoundaryCctBaseFlowYR2" localSheetId="21">[1]HVDC!$U$26:$U$62</definedName>
    <definedName name="BoundaryCctBaseFlowYR2" localSheetId="7">[1]HVDC!$U$26:$U$62</definedName>
    <definedName name="BoundaryCctBaseFlowYR2">[1]HVDC!$U$26:$U$62</definedName>
    <definedName name="BoundaryCctBaseFlowYR3" localSheetId="2">[1]HVDC!#REF!</definedName>
    <definedName name="BoundaryCctBaseFlowYR3" localSheetId="12">[2]HVDC!#REF!</definedName>
    <definedName name="BoundaryCctBaseFlowYR3" localSheetId="21">[1]HVDC!#REF!</definedName>
    <definedName name="BoundaryCctBaseFlowYR3" localSheetId="26">[2]HVDC!#REF!</definedName>
    <definedName name="BoundaryCctBaseFlowYR3" localSheetId="5">[1]HVDC!#REF!</definedName>
    <definedName name="BoundaryCctBaseFlowYR3" localSheetId="7">[1]HVDC!#REF!</definedName>
    <definedName name="BoundaryCctBaseFlowYR3">[2]HVDC!#REF!</definedName>
    <definedName name="BoundaryCctBaseFlowYRHeader3" localSheetId="2">[1]HVDC!#REF!</definedName>
    <definedName name="BoundaryCctBaseFlowYRHeader3" localSheetId="12">[2]HVDC!#REF!</definedName>
    <definedName name="BoundaryCctBaseFlowYRHeader3" localSheetId="21">[1]HVDC!#REF!</definedName>
    <definedName name="BoundaryCctBaseFlowYRHeader3" localSheetId="26">[2]HVDC!#REF!</definedName>
    <definedName name="BoundaryCctBaseFlowYRHeader3" localSheetId="5">[1]HVDC!#REF!</definedName>
    <definedName name="BoundaryCctBaseFlowYRHeader3" localSheetId="7">[1]HVDC!#REF!</definedName>
    <definedName name="BoundaryCctBaseFlowYRHeader3">[2]HVDC!#REF!</definedName>
    <definedName name="BoundaryDesiredFlowsPS1" localSheetId="2">[1]HVDC!$I$80:$I$84</definedName>
    <definedName name="BoundaryDesiredFlowsPS1" localSheetId="21">[1]HVDC!$I$80:$I$84</definedName>
    <definedName name="BoundaryDesiredFlowsPS1" localSheetId="7">[1]HVDC!$I$80:$I$84</definedName>
    <definedName name="BoundaryDesiredFlowsPS1">[1]HVDC!$I$80:$I$84</definedName>
    <definedName name="BoundaryDesiredFlowsPS2" localSheetId="2">[1]HVDC!$T$66:$T$67</definedName>
    <definedName name="BoundaryDesiredFlowsPS2" localSheetId="21">[1]HVDC!$T$66:$T$67</definedName>
    <definedName name="BoundaryDesiredFlowsPS2" localSheetId="7">[1]HVDC!$T$66:$T$67</definedName>
    <definedName name="BoundaryDesiredFlowsPS2">[1]HVDC!$T$66:$T$67</definedName>
    <definedName name="BoundaryDesiredFlowsPS3" localSheetId="2">[1]HVDC!#REF!</definedName>
    <definedName name="BoundaryDesiredFlowsPS3" localSheetId="12">[2]HVDC!#REF!</definedName>
    <definedName name="BoundaryDesiredFlowsPS3" localSheetId="21">[1]HVDC!#REF!</definedName>
    <definedName name="BoundaryDesiredFlowsPS3" localSheetId="26">[2]HVDC!#REF!</definedName>
    <definedName name="BoundaryDesiredFlowsPS3" localSheetId="5">[1]HVDC!#REF!</definedName>
    <definedName name="BoundaryDesiredFlowsPS3" localSheetId="7">[1]HVDC!#REF!</definedName>
    <definedName name="BoundaryDesiredFlowsPS3">[2]HVDC!#REF!</definedName>
    <definedName name="BoundaryDesiredFlowsPSHeader3" localSheetId="2">[1]HVDC!#REF!</definedName>
    <definedName name="BoundaryDesiredFlowsPSHeader3" localSheetId="12">[2]HVDC!#REF!</definedName>
    <definedName name="BoundaryDesiredFlowsPSHeader3" localSheetId="21">[1]HVDC!#REF!</definedName>
    <definedName name="BoundaryDesiredFlowsPSHeader3" localSheetId="26">[2]HVDC!#REF!</definedName>
    <definedName name="BoundaryDesiredFlowsPSHeader3" localSheetId="5">[1]HVDC!#REF!</definedName>
    <definedName name="BoundaryDesiredFlowsPSHeader3" localSheetId="7">[1]HVDC!#REF!</definedName>
    <definedName name="BoundaryDesiredFlowsPSHeader3">[2]HVDC!#REF!</definedName>
    <definedName name="BoundaryDesiredFlowsYR1" localSheetId="2">[1]HVDC!$J$80:$J$84</definedName>
    <definedName name="BoundaryDesiredFlowsYR1" localSheetId="21">[1]HVDC!$J$80:$J$84</definedName>
    <definedName name="BoundaryDesiredFlowsYR1" localSheetId="7">[1]HVDC!$J$80:$J$84</definedName>
    <definedName name="BoundaryDesiredFlowsYR1">[1]HVDC!$J$80:$J$84</definedName>
    <definedName name="BoundaryDesiredFlowsYR2" localSheetId="2">[1]HVDC!$U$66:$U$67</definedName>
    <definedName name="BoundaryDesiredFlowsYR2" localSheetId="21">[1]HVDC!$U$66:$U$67</definedName>
    <definedName name="BoundaryDesiredFlowsYR2" localSheetId="7">[1]HVDC!$U$66:$U$67</definedName>
    <definedName name="BoundaryDesiredFlowsYR2">[1]HVDC!$U$66:$U$67</definedName>
    <definedName name="BoundaryDesiredFlowsYR3" localSheetId="2">[1]HVDC!#REF!</definedName>
    <definedName name="BoundaryDesiredFlowsYR3" localSheetId="12">[2]HVDC!#REF!</definedName>
    <definedName name="BoundaryDesiredFlowsYR3" localSheetId="21">[1]HVDC!#REF!</definedName>
    <definedName name="BoundaryDesiredFlowsYR3" localSheetId="26">[2]HVDC!#REF!</definedName>
    <definedName name="BoundaryDesiredFlowsYR3" localSheetId="5">[1]HVDC!#REF!</definedName>
    <definedName name="BoundaryDesiredFlowsYR3" localSheetId="7">[1]HVDC!#REF!</definedName>
    <definedName name="BoundaryDesiredFlowsYR3">[2]HVDC!#REF!</definedName>
    <definedName name="BoundaryDesiredFlowsYRHeader3" localSheetId="2">[1]HVDC!#REF!</definedName>
    <definedName name="BoundaryDesiredFlowsYRHeader3" localSheetId="12">[2]HVDC!#REF!</definedName>
    <definedName name="BoundaryDesiredFlowsYRHeader3" localSheetId="21">[1]HVDC!#REF!</definedName>
    <definedName name="BoundaryDesiredFlowsYRHeader3" localSheetId="26">[2]HVDC!#REF!</definedName>
    <definedName name="BoundaryDesiredFlowsYRHeader3" localSheetId="5">[1]HVDC!#REF!</definedName>
    <definedName name="BoundaryDesiredFlowsYRHeader3" localSheetId="7">[1]HVDC!#REF!</definedName>
    <definedName name="BoundaryDesiredFlowsYRHeader3">[2]HVDC!#REF!</definedName>
    <definedName name="BoundaryFlowTopLeft3" localSheetId="2">[1]HVDC!#REF!</definedName>
    <definedName name="BoundaryFlowTopLeft3" localSheetId="12">[2]HVDC!#REF!</definedName>
    <definedName name="BoundaryFlowTopLeft3" localSheetId="21">[1]HVDC!#REF!</definedName>
    <definedName name="BoundaryFlowTopLeft3" localSheetId="26">[2]HVDC!#REF!</definedName>
    <definedName name="BoundaryFlowTopLeft3" localSheetId="5">[1]HVDC!#REF!</definedName>
    <definedName name="BoundaryFlowTopLeft3" localSheetId="7">[1]HVDC!#REF!</definedName>
    <definedName name="BoundaryFlowTopLeft3">[2]HVDC!#REF!</definedName>
    <definedName name="BoundaryHeader1" localSheetId="2">[1]HVDC!$A$25</definedName>
    <definedName name="BoundaryHeader1" localSheetId="21">[1]HVDC!$A$25</definedName>
    <definedName name="BoundaryHeader1" localSheetId="7">[1]HVDC!$A$25</definedName>
    <definedName name="BoundaryHeader1">[1]HVDC!$A$25</definedName>
    <definedName name="BoundaryHeader2" localSheetId="2">[1]HVDC!$L$25</definedName>
    <definedName name="BoundaryHeader2" localSheetId="21">[1]HVDC!$L$25</definedName>
    <definedName name="BoundaryHeader2" localSheetId="7">[1]HVDC!$L$25</definedName>
    <definedName name="BoundaryHeader2">[1]HVDC!$L$25</definedName>
    <definedName name="BoundaryHeader3" localSheetId="2">[1]HVDC!#REF!</definedName>
    <definedName name="BoundaryHeader3" localSheetId="12">[2]HVDC!#REF!</definedName>
    <definedName name="BoundaryHeader3" localSheetId="21">[1]HVDC!#REF!</definedName>
    <definedName name="BoundaryHeader3" localSheetId="26">[2]HVDC!#REF!</definedName>
    <definedName name="BoundaryHeader3" localSheetId="5">[1]HVDC!#REF!</definedName>
    <definedName name="BoundaryHeader3" localSheetId="7">[1]HVDC!#REF!</definedName>
    <definedName name="BoundaryHeader3">[2]HVDC!#REF!</definedName>
    <definedName name="BusNames" localSheetId="2">[1]Transport!$B$13:$B$974</definedName>
    <definedName name="BusNames" localSheetId="21">[1]Transport!$B$13:$B$974</definedName>
    <definedName name="BusNames" localSheetId="7">[1]Transport!$B$13:$B$974</definedName>
    <definedName name="BusNames">[1]Transport!$B$13:$B$974</definedName>
    <definedName name="CarbonFlag" localSheetId="2">[1]GenInput!$I$35:$I$302</definedName>
    <definedName name="CarbonFlag" localSheetId="21">[1]GenInput!$I$35:$I$302</definedName>
    <definedName name="CarbonFlag" localSheetId="7">[1]GenInput!$I$35:$I$302</definedName>
    <definedName name="CarbonFlag">[1]GenInput!$I$35:$I$302</definedName>
    <definedName name="CatA" localSheetId="2">[1]Transport!$F$13:$F$974</definedName>
    <definedName name="CatA" localSheetId="21">[1]Transport!$F$13:$F$974</definedName>
    <definedName name="CatA" localSheetId="7">[1]Transport!$F$13:$F$974</definedName>
    <definedName name="CatA">[1]Transport!$F$13:$F$974</definedName>
    <definedName name="CatB" localSheetId="2">[1]Transport!$G$13:$G$974</definedName>
    <definedName name="CatB" localSheetId="21">[1]Transport!$G$13:$G$974</definedName>
    <definedName name="CatB" localSheetId="7">[1]Transport!$G$13:$G$974</definedName>
    <definedName name="CatB">[1]Transport!$G$13:$G$974</definedName>
    <definedName name="CBA_ReRefQ" localSheetId="2">[1]Tariff!#REF!</definedName>
    <definedName name="CBA_ReRefQ" localSheetId="12">[2]Tariff!#REF!</definedName>
    <definedName name="CBA_ReRefQ" localSheetId="21">[1]Tariff!#REF!</definedName>
    <definedName name="CBA_ReRefQ" localSheetId="26">[2]Tariff!#REF!</definedName>
    <definedName name="CBA_ReRefQ" localSheetId="5">[1]Tariff!#REF!</definedName>
    <definedName name="CBA_ReRefQ" localSheetId="7">[1]Tariff!#REF!</definedName>
    <definedName name="CBA_ReRefQ">[2]Tariff!#REF!</definedName>
    <definedName name="CBA_Revenue" localSheetId="2">[1]Tariff!$G$145</definedName>
    <definedName name="CBA_Revenue" localSheetId="21">[1]Tariff!$G$145</definedName>
    <definedName name="CBA_Revenue" localSheetId="7">[1]Tariff!$G$145</definedName>
    <definedName name="CBA_Revenue">[1]Tariff!$G$145</definedName>
    <definedName name="CBA_Unadjusted_Revenue" localSheetId="2">[1]Tariff!#REF!</definedName>
    <definedName name="CBA_Unadjusted_Revenue" localSheetId="12">[2]Tariff!#REF!</definedName>
    <definedName name="CBA_Unadjusted_Revenue" localSheetId="21">[1]Tariff!#REF!</definedName>
    <definedName name="CBA_Unadjusted_Revenue" localSheetId="26">[2]Tariff!#REF!</definedName>
    <definedName name="CBA_Unadjusted_Revenue" localSheetId="5">[1]Tariff!#REF!</definedName>
    <definedName name="CBA_Unadjusted_Revenue" localSheetId="7">[1]Tariff!#REF!</definedName>
    <definedName name="CBA_Unadjusted_Revenue">[2]Tariff!#REF!</definedName>
    <definedName name="CBADemRecovPcnt" localSheetId="2">[1]Tariff!#REF!</definedName>
    <definedName name="CBADemRecovPcnt" localSheetId="12">[2]Tariff!#REF!</definedName>
    <definedName name="CBADemRecovPcnt" localSheetId="21">[1]Tariff!#REF!</definedName>
    <definedName name="CBADemRecovPcnt" localSheetId="26">[2]Tariff!#REF!</definedName>
    <definedName name="CBADemRecovPcnt" localSheetId="5">[1]Tariff!#REF!</definedName>
    <definedName name="CBADemRecovPcnt" localSheetId="7">[1]Tariff!#REF!</definedName>
    <definedName name="CBADemRecovPcnt">[2]Tariff!#REF!</definedName>
    <definedName name="CctBackground" localSheetId="2">[1]Transport!$AL$13:$AL$1392</definedName>
    <definedName name="CctBackground" localSheetId="21">[1]Transport!$AL$13:$AL$1392</definedName>
    <definedName name="CctBackground" localSheetId="7">[1]Transport!$AL$13:$AL$1392</definedName>
    <definedName name="CctBackground">[1]Transport!$AL$13:$AL$1392</definedName>
    <definedName name="CctFlow" localSheetId="2">[1]Transport!$AF$13:$AF$1436</definedName>
    <definedName name="CctFlow" localSheetId="21">[1]Transport!$AF$13:$AF$1436</definedName>
    <definedName name="CctFlow" localSheetId="7">[1]Transport!$AF$13:$AF$1436</definedName>
    <definedName name="CctFlow">[1]Transport!$AF$13:$AF$1436</definedName>
    <definedName name="CctFlow2" localSheetId="2">[1]Transport!$AJ$13:$AJ$1436</definedName>
    <definedName name="CctFlow2" localSheetId="21">[1]Transport!$AJ$13:$AJ$1436</definedName>
    <definedName name="CctFlow2" localSheetId="7">[1]Transport!$AJ$13:$AJ$1436</definedName>
    <definedName name="CctFlow2">[1]Transport!$AJ$13:$AJ$1436</definedName>
    <definedName name="Code" localSheetId="2">[1]Transport!$Y$13:$Y$1436</definedName>
    <definedName name="Code" localSheetId="21">[1]Transport!$Y$13:$Y$1436</definedName>
    <definedName name="Code" localSheetId="7">[1]Transport!$Y$13:$Y$1436</definedName>
    <definedName name="Code">[1]Transport!$Y$13:$Y$1436</definedName>
    <definedName name="ConnectivityMatrix" localSheetId="2">[1]TxNetwork!$C$10:$AC$37</definedName>
    <definedName name="ConnectivityMatrix" localSheetId="21">[1]TxNetwork!$C$10:$AC$37</definedName>
    <definedName name="ConnectivityMatrix" localSheetId="7">[1]TxNetwork!$C$10:$AC$37</definedName>
    <definedName name="ConnectivityMatrix">[1]TxNetwork!$C$10:$AC$37</definedName>
    <definedName name="Demand" localSheetId="2">[1]Transport!$E$13:$E$974</definedName>
    <definedName name="Demand" localSheetId="21">[1]Transport!$E$13:$E$974</definedName>
    <definedName name="Demand" localSheetId="7">[1]Transport!$E$13:$E$974</definedName>
    <definedName name="Demand">[1]Transport!$E$13:$E$974</definedName>
    <definedName name="Demand_Security_ReRefQ" localSheetId="2">[1]Tariff!#REF!</definedName>
    <definedName name="Demand_Security_ReRefQ" localSheetId="12">[2]Tariff!#REF!</definedName>
    <definedName name="Demand_Security_ReRefQ" localSheetId="21">[1]Tariff!#REF!</definedName>
    <definedName name="Demand_Security_ReRefQ" localSheetId="26">[2]Tariff!#REF!</definedName>
    <definedName name="Demand_Security_ReRefQ" localSheetId="5">[1]Tariff!#REF!</definedName>
    <definedName name="Demand_Security_ReRefQ" localSheetId="7">[1]Tariff!#REF!</definedName>
    <definedName name="Demand_Security_ReRefQ">[2]Tariff!#REF!</definedName>
    <definedName name="Demand_Security_Revenue" localSheetId="2">[1]Tariff!$F$111</definedName>
    <definedName name="Demand_Security_Revenue" localSheetId="21">[1]Tariff!$F$111</definedName>
    <definedName name="Demand_Security_Revenue" localSheetId="7">[1]Tariff!$F$111</definedName>
    <definedName name="Demand_Security_Revenue">[1]Tariff!$F$111</definedName>
    <definedName name="Demand_Security_Unadjusted_Revenue" localSheetId="2">[1]Tariff!#REF!</definedName>
    <definedName name="Demand_Security_Unadjusted_Revenue" localSheetId="12">[2]Tariff!#REF!</definedName>
    <definedName name="Demand_Security_Unadjusted_Revenue" localSheetId="21">[1]Tariff!#REF!</definedName>
    <definedName name="Demand_Security_Unadjusted_Revenue" localSheetId="26">[2]Tariff!#REF!</definedName>
    <definedName name="Demand_Security_Unadjusted_Revenue" localSheetId="5">[1]Tariff!#REF!</definedName>
    <definedName name="Demand_Security_Unadjusted_Revenue" localSheetId="7">[1]Tariff!#REF!</definedName>
    <definedName name="Demand_Security_Unadjusted_Revenue">[2]Tariff!#REF!</definedName>
    <definedName name="DemandSum" localSheetId="2">[1]Transport!$E$9</definedName>
    <definedName name="DemandSum" localSheetId="21">[1]Transport!$E$9</definedName>
    <definedName name="DemandSum" localSheetId="7">[1]Transport!$E$9</definedName>
    <definedName name="DemandSum">[1]Transport!$E$9</definedName>
    <definedName name="DemZone" localSheetId="2">[1]Transport!$J$13:$J$974</definedName>
    <definedName name="DemZone" localSheetId="21">[1]Transport!$J$13:$J$974</definedName>
    <definedName name="DemZone" localSheetId="7">[1]Transport!$J$13:$J$974</definedName>
    <definedName name="DemZone">[1]Transport!$J$13:$J$974</definedName>
    <definedName name="DivC" localSheetId="2">[1]Diversity!$D$5:$D$31</definedName>
    <definedName name="DivC" localSheetId="21">[1]Diversity!$D$5:$D$31</definedName>
    <definedName name="DivC" localSheetId="7">[1]Diversity!$D$5:$D$31</definedName>
    <definedName name="DivC">[1]Diversity!$D$5:$D$31</definedName>
    <definedName name="DivLC" localSheetId="2">[1]Diversity!$C$5:$C$31</definedName>
    <definedName name="DivLC" localSheetId="21">[1]Diversity!$C$5:$C$31</definedName>
    <definedName name="DivLC" localSheetId="7">[1]Diversity!$C$5:$C$31</definedName>
    <definedName name="DivLC">[1]Diversity!$C$5:$C$31</definedName>
    <definedName name="DRecovery" localSheetId="2">[1]Tariff!$B$26:$E$26</definedName>
    <definedName name="DRecovery" localSheetId="21">[1]Tariff!$B$26:$E$26</definedName>
    <definedName name="DRecovery" localSheetId="7">[1]Tariff!$B$26:$E$26</definedName>
    <definedName name="DRecovery">[1]Tariff!$B$26:$E$26</definedName>
    <definedName name="DSDemRecovPcnt" localSheetId="2">[1]Tariff!#REF!</definedName>
    <definedName name="DSDemRecovPcnt" localSheetId="12">[2]Tariff!#REF!</definedName>
    <definedName name="DSDemRecovPcnt" localSheetId="21">[1]Tariff!#REF!</definedName>
    <definedName name="DSDemRecovPcnt" localSheetId="26">[2]Tariff!#REF!</definedName>
    <definedName name="DSDemRecovPcnt" localSheetId="5">[1]Tariff!#REF!</definedName>
    <definedName name="DSDemRecovPcnt" localSheetId="7">[1]Tariff!#REF!</definedName>
    <definedName name="DSDemRecovPcnt">[2]Tariff!#REF!</definedName>
    <definedName name="EET_AGIC" localSheetId="2">[1]Tariff!$J$25</definedName>
    <definedName name="EET_AGIC" localSheetId="21">[1]Tariff!$J$25</definedName>
    <definedName name="EET_AGIC" localSheetId="7">[1]Tariff!$J$25</definedName>
    <definedName name="EET_AGIC">[1]Tariff!$J$25</definedName>
    <definedName name="EET_PhasedResidual" localSheetId="2">[1]Tariff!$J$26</definedName>
    <definedName name="EET_PhasedResidual" localSheetId="21">[1]Tariff!$J$26</definedName>
    <definedName name="EET_PhasedResidual" localSheetId="7">[1]Tariff!$J$26</definedName>
    <definedName name="EET_PhasedResidual">[1]Tariff!$J$26</definedName>
    <definedName name="ETYSBoundaries" localSheetId="2">'[1]ETYS Boundaries'!$A$2:$AE$97</definedName>
    <definedName name="ETYSBoundaries" localSheetId="21">'[1]ETYS Boundaries'!$A$2:$AE$97</definedName>
    <definedName name="ETYSBoundaries" localSheetId="7">'[1]ETYS Boundaries'!$A$2:$AE$97</definedName>
    <definedName name="ETYSBoundaries">'[1]ETYS Boundaries'!$A$2:$AE$97</definedName>
    <definedName name="ETYSBoundariesHeader" localSheetId="2">'[1]ETYS Boundaries'!$A$2:$AE$2</definedName>
    <definedName name="ETYSBoundariesHeader" localSheetId="21">'[1]ETYS Boundaries'!$A$2:$AE$2</definedName>
    <definedName name="ETYSBoundariesHeader" localSheetId="7">'[1]ETYS Boundaries'!$A$2:$AE$2</definedName>
    <definedName name="ETYSBoundariesHeader">'[1]ETYS Boundaries'!$A$2:$AE$2</definedName>
    <definedName name="ETYSZone" localSheetId="2">[1]Transport!$H$13:$H$974</definedName>
    <definedName name="ETYSZone" localSheetId="21">[1]Transport!$H$13:$H$974</definedName>
    <definedName name="ETYSZone" localSheetId="7">[1]Transport!$H$13:$H$974</definedName>
    <definedName name="ETYSZone">[1]Transport!$H$13:$H$974</definedName>
    <definedName name="ETYSZonesNames" localSheetId="2">'[1]ETYS Boundaries'!$A$2:$A$97</definedName>
    <definedName name="ETYSZonesNames" localSheetId="21">'[1]ETYS Boundaries'!$A$2:$A$97</definedName>
    <definedName name="ETYSZonesNames" localSheetId="7">'[1]ETYS Boundaries'!$A$2:$A$97</definedName>
    <definedName name="ETYSZonesNames">'[1]ETYS Boundaries'!$A$2:$A$97</definedName>
    <definedName name="GDSplitYears" localSheetId="2">[1]Tariff!$B$20:$F$20</definedName>
    <definedName name="GDSplitYears" localSheetId="21">[1]Tariff!$B$20:$F$20</definedName>
    <definedName name="GDSplitYears" localSheetId="7">[1]Tariff!$B$20:$F$20</definedName>
    <definedName name="GDSplitYears">[1]Tariff!$B$20:$E$20</definedName>
    <definedName name="Gen_Max_TEC" localSheetId="2">[1]GenInput!#REF!</definedName>
    <definedName name="Gen_Max_TEC" localSheetId="12">[2]GenInput!#REF!</definedName>
    <definedName name="Gen_Max_TEC" localSheetId="21">[1]GenInput!#REF!</definedName>
    <definedName name="Gen_Max_TEC" localSheetId="26">[2]GenInput!#REF!</definedName>
    <definedName name="Gen_Max_TEC" localSheetId="5">[1]GenInput!#REF!</definedName>
    <definedName name="Gen_Max_TEC" localSheetId="7">[1]GenInput!#REF!</definedName>
    <definedName name="Gen_Max_TEC">[2]GenInput!#REF!</definedName>
    <definedName name="GenChgeBaseMaxTECSum" localSheetId="2">[1]Tariff!$G$179</definedName>
    <definedName name="GenChgeBaseMaxTECSum" localSheetId="21">[1]Tariff!$G$179</definedName>
    <definedName name="GenChgeBaseMaxTECSum" localSheetId="7">[1]Tariff!$G$179</definedName>
    <definedName name="GenChgeBaseMaxTECSum">[1]Tariff!$G$179</definedName>
    <definedName name="Generation_Residual_Revenue" localSheetId="2">[1]Tariff!$I$179</definedName>
    <definedName name="Generation_Residual_Revenue" localSheetId="21">[1]Tariff!$I$179</definedName>
    <definedName name="Generation_Residual_Revenue" localSheetId="7">[1]Tariff!$I$179</definedName>
    <definedName name="Generation_Residual_Revenue">[1]Tariff!$I$179</definedName>
    <definedName name="GenInputGenZone" localSheetId="2">[1]GenInput!$V$35:$V$302</definedName>
    <definedName name="GenInputGenZone" localSheetId="21">[1]GenInput!$V$35:$V$302</definedName>
    <definedName name="GenInputGenZone" localSheetId="7">[1]GenInput!$V$35:$V$302</definedName>
    <definedName name="GenInputGenZone">[1]GenInput!$V$35:$V$302</definedName>
    <definedName name="GenPSMW" localSheetId="2">[1]GenInput!$L$35:$L$302</definedName>
    <definedName name="GenPSMW" localSheetId="21">[1]GenInput!$L$35:$L$302</definedName>
    <definedName name="GenPSMW" localSheetId="7">[1]GenInput!$L$35:$L$302</definedName>
    <definedName name="GenPSMW">[1]GenInput!$L$35:$L$302</definedName>
    <definedName name="GenType" localSheetId="2">[1]GenInput!$B$35:$B$302</definedName>
    <definedName name="GenType" localSheetId="21">[1]GenInput!$B$35:$B$302</definedName>
    <definedName name="GenType" localSheetId="7">[1]GenInput!$B$35:$B$302</definedName>
    <definedName name="GenType">[1]GenInput!$B$35:$B$302</definedName>
    <definedName name="GenYRMW" localSheetId="2">[1]GenInput!$O$35:$O$302</definedName>
    <definedName name="GenYRMW" localSheetId="21">[1]GenInput!$O$35:$O$302</definedName>
    <definedName name="GenYRMW" localSheetId="7">[1]GenInput!$O$35:$O$302</definedName>
    <definedName name="GenYRMW">[1]GenInput!$O$35:$O$302</definedName>
    <definedName name="GenZone" localSheetId="2">[1]Transport!$I$13:$I$974</definedName>
    <definedName name="GenZone" localSheetId="21">[1]Transport!$I$13:$I$974</definedName>
    <definedName name="GenZone" localSheetId="7">[1]Transport!$I$13:$I$974</definedName>
    <definedName name="GenZone">[1]Transport!$I$13:$I$974</definedName>
    <definedName name="HVDC_Boundary_Header" localSheetId="2">[1]HVDC!$H$17:$AK$17</definedName>
    <definedName name="HVDC_Boundary_Header" localSheetId="21">[1]HVDC!$H$17:$AK$17</definedName>
    <definedName name="HVDC_Boundary_Header" localSheetId="7">[1]HVDC!$H$17:$AK$17</definedName>
    <definedName name="HVDC_Boundary_Header">[1]HVDC!$H$17:$AK$17</definedName>
    <definedName name="HVDC_Boundary_Sum" localSheetId="2">[1]HVDC!$H$20:$AK$20</definedName>
    <definedName name="HVDC_Boundary_Sum" localSheetId="21">[1]HVDC!$H$20:$AK$20</definedName>
    <definedName name="HVDC_Boundary_Sum" localSheetId="7">[1]HVDC!$H$20:$AK$20</definedName>
    <definedName name="HVDC_Boundary_Sum">[1]HVDC!$H$20:$AK$20</definedName>
    <definedName name="HVDCCode" localSheetId="2">[1]HVDC!$A$18:$A$19</definedName>
    <definedName name="HVDCCode" localSheetId="21">[1]HVDC!$A$18:$A$19</definedName>
    <definedName name="HVDCCode" localSheetId="7">[1]HVDC!$A$18:$A$19</definedName>
    <definedName name="HVDCCode">[1]HVDC!$A$18:$A$19</definedName>
    <definedName name="HVDCDesiredFlowPS3" localSheetId="2">[1]HVDC!#REF!</definedName>
    <definedName name="HVDCDesiredFlowPS3" localSheetId="12">[2]HVDC!#REF!</definedName>
    <definedName name="HVDCDesiredFlowPS3" localSheetId="21">[1]HVDC!#REF!</definedName>
    <definedName name="HVDCDesiredFlowPS3" localSheetId="26">[2]HVDC!#REF!</definedName>
    <definedName name="HVDCDesiredFlowPS3" localSheetId="5">[1]HVDC!#REF!</definedName>
    <definedName name="HVDCDesiredFlowPS3" localSheetId="7">[1]HVDC!#REF!</definedName>
    <definedName name="HVDCDesiredFlowPS3">[2]HVDC!#REF!</definedName>
    <definedName name="HVDCDesiredFlowYR3" localSheetId="2">[1]HVDC!#REF!</definedName>
    <definedName name="HVDCDesiredFlowYR3" localSheetId="12">[2]HVDC!#REF!</definedName>
    <definedName name="HVDCDesiredFlowYR3" localSheetId="21">[1]HVDC!#REF!</definedName>
    <definedName name="HVDCDesiredFlowYR3" localSheetId="26">[2]HVDC!#REF!</definedName>
    <definedName name="HVDCDesiredFlowYR3" localSheetId="5">[1]HVDC!#REF!</definedName>
    <definedName name="HVDCDesiredFlowYR3" localSheetId="7">[1]HVDC!#REF!</definedName>
    <definedName name="HVDCDesiredFlowYR3">[2]HVDC!#REF!</definedName>
    <definedName name="LACSubStation" localSheetId="2">[1]LocalAssetCharging!$K$13:$K$96</definedName>
    <definedName name="LACSubStation" localSheetId="21">[1]LocalAssetCharging!$K$13:$K$96</definedName>
    <definedName name="LACSubStation" localSheetId="7">[1]LocalAssetCharging!$K$13:$K$96</definedName>
    <definedName name="LACSubStation">[1]LocalAssetCharging!$K$13:$K$98</definedName>
    <definedName name="LACTariffTECBase" localSheetId="2">[1]LocalAssetCharging!$N$13:$N$89</definedName>
    <definedName name="LACTariffTECBase" localSheetId="21">[1]LocalAssetCharging!$N$13:$N$89</definedName>
    <definedName name="LACTariffTECBase" localSheetId="7">[1]LocalAssetCharging!$N$13:$N$89</definedName>
    <definedName name="LACTariffTECBase">[1]LocalAssetCharging!$N$13:$N$91</definedName>
    <definedName name="LastTimeCalcTrans" localSheetId="2">[1]Transport!$G$6</definedName>
    <definedName name="LastTimeCalcTrans" localSheetId="21">[1]Transport!$G$6</definedName>
    <definedName name="LastTimeCalcTrans" localSheetId="7">[1]Transport!$G$6</definedName>
    <definedName name="LastTimeCalcTrans">[1]Transport!$G$6</definedName>
    <definedName name="LastTimeHVDCImpCalc" localSheetId="2">[1]HVDC!$F$5</definedName>
    <definedName name="LastTimeHVDCImpCalc" localSheetId="21">[1]HVDC!$F$5</definedName>
    <definedName name="LastTimeHVDCImpCalc" localSheetId="7">[1]HVDC!$F$5</definedName>
    <definedName name="LastTimeHVDCImpCalc">[1]HVDC!$F$5</definedName>
    <definedName name="LastTimeHVDCInit" localSheetId="2">[1]HVDC!$F$4</definedName>
    <definedName name="LastTimeHVDCInit" localSheetId="21">[1]HVDC!$F$4</definedName>
    <definedName name="LastTimeHVDCInit" localSheetId="7">[1]HVDC!$F$4</definedName>
    <definedName name="LastTimeHVDCInit">[1]HVDC!$F$4</definedName>
    <definedName name="LastTimeVal" localSheetId="2">[1]Transport!$G$3</definedName>
    <definedName name="LastTimeVal" localSheetId="21">[1]Transport!$G$3</definedName>
    <definedName name="LastTimeVal" localSheetId="7">[1]Transport!$G$3</definedName>
    <definedName name="LastTimeVal">[1]Transport!$G$3</definedName>
    <definedName name="Limit" localSheetId="2">[1]Transport!$X$13:$X$1436</definedName>
    <definedName name="Limit" localSheetId="21">[1]Transport!$X$13:$X$1436</definedName>
    <definedName name="Limit" localSheetId="7">[1]Transport!$X$13:$X$1436</definedName>
    <definedName name="Limit">[1]Transport!$X$13:$X$1436</definedName>
    <definedName name="LineLoss" localSheetId="2">[1]Transport!$AE$13:$AE$1436</definedName>
    <definedName name="LineLoss" localSheetId="21">[1]Transport!$AE$13:$AE$1436</definedName>
    <definedName name="LineLoss" localSheetId="7">[1]Transport!$AE$13:$AE$1436</definedName>
    <definedName name="LineLoss">[1]Transport!$AE$13:$AE$1436</definedName>
    <definedName name="LineLoss2" localSheetId="2">[1]Transport!$AI$13:$AI$1436</definedName>
    <definedName name="LineLoss2" localSheetId="21">[1]Transport!$AI$13:$AI$1436</definedName>
    <definedName name="LineLoss2" localSheetId="7">[1]Transport!$AI$13:$AI$1436</definedName>
    <definedName name="LineLoss2">[1]Transport!$AI$13:$AI$1436</definedName>
    <definedName name="MaxTEC" localSheetId="2">[1]Transport!#REF!</definedName>
    <definedName name="MaxTEC" localSheetId="12">[2]Transport!#REF!</definedName>
    <definedName name="MaxTEC" localSheetId="21">[1]Transport!#REF!</definedName>
    <definedName name="MaxTEC" localSheetId="26">[2]Transport!#REF!</definedName>
    <definedName name="MaxTEC" localSheetId="5">[1]Transport!#REF!</definedName>
    <definedName name="MaxTEC" localSheetId="7">[1]Transport!#REF!</definedName>
    <definedName name="MaxTEC">[2]Transport!#REF!</definedName>
    <definedName name="MaxTECHeader" localSheetId="2">[1]Transport!#REF!</definedName>
    <definedName name="MaxTECHeader" localSheetId="12">[2]Transport!#REF!</definedName>
    <definedName name="MaxTECHeader" localSheetId="21">[1]Transport!#REF!</definedName>
    <definedName name="MaxTECHeader" localSheetId="26">[2]Transport!#REF!</definedName>
    <definedName name="MaxTECHeader" localSheetId="5">[1]Transport!#REF!</definedName>
    <definedName name="MaxTECHeader" localSheetId="7">[1]Transport!#REF!</definedName>
    <definedName name="MaxTECHeader">[2]Transport!#REF!</definedName>
    <definedName name="NodalTransportTEC" localSheetId="2">[1]GenInput!#REF!</definedName>
    <definedName name="NodalTransportTEC" localSheetId="12">[2]GenInput!#REF!</definedName>
    <definedName name="NodalTransportTEC" localSheetId="21">[1]GenInput!#REF!</definedName>
    <definedName name="NodalTransportTEC" localSheetId="26">[2]GenInput!#REF!</definedName>
    <definedName name="NodalTransportTEC" localSheetId="5">[1]GenInput!#REF!</definedName>
    <definedName name="NodalTransportTEC" localSheetId="7">[1]GenInput!#REF!</definedName>
    <definedName name="NodalTransportTEC">[2]GenInput!#REF!</definedName>
    <definedName name="NodalTransportTECHeader" localSheetId="2">[1]GenInput!#REF!</definedName>
    <definedName name="NodalTransportTECHeader" localSheetId="12">[2]GenInput!#REF!</definedName>
    <definedName name="NodalTransportTECHeader" localSheetId="21">[1]GenInput!#REF!</definedName>
    <definedName name="NodalTransportTECHeader" localSheetId="26">[2]GenInput!#REF!</definedName>
    <definedName name="NodalTransportTECHeader" localSheetId="5">[1]GenInput!#REF!</definedName>
    <definedName name="NodalTransportTECHeader" localSheetId="7">[1]GenInput!#REF!</definedName>
    <definedName name="NodalTransportTECHeader">[2]GenInput!#REF!</definedName>
    <definedName name="Node1" localSheetId="2">[1]GenInput!$E$35:$E$302</definedName>
    <definedName name="Node1" localSheetId="21">[1]GenInput!$E$35:$E$302</definedName>
    <definedName name="Node1" localSheetId="7">[1]GenInput!$E$35:$E$302</definedName>
    <definedName name="Node1">[1]GenInput!$E$35:$E$302</definedName>
    <definedName name="Node2" localSheetId="2">[1]GenInput!$F$35:$F$302</definedName>
    <definedName name="Node2" localSheetId="21">[1]GenInput!$F$35:$F$302</definedName>
    <definedName name="Node2" localSheetId="7">[1]GenInput!$F$35:$F$302</definedName>
    <definedName name="Node2">[1]GenInput!$F$35:$F$302</definedName>
    <definedName name="Node3" localSheetId="2">[1]GenInput!$G$35:$G$302</definedName>
    <definedName name="Node3" localSheetId="21">[1]GenInput!$G$35:$G$302</definedName>
    <definedName name="Node3" localSheetId="7">[1]GenInput!$G$35:$G$302</definedName>
    <definedName name="Node3">[1]GenInput!$G$35:$G$302</definedName>
    <definedName name="NumNodes" localSheetId="2">[1]GenInput!$J$35:$J$302</definedName>
    <definedName name="NumNodes" localSheetId="21">[1]GenInput!$J$35:$J$302</definedName>
    <definedName name="NumNodes" localSheetId="7">[1]GenInput!$J$35:$J$302</definedName>
    <definedName name="NumNodes">[1]GenInput!$J$35:$J$302</definedName>
    <definedName name="Outaged" localSheetId="2">[1]Transport!$AC$13:$AC$1436</definedName>
    <definedName name="Outaged" localSheetId="21">[1]Transport!$AC$13:$AC$1436</definedName>
    <definedName name="Outaged" localSheetId="7">[1]Transport!$AC$13:$AC$1436</definedName>
    <definedName name="Outaged">[1]Transport!$AC$13:$AC$1436</definedName>
    <definedName name="OutputGenSubHeader" localSheetId="2">'[1]Final Tariffs'!$B$58</definedName>
    <definedName name="OutputGenSubHeader" localSheetId="12">'T10 A-Z'!$B$56</definedName>
    <definedName name="OutputGenSubHeader" localSheetId="13">#REF!</definedName>
    <definedName name="OutputGenSubHeader" localSheetId="21">#REF!</definedName>
    <definedName name="OutputGenSubHeader" localSheetId="22">#REF!</definedName>
    <definedName name="OutputGenSubHeader" localSheetId="24">#REF!</definedName>
    <definedName name="OutputGenSubHeader" localSheetId="27">#REF!</definedName>
    <definedName name="OutputGenSubHeader" localSheetId="28">#REF!</definedName>
    <definedName name="OutputGenSubHeader" localSheetId="4">#REF!</definedName>
    <definedName name="OutputGenSubHeader" localSheetId="5">#REF!</definedName>
    <definedName name="OutputGenSubHeader" localSheetId="6">#REF!</definedName>
    <definedName name="OutputGenSubHeader" localSheetId="7">'[1]Final Tariffs'!$B$58</definedName>
    <definedName name="OutputGenSubHeader" localSheetId="9">#REF!</definedName>
    <definedName name="OutputGenSubHeader">'T10'!$B$56</definedName>
    <definedName name="RiskExcelReportsGoInNewWorkbook">FALSE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2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ScalingCarbon" localSheetId="2">[1]GenInput!$G$13:$G$25</definedName>
    <definedName name="ScalingCarbon" localSheetId="21">[1]GenInput!$G$13:$G$25</definedName>
    <definedName name="ScalingCarbon" localSheetId="7">[1]GenInput!$G$13:$G$25</definedName>
    <definedName name="ScalingCarbon">[1]GenInput!$G$13:$G$25</definedName>
    <definedName name="ScalingFuelClass" localSheetId="2">[1]GenInput!$B$13:$B$25</definedName>
    <definedName name="ScalingFuelClass" localSheetId="21">[1]GenInput!$B$13:$B$25</definedName>
    <definedName name="ScalingFuelClass" localSheetId="7">[1]GenInput!$B$13:$B$25</definedName>
    <definedName name="ScalingFuelClass">[1]GenInput!$B$13:$B$25</definedName>
    <definedName name="ScalingGenType" localSheetId="2">[1]GenInput!$A$13:$A$25</definedName>
    <definedName name="ScalingGenType" localSheetId="21">[1]GenInput!$A$13:$A$25</definedName>
    <definedName name="ScalingGenType" localSheetId="7">[1]GenInput!$A$13:$A$25</definedName>
    <definedName name="ScalingGenType">[1]GenInput!$A$13:$A$25</definedName>
    <definedName name="ScalingPSLiable" localSheetId="2">[1]GenInput!$F$13:$F$25</definedName>
    <definedName name="ScalingPSLiable" localSheetId="21">[1]GenInput!$F$13:$F$25</definedName>
    <definedName name="ScalingPSLiable" localSheetId="7">[1]GenInput!$F$13:$F$25</definedName>
    <definedName name="ScalingPSLiable">[1]GenInput!$F$13:$F$25</definedName>
    <definedName name="ScalingPSScaling" localSheetId="2">[1]GenInput!$D$13:$D$25</definedName>
    <definedName name="ScalingPSScaling" localSheetId="21">[1]GenInput!$D$13:$D$25</definedName>
    <definedName name="ScalingPSScaling" localSheetId="7">[1]GenInput!$D$13:$D$25</definedName>
    <definedName name="ScalingPSScaling">[1]GenInput!$D$13:$D$25</definedName>
    <definedName name="ScalingTransportTEC" localSheetId="2">[1]GenInput!$C$13:$C$25</definedName>
    <definedName name="ScalingTransportTEC" localSheetId="21">[1]GenInput!$C$13:$C$25</definedName>
    <definedName name="ScalingTransportTEC" localSheetId="7">[1]GenInput!$C$13:$C$25</definedName>
    <definedName name="ScalingTransportTEC">[1]GenInput!$C$13:$C$25</definedName>
    <definedName name="ScalingYRNSliable" localSheetId="2">[1]GenInput!$H$13:$H$25</definedName>
    <definedName name="ScalingYRNSliable" localSheetId="21">[1]GenInput!$H$13:$H$25</definedName>
    <definedName name="ScalingYRNSliable" localSheetId="7">[1]GenInput!$H$13:$H$25</definedName>
    <definedName name="ScalingYRNSliable">[1]GenInput!$H$13:$H$25</definedName>
    <definedName name="ScalingYRScaling" localSheetId="2">[1]GenInput!$E$13:$E$25</definedName>
    <definedName name="ScalingYRScaling" localSheetId="21">[1]GenInput!$E$13:$E$25</definedName>
    <definedName name="ScalingYRScaling" localSheetId="7">[1]GenInput!$E$13:$E$25</definedName>
    <definedName name="ScalingYRScaling">[1]GenInput!$E$13:$E$25</definedName>
    <definedName name="Scenario10DemandPS" localSheetId="12">[1]Transport!#REF!</definedName>
    <definedName name="Scenario10DemandPS" localSheetId="21">[1]Transport!#REF!</definedName>
    <definedName name="Scenario10DemandPS" localSheetId="26">[1]Transport!#REF!</definedName>
    <definedName name="Scenario10DemandPS">[1]Transport!#REF!</definedName>
    <definedName name="Scenario10DemandYR" localSheetId="12">[1]Transport!#REF!</definedName>
    <definedName name="Scenario10DemandYR" localSheetId="21">[1]Transport!#REF!</definedName>
    <definedName name="Scenario10DemandYR" localSheetId="26">[1]Transport!#REF!</definedName>
    <definedName name="Scenario10DemandYR">[1]Transport!#REF!</definedName>
    <definedName name="Scenario10Local" localSheetId="12">[1]Transport!#REF!</definedName>
    <definedName name="Scenario10Local" localSheetId="21">[1]Transport!#REF!</definedName>
    <definedName name="Scenario10Local" localSheetId="26">[1]Transport!#REF!</definedName>
    <definedName name="Scenario10Local">[1]Transport!#REF!</definedName>
    <definedName name="Scenario10WiderGenPS" localSheetId="12">[1]Transport!#REF!</definedName>
    <definedName name="Scenario10WiderGenPS" localSheetId="21">[1]Transport!#REF!</definedName>
    <definedName name="Scenario10WiderGenPS" localSheetId="26">[1]Transport!#REF!</definedName>
    <definedName name="Scenario10WiderGenPS">[1]Transport!#REF!</definedName>
    <definedName name="Scenario10WiderGenYR" localSheetId="12">[1]Transport!#REF!</definedName>
    <definedName name="Scenario10WiderGenYR" localSheetId="21">[1]Transport!#REF!</definedName>
    <definedName name="Scenario10WiderGenYR" localSheetId="26">[1]Transport!#REF!</definedName>
    <definedName name="Scenario10WiderGenYR">[1]Transport!#REF!</definedName>
    <definedName name="Scenario11DemandPS" localSheetId="12">[1]Transport!#REF!</definedName>
    <definedName name="Scenario11DemandPS" localSheetId="21">[1]Transport!#REF!</definedName>
    <definedName name="Scenario11DemandPS" localSheetId="26">[1]Transport!#REF!</definedName>
    <definedName name="Scenario11DemandPS">[1]Transport!#REF!</definedName>
    <definedName name="Scenario11DemandYR" localSheetId="12">[1]Transport!#REF!</definedName>
    <definedName name="Scenario11DemandYR" localSheetId="21">[1]Transport!#REF!</definedName>
    <definedName name="Scenario11DemandYR" localSheetId="26">[1]Transport!#REF!</definedName>
    <definedName name="Scenario11DemandYR">[1]Transport!#REF!</definedName>
    <definedName name="Scenario11Local" localSheetId="12">[1]Transport!#REF!</definedName>
    <definedName name="Scenario11Local" localSheetId="21">[1]Transport!#REF!</definedName>
    <definedName name="Scenario11Local" localSheetId="26">[1]Transport!#REF!</definedName>
    <definedName name="Scenario11Local">[1]Transport!#REF!</definedName>
    <definedName name="Scenario11WiderGenPS" localSheetId="12">[1]Transport!#REF!</definedName>
    <definedName name="Scenario11WiderGenPS" localSheetId="21">[1]Transport!#REF!</definedName>
    <definedName name="Scenario11WiderGenPS" localSheetId="26">[1]Transport!#REF!</definedName>
    <definedName name="Scenario11WiderGenPS">[1]Transport!#REF!</definedName>
    <definedName name="Scenario11WiderGenYR" localSheetId="12">[1]Transport!#REF!</definedName>
    <definedName name="Scenario11WiderGenYR" localSheetId="21">[1]Transport!#REF!</definedName>
    <definedName name="Scenario11WiderGenYR" localSheetId="26">[1]Transport!#REF!</definedName>
    <definedName name="Scenario11WiderGenYR">[1]Transport!#REF!</definedName>
    <definedName name="Scenario2" localSheetId="2">[1]Transport!#REF!</definedName>
    <definedName name="Scenario2" localSheetId="12">[2]Transport!#REF!</definedName>
    <definedName name="Scenario2" localSheetId="21">[1]Transport!#REF!</definedName>
    <definedName name="Scenario2" localSheetId="26">[2]Transport!#REF!</definedName>
    <definedName name="Scenario2" localSheetId="5">[1]Transport!#REF!</definedName>
    <definedName name="Scenario2" localSheetId="7">[1]Transport!#REF!</definedName>
    <definedName name="Scenario2">[2]Transport!#REF!</definedName>
    <definedName name="Scenario2DemandPS" localSheetId="12">[1]Transport!#REF!</definedName>
    <definedName name="Scenario2DemandPS" localSheetId="21">[1]Transport!#REF!</definedName>
    <definedName name="Scenario2DemandPS" localSheetId="26">[1]Transport!#REF!</definedName>
    <definedName name="Scenario2DemandPS">[1]Transport!#REF!</definedName>
    <definedName name="Scenario2DemandYR" localSheetId="12">[1]Transport!#REF!</definedName>
    <definedName name="Scenario2DemandYR" localSheetId="21">[1]Transport!#REF!</definedName>
    <definedName name="Scenario2DemandYR" localSheetId="26">[1]Transport!#REF!</definedName>
    <definedName name="Scenario2DemandYR">[1]Transport!#REF!</definedName>
    <definedName name="Scenario2Local" localSheetId="12">[1]Transport!#REF!</definedName>
    <definedName name="Scenario2Local" localSheetId="21">[1]Transport!#REF!</definedName>
    <definedName name="Scenario2Local" localSheetId="26">[1]Transport!#REF!</definedName>
    <definedName name="Scenario2Local">[1]Transport!#REF!</definedName>
    <definedName name="Scenario2WiderGenPS" localSheetId="12">[1]Transport!#REF!</definedName>
    <definedName name="Scenario2WiderGenPS" localSheetId="21">[1]Transport!#REF!</definedName>
    <definedName name="Scenario2WiderGenPS" localSheetId="26">[1]Transport!#REF!</definedName>
    <definedName name="Scenario2WiderGenPS">[1]Transport!#REF!</definedName>
    <definedName name="Scenario2WiderGenYR" localSheetId="12">[1]Transport!#REF!</definedName>
    <definedName name="Scenario2WiderGenYR" localSheetId="21">[1]Transport!#REF!</definedName>
    <definedName name="Scenario2WiderGenYR" localSheetId="26">[1]Transport!#REF!</definedName>
    <definedName name="Scenario2WiderGenYR">[1]Transport!#REF!</definedName>
    <definedName name="Scenario3DemandPS" localSheetId="12">[1]Transport!#REF!</definedName>
    <definedName name="Scenario3DemandPS" localSheetId="21">[1]Transport!#REF!</definedName>
    <definedName name="Scenario3DemandPS" localSheetId="26">[1]Transport!#REF!</definedName>
    <definedName name="Scenario3DemandPS">[1]Transport!#REF!</definedName>
    <definedName name="Scenario3DemandYR" localSheetId="12">[1]Transport!#REF!</definedName>
    <definedName name="Scenario3DemandYR" localSheetId="21">[1]Transport!#REF!</definedName>
    <definedName name="Scenario3DemandYR" localSheetId="26">[1]Transport!#REF!</definedName>
    <definedName name="Scenario3DemandYR">[1]Transport!#REF!</definedName>
    <definedName name="Scenario3Local" localSheetId="12">[1]Transport!#REF!</definedName>
    <definedName name="Scenario3Local" localSheetId="21">[1]Transport!#REF!</definedName>
    <definedName name="Scenario3Local" localSheetId="26">[1]Transport!#REF!</definedName>
    <definedName name="Scenario3Local">[1]Transport!#REF!</definedName>
    <definedName name="Scenario3WiderGenPS" localSheetId="12">[1]Transport!#REF!</definedName>
    <definedName name="Scenario3WiderGenPS" localSheetId="21">[1]Transport!#REF!</definedName>
    <definedName name="Scenario3WiderGenPS" localSheetId="26">[1]Transport!#REF!</definedName>
    <definedName name="Scenario3WiderGenPS">[1]Transport!#REF!</definedName>
    <definedName name="Scenario3WiderGenYR" localSheetId="12">[1]Transport!#REF!</definedName>
    <definedName name="Scenario3WiderGenYR" localSheetId="21">[1]Transport!#REF!</definedName>
    <definedName name="Scenario3WiderGenYR" localSheetId="26">[1]Transport!#REF!</definedName>
    <definedName name="Scenario3WiderGenYR">[1]Transport!#REF!</definedName>
    <definedName name="Scenario4DemandPS" localSheetId="12">[1]Transport!#REF!</definedName>
    <definedName name="Scenario4DemandPS" localSheetId="21">[1]Transport!#REF!</definedName>
    <definedName name="Scenario4DemandPS" localSheetId="26">[1]Transport!#REF!</definedName>
    <definedName name="Scenario4DemandPS">[1]Transport!#REF!</definedName>
    <definedName name="Scenario4DemandYR" localSheetId="12">[1]Transport!#REF!</definedName>
    <definedName name="Scenario4DemandYR" localSheetId="21">[1]Transport!#REF!</definedName>
    <definedName name="Scenario4DemandYR" localSheetId="26">[1]Transport!#REF!</definedName>
    <definedName name="Scenario4DemandYR">[1]Transport!#REF!</definedName>
    <definedName name="Scenario4Local" localSheetId="12">[1]Transport!#REF!</definedName>
    <definedName name="Scenario4Local" localSheetId="21">[1]Transport!#REF!</definedName>
    <definedName name="Scenario4Local" localSheetId="26">[1]Transport!#REF!</definedName>
    <definedName name="Scenario4Local">[1]Transport!#REF!</definedName>
    <definedName name="Scenario4WiderGenPS" localSheetId="12">[1]Transport!#REF!</definedName>
    <definedName name="Scenario4WiderGenPS" localSheetId="21">[1]Transport!#REF!</definedName>
    <definedName name="Scenario4WiderGenPS" localSheetId="26">[1]Transport!#REF!</definedName>
    <definedName name="Scenario4WiderGenPS">[1]Transport!#REF!</definedName>
    <definedName name="Scenario4WiderGenYR" localSheetId="12">[1]Transport!#REF!</definedName>
    <definedName name="Scenario4WiderGenYR" localSheetId="21">[1]Transport!#REF!</definedName>
    <definedName name="Scenario4WiderGenYR" localSheetId="26">[1]Transport!#REF!</definedName>
    <definedName name="Scenario4WiderGenYR">[1]Transport!#REF!</definedName>
    <definedName name="Scenario5DemandPS" localSheetId="12">[1]Transport!#REF!</definedName>
    <definedName name="Scenario5DemandPS" localSheetId="21">[1]Transport!#REF!</definedName>
    <definedName name="Scenario5DemandPS" localSheetId="26">[1]Transport!#REF!</definedName>
    <definedName name="Scenario5DemandPS">[1]Transport!#REF!</definedName>
    <definedName name="Scenario5DemandYR" localSheetId="12">[1]Transport!#REF!</definedName>
    <definedName name="Scenario5DemandYR" localSheetId="21">[1]Transport!#REF!</definedName>
    <definedName name="Scenario5DemandYR" localSheetId="26">[1]Transport!#REF!</definedName>
    <definedName name="Scenario5DemandYR">[1]Transport!#REF!</definedName>
    <definedName name="Scenario5Local" localSheetId="12">[1]Transport!#REF!</definedName>
    <definedName name="Scenario5Local" localSheetId="21">[1]Transport!#REF!</definedName>
    <definedName name="Scenario5Local" localSheetId="26">[1]Transport!#REF!</definedName>
    <definedName name="Scenario5Local">[1]Transport!#REF!</definedName>
    <definedName name="Scenario5WiderGenPS" localSheetId="12">[1]Transport!#REF!</definedName>
    <definedName name="Scenario5WiderGenPS" localSheetId="21">[1]Transport!#REF!</definedName>
    <definedName name="Scenario5WiderGenPS" localSheetId="26">[1]Transport!#REF!</definedName>
    <definedName name="Scenario5WiderGenPS">[1]Transport!#REF!</definedName>
    <definedName name="Scenario5WiderGenYR" localSheetId="12">[1]Transport!#REF!</definedName>
    <definedName name="Scenario5WiderGenYR" localSheetId="21">[1]Transport!#REF!</definedName>
    <definedName name="Scenario5WiderGenYR" localSheetId="26">[1]Transport!#REF!</definedName>
    <definedName name="Scenario5WiderGenYR">[1]Transport!#REF!</definedName>
    <definedName name="Scenario6DemandPS" localSheetId="12">[1]Transport!#REF!</definedName>
    <definedName name="Scenario6DemandPS" localSheetId="21">[1]Transport!#REF!</definedName>
    <definedName name="Scenario6DemandPS" localSheetId="26">[1]Transport!#REF!</definedName>
    <definedName name="Scenario6DemandPS">[1]Transport!#REF!</definedName>
    <definedName name="Scenario6DemandYR" localSheetId="12">[1]Transport!#REF!</definedName>
    <definedName name="Scenario6DemandYR" localSheetId="21">[1]Transport!#REF!</definedName>
    <definedName name="Scenario6DemandYR" localSheetId="26">[1]Transport!#REF!</definedName>
    <definedName name="Scenario6DemandYR">[1]Transport!#REF!</definedName>
    <definedName name="Scenario6Local" localSheetId="12">[1]Transport!#REF!</definedName>
    <definedName name="Scenario6Local" localSheetId="21">[1]Transport!#REF!</definedName>
    <definedName name="Scenario6Local" localSheetId="26">[1]Transport!#REF!</definedName>
    <definedName name="Scenario6Local">[1]Transport!#REF!</definedName>
    <definedName name="Scenario6WiderGenPS" localSheetId="12">[1]Transport!#REF!</definedName>
    <definedName name="Scenario6WiderGenPS" localSheetId="21">[1]Transport!#REF!</definedName>
    <definedName name="Scenario6WiderGenPS" localSheetId="26">[1]Transport!#REF!</definedName>
    <definedName name="Scenario6WiderGenPS">[1]Transport!#REF!</definedName>
    <definedName name="Scenario6WiderGenYR" localSheetId="12">[1]Transport!#REF!</definedName>
    <definedName name="Scenario6WiderGenYR" localSheetId="21">[1]Transport!#REF!</definedName>
    <definedName name="Scenario6WiderGenYR" localSheetId="26">[1]Transport!#REF!</definedName>
    <definedName name="Scenario6WiderGenYR">[1]Transport!#REF!</definedName>
    <definedName name="Scenario7DemandPS" localSheetId="12">[1]Transport!#REF!</definedName>
    <definedName name="Scenario7DemandPS" localSheetId="21">[1]Transport!#REF!</definedName>
    <definedName name="Scenario7DemandPS" localSheetId="26">[1]Transport!#REF!</definedName>
    <definedName name="Scenario7DemandPS">[1]Transport!#REF!</definedName>
    <definedName name="Scenario7DemandYR" localSheetId="12">[1]Transport!#REF!</definedName>
    <definedName name="Scenario7DemandYR" localSheetId="21">[1]Transport!#REF!</definedName>
    <definedName name="Scenario7DemandYR" localSheetId="26">[1]Transport!#REF!</definedName>
    <definedName name="Scenario7DemandYR">[1]Transport!#REF!</definedName>
    <definedName name="Scenario7Local" localSheetId="12">[1]Transport!#REF!</definedName>
    <definedName name="Scenario7Local" localSheetId="21">[1]Transport!#REF!</definedName>
    <definedName name="Scenario7Local" localSheetId="26">[1]Transport!#REF!</definedName>
    <definedName name="Scenario7Local">[1]Transport!#REF!</definedName>
    <definedName name="Scenario7WiderGenPS" localSheetId="12">[1]Transport!#REF!</definedName>
    <definedName name="Scenario7WiderGenPS" localSheetId="21">[1]Transport!#REF!</definedName>
    <definedName name="Scenario7WiderGenPS" localSheetId="26">[1]Transport!#REF!</definedName>
    <definedName name="Scenario7WiderGenPS">[1]Transport!#REF!</definedName>
    <definedName name="Scenario7WiderGenYR" localSheetId="12">[1]Transport!#REF!</definedName>
    <definedName name="Scenario7WiderGenYR" localSheetId="21">[1]Transport!#REF!</definedName>
    <definedName name="Scenario7WiderGenYR" localSheetId="26">[1]Transport!#REF!</definedName>
    <definedName name="Scenario7WiderGenYR">[1]Transport!#REF!</definedName>
    <definedName name="Scenario8DemandPS" localSheetId="12">[1]Transport!#REF!</definedName>
    <definedName name="Scenario8DemandPS" localSheetId="21">[1]Transport!#REF!</definedName>
    <definedName name="Scenario8DemandPS" localSheetId="26">[1]Transport!#REF!</definedName>
    <definedName name="Scenario8DemandPS">[1]Transport!#REF!</definedName>
    <definedName name="Scenario8DemandYR" localSheetId="12">[1]Transport!#REF!</definedName>
    <definedName name="Scenario8DemandYR" localSheetId="21">[1]Transport!#REF!</definedName>
    <definedName name="Scenario8DemandYR" localSheetId="26">[1]Transport!#REF!</definedName>
    <definedName name="Scenario8DemandYR">[1]Transport!#REF!</definedName>
    <definedName name="Scenario8Local" localSheetId="12">[1]Transport!#REF!</definedName>
    <definedName name="Scenario8Local" localSheetId="21">[1]Transport!#REF!</definedName>
    <definedName name="Scenario8Local" localSheetId="26">[1]Transport!#REF!</definedName>
    <definedName name="Scenario8Local">[1]Transport!#REF!</definedName>
    <definedName name="Scenario8WiderGenPS" localSheetId="12">[1]Transport!#REF!</definedName>
    <definedName name="Scenario8WiderGenPS" localSheetId="21">[1]Transport!#REF!</definedName>
    <definedName name="Scenario8WiderGenPS" localSheetId="26">[1]Transport!#REF!</definedName>
    <definedName name="Scenario8WiderGenPS">[1]Transport!#REF!</definedName>
    <definedName name="Scenario8WiderGenYR" localSheetId="12">[1]Transport!#REF!</definedName>
    <definedName name="Scenario8WiderGenYR" localSheetId="21">[1]Transport!#REF!</definedName>
    <definedName name="Scenario8WiderGenYR" localSheetId="26">[1]Transport!#REF!</definedName>
    <definedName name="Scenario8WiderGenYR">[1]Transport!#REF!</definedName>
    <definedName name="Scenario9DemandPS" localSheetId="12">[1]Transport!#REF!</definedName>
    <definedName name="Scenario9DemandPS" localSheetId="21">[1]Transport!#REF!</definedName>
    <definedName name="Scenario9DemandPS" localSheetId="26">[1]Transport!#REF!</definedName>
    <definedName name="Scenario9DemandPS">[1]Transport!#REF!</definedName>
    <definedName name="Scenario9DemandYR" localSheetId="12">[1]Transport!#REF!</definedName>
    <definedName name="Scenario9DemandYR" localSheetId="21">[1]Transport!#REF!</definedName>
    <definedName name="Scenario9DemandYR" localSheetId="26">[1]Transport!#REF!</definedName>
    <definedName name="Scenario9DemandYR">[1]Transport!#REF!</definedName>
    <definedName name="Scenario9Local" localSheetId="12">[1]Transport!#REF!</definedName>
    <definedName name="Scenario9Local" localSheetId="21">[1]Transport!#REF!</definedName>
    <definedName name="Scenario9Local" localSheetId="26">[1]Transport!#REF!</definedName>
    <definedName name="Scenario9Local">[1]Transport!#REF!</definedName>
    <definedName name="Scenario9WiderGenPS" localSheetId="12">[1]Transport!#REF!</definedName>
    <definedName name="Scenario9WiderGenPS" localSheetId="21">[1]Transport!#REF!</definedName>
    <definedName name="Scenario9WiderGenPS" localSheetId="26">[1]Transport!#REF!</definedName>
    <definedName name="Scenario9WiderGenPS">[1]Transport!#REF!</definedName>
    <definedName name="Scenario9WiderGenYR" localSheetId="12">[1]Transport!#REF!</definedName>
    <definedName name="Scenario9WiderGenYR" localSheetId="21">[1]Transport!#REF!</definedName>
    <definedName name="Scenario9WiderGenYR" localSheetId="26">[1]Transport!#REF!</definedName>
    <definedName name="Scenario9WiderGenYR">[1]Transport!#REF!</definedName>
    <definedName name="SFactor2" localSheetId="2">[1]Transport!$K$3</definedName>
    <definedName name="SFactor2" localSheetId="21">[1]Transport!$K$3</definedName>
    <definedName name="SFactor2" localSheetId="7">[1]Transport!$K$3</definedName>
    <definedName name="SFactor2">[1]Transport!$K$3</definedName>
    <definedName name="SFactor3" localSheetId="2">[1]Transport!$K$4</definedName>
    <definedName name="SFactor3" localSheetId="21">[1]Transport!$K$4</definedName>
    <definedName name="SFactor3" localSheetId="7">[1]Transport!$K$4</definedName>
    <definedName name="SFactor3">[1]Transport!$K$4</definedName>
    <definedName name="Table_2___Demand_Tariffs">Index!$A$4</definedName>
    <definedName name="Table_6___Generation_Wider_Tariffs">Index!$A$9</definedName>
    <definedName name="TariffLocalGen" localSheetId="2">[1]GenInput!$Q$35:$Q$302</definedName>
    <definedName name="TariffLocalGen" localSheetId="21">[1]GenInput!$Q$35:$Q$302</definedName>
    <definedName name="TariffLocalGen" localSheetId="7">[1]GenInput!$Q$35:$Q$302</definedName>
    <definedName name="TariffLocalGen">[1]GenInput!$Q$35:$Q$302</definedName>
    <definedName name="TariffPSGen" localSheetId="2">[1]GenInput!$S$35:$S$302</definedName>
    <definedName name="TariffPSGen" localSheetId="21">[1]GenInput!$S$35:$S$302</definedName>
    <definedName name="TariffPSGen" localSheetId="7">[1]GenInput!$S$35:$S$302</definedName>
    <definedName name="TariffPSGen">[1]GenInput!$S$35:$S$302</definedName>
    <definedName name="TariffSubStation" localSheetId="2">[1]Tariff!$B$187:$B$263</definedName>
    <definedName name="TariffSubStation" localSheetId="13">[3]Tariff!$B$167:$B$237</definedName>
    <definedName name="TariffSubStation" localSheetId="21">[1]Tariff!$B$187:$B$263</definedName>
    <definedName name="TariffSubStation" localSheetId="22">[3]Tariff!$B$167:$B$237</definedName>
    <definedName name="TariffSubStation" localSheetId="24">[3]Tariff!$B$167:$B$237</definedName>
    <definedName name="TariffSubStation" localSheetId="27">[3]Tariff!$B$167:$B$237</definedName>
    <definedName name="TariffSubStation" localSheetId="28">[3]Tariff!$B$167:$B$237</definedName>
    <definedName name="TariffSubStation" localSheetId="4">[3]Tariff!$B$167:$B$237</definedName>
    <definedName name="TariffSubStation" localSheetId="5">[1]Tariff!$B$187:$B$265</definedName>
    <definedName name="TariffSubStation" localSheetId="6">[3]Tariff!$B$167:$B$237</definedName>
    <definedName name="TariffSubStation" localSheetId="7">[1]Tariff!$B$187:$B$263</definedName>
    <definedName name="TariffSubStation" localSheetId="9">[3]Tariff!$B$167:$B$237</definedName>
    <definedName name="TariffSubStation">[4]Tariff!$B$167:$B$237</definedName>
    <definedName name="TariffTEC" localSheetId="2">[1]GenInput!$D$35:$D$302</definedName>
    <definedName name="TariffTEC" localSheetId="21">[1]GenInput!$D$35:$D$302</definedName>
    <definedName name="TariffTEC" localSheetId="7">[1]GenInput!$D$35:$D$302</definedName>
    <definedName name="TariffTEC">[1]GenInput!$D$35:$D$302</definedName>
    <definedName name="TariffYRGen" localSheetId="2">[1]GenInput!$T$35:$T$302</definedName>
    <definedName name="TariffYRGen" localSheetId="21">[1]GenInput!$T$35:$T$302</definedName>
    <definedName name="TariffYRGen" localSheetId="7">[1]GenInput!$T$35:$T$302</definedName>
    <definedName name="TariffYRGen">[1]GenInput!$T$35:$T$302</definedName>
    <definedName name="TariffYRNSGen" localSheetId="2">[1]GenInput!$U$35:$U$300</definedName>
    <definedName name="TariffYRNSGen" localSheetId="21">[1]GenInput!$U$35:$U$300</definedName>
    <definedName name="TariffYRNSGen" localSheetId="7">[1]GenInput!$U$35:$U$300</definedName>
    <definedName name="TariffYRNSGen">[1]GenInput!$U$35:$U$300</definedName>
    <definedName name="TECConventional" localSheetId="2">[1]Transport!#REF!</definedName>
    <definedName name="TECConventional" localSheetId="12">[2]Transport!#REF!</definedName>
    <definedName name="TECConventional" localSheetId="21">[1]Transport!#REF!</definedName>
    <definedName name="TECConventional" localSheetId="26">[2]Transport!#REF!</definedName>
    <definedName name="TECConventional" localSheetId="5">[1]Transport!#REF!</definedName>
    <definedName name="TECConventional" localSheetId="7">[1]Transport!#REF!</definedName>
    <definedName name="TECConventional">[2]Transport!#REF!</definedName>
    <definedName name="TECConventionalHeader" localSheetId="2">[1]Transport!#REF!</definedName>
    <definedName name="TECConventionalHeader" localSheetId="12">[2]Transport!#REF!</definedName>
    <definedName name="TECConventionalHeader" localSheetId="21">[1]Transport!#REF!</definedName>
    <definedName name="TECConventionalHeader" localSheetId="26">[2]Transport!#REF!</definedName>
    <definedName name="TECConventionalHeader" localSheetId="5">[1]Transport!#REF!</definedName>
    <definedName name="TECConventionalHeader" localSheetId="7">[1]Transport!#REF!</definedName>
    <definedName name="TECConventionalHeader">[2]Transport!#REF!</definedName>
    <definedName name="TECWind" localSheetId="2">[1]Transport!#REF!</definedName>
    <definedName name="TECWind" localSheetId="12">[2]Transport!#REF!</definedName>
    <definedName name="TECWind" localSheetId="21">[1]Transport!#REF!</definedName>
    <definedName name="TECWind" localSheetId="26">[2]Transport!#REF!</definedName>
    <definedName name="TECWind" localSheetId="5">[1]Transport!#REF!</definedName>
    <definedName name="TECWind" localSheetId="7">[1]Transport!#REF!</definedName>
    <definedName name="TECWind">[2]Transport!#REF!</definedName>
    <definedName name="TECWindHeader" localSheetId="2">[1]Transport!#REF!</definedName>
    <definedName name="TECWindHeader" localSheetId="12">[2]Transport!#REF!</definedName>
    <definedName name="TECWindHeader" localSheetId="21">[1]Transport!#REF!</definedName>
    <definedName name="TECWindHeader" localSheetId="26">[2]Transport!#REF!</definedName>
    <definedName name="TECWindHeader" localSheetId="5">[1]Transport!#REF!</definedName>
    <definedName name="TECWindHeader" localSheetId="7">[1]Transport!#REF!</definedName>
    <definedName name="TECWindHeader">[2]Transport!#REF!</definedName>
    <definedName name="TotalCost" localSheetId="2">[1]Transport!$AG$13:$AG$1436</definedName>
    <definedName name="TotalCost" localSheetId="21">[1]Transport!$AG$13:$AG$1436</definedName>
    <definedName name="TotalCost" localSheetId="7">[1]Transport!$AG$13:$AG$1436</definedName>
    <definedName name="TotalCost">[1]Transport!$AG$13:$AG$1436</definedName>
    <definedName name="TotalCost2" localSheetId="2">[1]Transport!$AK$13:$AK$1436</definedName>
    <definedName name="TotalCost2" localSheetId="21">[1]Transport!$AK$13:$AK$1436</definedName>
    <definedName name="TotalCost2" localSheetId="7">[1]Transport!$AK$13:$AK$1436</definedName>
    <definedName name="TotalCost2">[1]Transport!$AK$13:$AK$1436</definedName>
    <definedName name="TransportPSGen" localSheetId="2">[1]GenInput!$M$35:$M$302</definedName>
    <definedName name="TransportPSGen" localSheetId="21">[1]GenInput!$M$35:$M$302</definedName>
    <definedName name="TransportPSGen" localSheetId="7">[1]GenInput!$M$35:$M$302</definedName>
    <definedName name="TransportPSGen">[1]GenInput!$M$35:$M$302</definedName>
    <definedName name="TransportTEC" localSheetId="2">[1]GenInput!$C$35:$C$302</definedName>
    <definedName name="TransportTEC" localSheetId="21">[1]GenInput!$C$35:$C$302</definedName>
    <definedName name="TransportTEC" localSheetId="7">[1]GenInput!$C$35:$C$302</definedName>
    <definedName name="TransportTEC">[1]GenInput!$C$35:$C$302</definedName>
    <definedName name="TransportYRGen" localSheetId="2">[1]GenInput!$P$35:$P$302</definedName>
    <definedName name="TransportYRGen" localSheetId="21">[1]GenInput!$P$35:$P$302</definedName>
    <definedName name="TransportYRGen" localSheetId="7">[1]GenInput!$P$35:$P$302</definedName>
    <definedName name="TransportYRGen">[1]GenInput!$P$35:$P$302</definedName>
    <definedName name="TxYRMWkm" localSheetId="2">[1]TxNetwork!$C$43:$C$69</definedName>
    <definedName name="TxYRMWkm" localSheetId="21">[1]TxNetwork!$C$43:$C$69</definedName>
    <definedName name="TxYRMWkm" localSheetId="7">[1]TxNetwork!$C$43:$C$69</definedName>
    <definedName name="TxYRMWkm">[1]TxNetwork!$C$43:$C$69</definedName>
    <definedName name="UnderUtil" localSheetId="2">[1]Transport!$AB$13:$AB$1436</definedName>
    <definedName name="UnderUtil" localSheetId="21">[1]Transport!$AB$13:$AB$1436</definedName>
    <definedName name="UnderUtil" localSheetId="7">[1]Transport!$AB$13:$AB$1436</definedName>
    <definedName name="UnderUtil">[1]Transport!$AB$13:$AB$1436</definedName>
    <definedName name="ValSuccessful" localSheetId="2">[1]Transport!$H$3</definedName>
    <definedName name="ValSuccessful" localSheetId="21">[1]Transport!$H$3</definedName>
    <definedName name="ValSuccessful" localSheetId="7">[1]Transport!$H$3</definedName>
    <definedName name="ValSuccessful">[1]Transport!$H$3</definedName>
    <definedName name="ZonalInfluenceMatrix" localSheetId="2">[1]TxNetwork!$C$107:$AC$133</definedName>
    <definedName name="ZonalInfluenceMatrix" localSheetId="21">[1]TxNetwork!$C$107:$AC$133</definedName>
    <definedName name="ZonalInfluenceMatrix" localSheetId="7">[1]TxNetwork!$C$107:$AC$133</definedName>
    <definedName name="ZonalInfluenceMatrix">[1]TxNetwork!$C$107:$AC$133</definedName>
  </definedNames>
  <calcPr calcId="171027"/>
</workbook>
</file>

<file path=xl/calcChain.xml><?xml version="1.0" encoding="utf-8"?>
<calcChain xmlns="http://schemas.openxmlformats.org/spreadsheetml/2006/main">
  <c r="I6" i="51" l="1"/>
  <c r="J6" i="51"/>
  <c r="K6" i="51"/>
  <c r="I7" i="51"/>
  <c r="J7" i="51"/>
  <c r="K7" i="51"/>
  <c r="I8" i="51"/>
  <c r="J8" i="51"/>
  <c r="K8" i="51"/>
  <c r="I9" i="51"/>
  <c r="J9" i="51"/>
  <c r="K9" i="51"/>
  <c r="I10" i="51"/>
  <c r="J10" i="51"/>
  <c r="K10" i="51"/>
  <c r="I11" i="51"/>
  <c r="J11" i="51"/>
  <c r="K11" i="51"/>
  <c r="I12" i="51"/>
  <c r="J12" i="51"/>
  <c r="K12" i="51"/>
  <c r="I13" i="51"/>
  <c r="J13" i="51"/>
  <c r="K13" i="51"/>
  <c r="I14" i="51"/>
  <c r="J14" i="51"/>
  <c r="K14" i="51"/>
  <c r="I15" i="51"/>
  <c r="J15" i="51"/>
  <c r="K15" i="51"/>
  <c r="I16" i="51"/>
  <c r="J16" i="51"/>
  <c r="K16" i="51"/>
  <c r="I17" i="51"/>
  <c r="J17" i="51"/>
  <c r="K17" i="51"/>
  <c r="I18" i="51"/>
  <c r="J18" i="51"/>
  <c r="K18" i="51"/>
  <c r="J5" i="51"/>
  <c r="K5" i="51"/>
  <c r="I5" i="51"/>
  <c r="D5" i="56"/>
  <c r="D8" i="15" s="1"/>
  <c r="B8" i="15"/>
  <c r="E5" i="40"/>
  <c r="E6" i="40"/>
  <c r="E7" i="40"/>
  <c r="E8" i="40"/>
  <c r="E9" i="40"/>
  <c r="E10" i="40"/>
  <c r="E11" i="40"/>
  <c r="E12" i="40"/>
  <c r="E13" i="40"/>
  <c r="E14" i="40"/>
  <c r="E15" i="40"/>
  <c r="E16" i="40"/>
  <c r="E17" i="40"/>
  <c r="E4" i="40"/>
  <c r="E6" i="45"/>
  <c r="E7" i="45"/>
  <c r="E8" i="45"/>
  <c r="E9" i="45"/>
  <c r="E10" i="45"/>
  <c r="E11" i="45"/>
  <c r="E12" i="45"/>
  <c r="E13" i="45"/>
  <c r="E14" i="45"/>
  <c r="E15" i="45"/>
  <c r="E16" i="45"/>
  <c r="E17" i="45"/>
  <c r="E18" i="45"/>
  <c r="E5" i="45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21" i="39"/>
  <c r="E5" i="39"/>
  <c r="E6" i="39"/>
  <c r="E7" i="39"/>
  <c r="E8" i="39"/>
  <c r="E9" i="39"/>
  <c r="E10" i="39"/>
  <c r="E11" i="39"/>
  <c r="E12" i="39"/>
  <c r="E13" i="39"/>
  <c r="E14" i="39"/>
  <c r="E15" i="39"/>
  <c r="E16" i="39"/>
  <c r="E17" i="39"/>
  <c r="E4" i="39"/>
  <c r="C5" i="15"/>
  <c r="D5" i="15"/>
  <c r="C8" i="15"/>
  <c r="D7" i="15"/>
  <c r="C3" i="15"/>
  <c r="D3" i="15"/>
  <c r="B3" i="15"/>
  <c r="B4" i="15"/>
  <c r="D4" i="56" l="1"/>
  <c r="D4" i="15" s="1"/>
  <c r="C4" i="15" l="1"/>
  <c r="K14" i="41" l="1"/>
  <c r="K11" i="41"/>
  <c r="K9" i="41"/>
  <c r="K23" i="41"/>
  <c r="K24" i="41"/>
  <c r="K26" i="41"/>
  <c r="K19" i="41"/>
  <c r="K31" i="41"/>
  <c r="K28" i="41"/>
  <c r="K10" i="41"/>
  <c r="K20" i="41"/>
  <c r="K30" i="41"/>
  <c r="K27" i="41"/>
  <c r="K8" i="41"/>
  <c r="K32" i="41"/>
  <c r="K18" i="41"/>
  <c r="K15" i="41"/>
  <c r="K25" i="41"/>
  <c r="K22" i="41"/>
  <c r="K12" i="41"/>
  <c r="K21" i="41"/>
  <c r="K13" i="41"/>
  <c r="K29" i="41"/>
  <c r="K17" i="41"/>
  <c r="K33" i="41"/>
  <c r="K16" i="41"/>
  <c r="K7" i="41"/>
  <c r="H24" i="41"/>
  <c r="H19" i="41"/>
  <c r="H33" i="41"/>
  <c r="H18" i="41"/>
  <c r="H15" i="41"/>
  <c r="H30" i="41"/>
  <c r="H12" i="41"/>
  <c r="H13" i="41"/>
  <c r="H14" i="41"/>
  <c r="H8" i="41"/>
  <c r="H11" i="41"/>
  <c r="H28" i="41"/>
  <c r="H23" i="41"/>
  <c r="H29" i="41"/>
  <c r="H9" i="41"/>
  <c r="H25" i="41"/>
  <c r="H20" i="41"/>
  <c r="H22" i="41"/>
  <c r="H31" i="41"/>
  <c r="H32" i="41"/>
  <c r="H10" i="41"/>
  <c r="H17" i="41"/>
  <c r="H16" i="41"/>
  <c r="H21" i="41"/>
  <c r="H27" i="41"/>
  <c r="H26" i="41"/>
  <c r="H7" i="41"/>
  <c r="E32" i="41"/>
  <c r="E22" i="41"/>
  <c r="E18" i="41"/>
  <c r="E9" i="41"/>
  <c r="E19" i="41"/>
  <c r="E17" i="41"/>
  <c r="E26" i="41"/>
  <c r="E20" i="41"/>
  <c r="E15" i="41"/>
  <c r="E8" i="41"/>
  <c r="E28" i="41"/>
  <c r="E24" i="41"/>
  <c r="E13" i="41"/>
  <c r="E33" i="41"/>
  <c r="E27" i="41"/>
  <c r="E14" i="41"/>
  <c r="E30" i="41"/>
  <c r="E21" i="41"/>
  <c r="E23" i="41"/>
  <c r="E16" i="41"/>
  <c r="E11" i="41"/>
  <c r="E29" i="41"/>
  <c r="E12" i="41"/>
  <c r="E31" i="41"/>
  <c r="E25" i="41"/>
  <c r="E10" i="41"/>
  <c r="E7" i="41"/>
  <c r="A2" i="5"/>
  <c r="A27" i="5"/>
  <c r="A24" i="5" l="1"/>
  <c r="E8" i="27" l="1"/>
  <c r="E23" i="27"/>
  <c r="E21" i="27"/>
  <c r="E17" i="27"/>
  <c r="E18" i="27" s="1"/>
  <c r="E16" i="27"/>
  <c r="E12" i="27"/>
  <c r="E11" i="27"/>
  <c r="E13" i="27" s="1"/>
  <c r="E20" i="27"/>
  <c r="E24" i="27" l="1"/>
  <c r="E4" i="27"/>
  <c r="F4" i="27"/>
  <c r="G31" i="48"/>
  <c r="G27" i="48"/>
  <c r="G16" i="48"/>
  <c r="D4" i="27"/>
  <c r="F31" i="48"/>
  <c r="F27" i="48"/>
  <c r="F16" i="48"/>
  <c r="F39" i="48" l="1"/>
  <c r="F41" i="48" s="1"/>
  <c r="G39" i="48"/>
  <c r="G41" i="48" s="1"/>
  <c r="F5" i="59"/>
  <c r="F6" i="59"/>
  <c r="F7" i="59"/>
  <c r="F8" i="59"/>
  <c r="F9" i="59"/>
  <c r="F10" i="59"/>
  <c r="F11" i="59"/>
  <c r="F12" i="59"/>
  <c r="F13" i="59"/>
  <c r="F14" i="59"/>
  <c r="F15" i="59"/>
  <c r="F16" i="59"/>
  <c r="F17" i="59"/>
  <c r="F18" i="59"/>
  <c r="F19" i="59"/>
  <c r="F20" i="59"/>
  <c r="F21" i="59"/>
  <c r="F22" i="59"/>
  <c r="F23" i="59"/>
  <c r="F24" i="59"/>
  <c r="F25" i="59"/>
  <c r="F26" i="59"/>
  <c r="F27" i="59"/>
  <c r="F4" i="59"/>
  <c r="D5" i="59"/>
  <c r="D6" i="59"/>
  <c r="D7" i="59"/>
  <c r="D8" i="59"/>
  <c r="D9" i="59"/>
  <c r="D10" i="59"/>
  <c r="D11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4" i="59"/>
  <c r="B5" i="59"/>
  <c r="B6" i="59"/>
  <c r="B7" i="59"/>
  <c r="B8" i="59"/>
  <c r="B9" i="59"/>
  <c r="B10" i="59"/>
  <c r="B11" i="59"/>
  <c r="B12" i="59"/>
  <c r="B13" i="59"/>
  <c r="B14" i="59"/>
  <c r="B15" i="59"/>
  <c r="B16" i="59"/>
  <c r="B17" i="59"/>
  <c r="B18" i="59"/>
  <c r="B19" i="59"/>
  <c r="B20" i="59"/>
  <c r="B21" i="59"/>
  <c r="B22" i="59"/>
  <c r="B23" i="59"/>
  <c r="B24" i="59"/>
  <c r="B25" i="59"/>
  <c r="B26" i="59"/>
  <c r="B27" i="59"/>
  <c r="B28" i="59"/>
  <c r="B29" i="59"/>
  <c r="B4" i="59"/>
  <c r="C4" i="27"/>
  <c r="B4" i="27"/>
  <c r="C11" i="15"/>
  <c r="B11" i="15"/>
  <c r="B10" i="15"/>
  <c r="B9" i="15"/>
  <c r="B5" i="15"/>
  <c r="C7" i="15"/>
  <c r="B7" i="15"/>
  <c r="A22" i="5" l="1"/>
  <c r="D12" i="30" l="1"/>
  <c r="D11" i="30"/>
  <c r="E16" i="48" l="1"/>
  <c r="E31" i="48"/>
  <c r="E27" i="48"/>
  <c r="E39" i="48" l="1"/>
  <c r="E41" i="48" s="1"/>
  <c r="D27" i="48" l="1"/>
  <c r="C13" i="27"/>
  <c r="B13" i="27"/>
  <c r="C18" i="27" l="1"/>
  <c r="D18" i="27"/>
  <c r="B18" i="27"/>
  <c r="C8" i="27"/>
  <c r="D13" i="27"/>
  <c r="D8" i="27"/>
  <c r="D6" i="26" l="1"/>
  <c r="D5" i="26"/>
  <c r="D4" i="26" l="1"/>
  <c r="G25" i="47" l="1"/>
  <c r="A29" i="5" l="1"/>
  <c r="A28" i="5"/>
  <c r="A26" i="5"/>
  <c r="A25" i="5"/>
  <c r="A23" i="5"/>
  <c r="A20" i="5"/>
  <c r="A18" i="5"/>
  <c r="A11" i="5"/>
  <c r="A15" i="5"/>
  <c r="A14" i="5"/>
  <c r="A13" i="5"/>
  <c r="A12" i="5"/>
  <c r="A10" i="5"/>
  <c r="A19" i="5"/>
  <c r="A8" i="5"/>
  <c r="A3" i="5"/>
  <c r="A7" i="5"/>
  <c r="A6" i="5"/>
  <c r="A5" i="5"/>
  <c r="D31" i="48" l="1"/>
  <c r="D16" i="48"/>
  <c r="B25" i="47"/>
  <c r="D25" i="47"/>
  <c r="C25" i="47"/>
  <c r="E25" i="47"/>
  <c r="D39" i="48" l="1"/>
  <c r="D41" i="48" s="1"/>
  <c r="D11" i="15" l="1"/>
  <c r="A17" i="5" l="1"/>
  <c r="A16" i="5"/>
  <c r="A9" i="5"/>
  <c r="D24" i="27" l="1"/>
  <c r="C24" i="27"/>
  <c r="B8" i="27"/>
  <c r="B24" i="27" s="1"/>
  <c r="A4" i="5"/>
  <c r="F25" i="47" l="1"/>
  <c r="C9" i="15" l="1"/>
  <c r="D9" i="15" s="1"/>
  <c r="C10" i="15" l="1"/>
  <c r="D10" i="15" s="1"/>
</calcChain>
</file>

<file path=xl/sharedStrings.xml><?xml version="1.0" encoding="utf-8"?>
<sst xmlns="http://schemas.openxmlformats.org/spreadsheetml/2006/main" count="1953" uniqueCount="727">
  <si>
    <t>Zone</t>
  </si>
  <si>
    <t>Zone Name</t>
  </si>
  <si>
    <t>North Scotland</t>
  </si>
  <si>
    <t>East Aberdeenshire</t>
  </si>
  <si>
    <t>Western Highlands</t>
  </si>
  <si>
    <t>Skye and Lochalsh</t>
  </si>
  <si>
    <t>Eastern Grampian and Tayside</t>
  </si>
  <si>
    <t>Central Grampian</t>
  </si>
  <si>
    <t>Argyll</t>
  </si>
  <si>
    <t>The Trossachs</t>
  </si>
  <si>
    <t>Stirlingshire and Fife</t>
  </si>
  <si>
    <t>Lothian and Borders</t>
  </si>
  <si>
    <t>Solway and Cheviot</t>
  </si>
  <si>
    <t>North East England</t>
  </si>
  <si>
    <t>North Midlands and North Wales</t>
  </si>
  <si>
    <t>Mid Wales and The Midlands</t>
  </si>
  <si>
    <t>Anglesey and Snowdon</t>
  </si>
  <si>
    <t>Pembrokeshire</t>
  </si>
  <si>
    <t>South Wales</t>
  </si>
  <si>
    <t>Cotswold</t>
  </si>
  <si>
    <t>Central London</t>
  </si>
  <si>
    <t>Essex and Kent</t>
  </si>
  <si>
    <t>Oxfordshire, Surrey and Sussex</t>
  </si>
  <si>
    <t>Somerset and Wessex</t>
  </si>
  <si>
    <t>West Devon and Cornwall</t>
  </si>
  <si>
    <t>Northern Scotland</t>
  </si>
  <si>
    <t>Southern Scotland</t>
  </si>
  <si>
    <t>Northern</t>
  </si>
  <si>
    <t>North West</t>
  </si>
  <si>
    <t>Yorkshire</t>
  </si>
  <si>
    <t>N Wales &amp; Mersey</t>
  </si>
  <si>
    <t>East Midlands</t>
  </si>
  <si>
    <t>Midlands</t>
  </si>
  <si>
    <t>Eastern</t>
  </si>
  <si>
    <t>South East</t>
  </si>
  <si>
    <t>London</t>
  </si>
  <si>
    <t>Southern</t>
  </si>
  <si>
    <t>South Western</t>
  </si>
  <si>
    <t>132kV</t>
  </si>
  <si>
    <t>275kV</t>
  </si>
  <si>
    <t>400kV</t>
  </si>
  <si>
    <t>&lt;1320 MW</t>
  </si>
  <si>
    <t>No redundancy</t>
  </si>
  <si>
    <t>Redundancy</t>
  </si>
  <si>
    <t>&gt;=1320 MW</t>
  </si>
  <si>
    <t>Substation Name</t>
  </si>
  <si>
    <t>(£/kW)</t>
  </si>
  <si>
    <t>Offshore Generator</t>
  </si>
  <si>
    <t>Tariff Component (£/kW)</t>
  </si>
  <si>
    <t>Substation</t>
  </si>
  <si>
    <t>Circuit</t>
  </si>
  <si>
    <t>ETUoS</t>
  </si>
  <si>
    <t>Robin Rigg West</t>
  </si>
  <si>
    <t>Barrow</t>
  </si>
  <si>
    <t>Ormonde</t>
  </si>
  <si>
    <t>Walney 1</t>
  </si>
  <si>
    <t>Walney 2</t>
  </si>
  <si>
    <t>Sheringham Shoal</t>
  </si>
  <si>
    <t>Greater Gabbard</t>
  </si>
  <si>
    <t>London Array</t>
  </si>
  <si>
    <t>Contracted TEC</t>
  </si>
  <si>
    <t>Interconnector</t>
  </si>
  <si>
    <t>G</t>
  </si>
  <si>
    <t>D</t>
  </si>
  <si>
    <t>(GW)</t>
  </si>
  <si>
    <t>Residual</t>
  </si>
  <si>
    <t>Average Tariff</t>
  </si>
  <si>
    <t>Lincs</t>
  </si>
  <si>
    <t>Thanet</t>
  </si>
  <si>
    <t>NHH Demand (4pm-7pm TWh)</t>
  </si>
  <si>
    <t>Gunfleet</t>
  </si>
  <si>
    <t>West of Duddon Sands</t>
  </si>
  <si>
    <t>Sellindge 400kV</t>
  </si>
  <si>
    <t>IFA Interconnector</t>
  </si>
  <si>
    <t>France</t>
  </si>
  <si>
    <t>Grain 400kV</t>
  </si>
  <si>
    <t>Netherlands</t>
  </si>
  <si>
    <t>Republic of Ireland</t>
  </si>
  <si>
    <t>East - West</t>
  </si>
  <si>
    <t>Auchencrosh 275kV</t>
  </si>
  <si>
    <t>Northern Ireland</t>
  </si>
  <si>
    <t>Moyle</t>
  </si>
  <si>
    <t>Site</t>
  </si>
  <si>
    <t>Charging Base (Generation MW)</t>
  </si>
  <si>
    <t>ElecLink</t>
  </si>
  <si>
    <t>Interconnected
System</t>
  </si>
  <si>
    <t>Generation
Zone</t>
  </si>
  <si>
    <t>Generation (GW)</t>
  </si>
  <si>
    <t>System Peak</t>
  </si>
  <si>
    <t>Shared 
Year Round</t>
  </si>
  <si>
    <t>Not Shared Year Round</t>
  </si>
  <si>
    <t>South West Scotlands</t>
  </si>
  <si>
    <t>North Lancashire and The Lakes</t>
  </si>
  <si>
    <t>South Lancashire, Yorkshire and Humber</t>
  </si>
  <si>
    <t>South Lincolnshire and North Norfolk</t>
  </si>
  <si>
    <t>South Wales &amp; Gloucester</t>
  </si>
  <si>
    <t>Tariff
(£/kW)</t>
  </si>
  <si>
    <t>Change</t>
  </si>
  <si>
    <t>Transport Model (Generation MW) Peak</t>
  </si>
  <si>
    <t>Transport Model (Generation MW) Year Round</t>
  </si>
  <si>
    <t>Limit on generation tariff (€/MWh)</t>
  </si>
  <si>
    <t>Total Revenue (£m)</t>
  </si>
  <si>
    <t>R</t>
  </si>
  <si>
    <t>Exchange Rate (€/£)</t>
  </si>
  <si>
    <t>G.R</t>
  </si>
  <si>
    <t>Revenue recovered from demand (£m)</t>
  </si>
  <si>
    <t>D.R</t>
  </si>
  <si>
    <t>% of revenue from generation</t>
  </si>
  <si>
    <t>% of revenue from demand</t>
  </si>
  <si>
    <t>Revenue recovered from generation (£m)</t>
  </si>
  <si>
    <t>Generator residual tariff (£/kW)</t>
  </si>
  <si>
    <t>Demand residual tariff (£/kW)</t>
  </si>
  <si>
    <t>Proportion of revenue recovered from generation (%)</t>
  </si>
  <si>
    <t>Proportion of revenue recovered from demand (%)</t>
  </si>
  <si>
    <t>Total TNUoS revenue (£m)</t>
  </si>
  <si>
    <t>Revenue recovered from the locational element of generator tariffs (£m)</t>
  </si>
  <si>
    <t>Revenue recovered from the locational element of demand tariffs (£m)</t>
  </si>
  <si>
    <t>Revenue recovered from offshore local tariffs (£m)</t>
  </si>
  <si>
    <t>Revenue recovered from onshore local substation tariffs (£m)</t>
  </si>
  <si>
    <t>Revenue recovered from onshore local circuit tariffs (£m)</t>
  </si>
  <si>
    <t>Generator charging base (GW)</t>
  </si>
  <si>
    <r>
      <t>R</t>
    </r>
    <r>
      <rPr>
        <b/>
        <vertAlign val="subscript"/>
        <sz val="10"/>
        <color rgb="FF000000"/>
        <rFont val="Arial"/>
        <family val="2"/>
      </rPr>
      <t>G</t>
    </r>
  </si>
  <si>
    <r>
      <t>R</t>
    </r>
    <r>
      <rPr>
        <b/>
        <vertAlign val="subscript"/>
        <sz val="10"/>
        <color rgb="FF000000"/>
        <rFont val="Arial"/>
        <family val="2"/>
      </rPr>
      <t>D</t>
    </r>
  </si>
  <si>
    <r>
      <t>Z</t>
    </r>
    <r>
      <rPr>
        <b/>
        <vertAlign val="subscript"/>
        <sz val="10"/>
        <color rgb="FF000000"/>
        <rFont val="Arial"/>
        <family val="2"/>
      </rPr>
      <t>G</t>
    </r>
  </si>
  <si>
    <r>
      <t>Z</t>
    </r>
    <r>
      <rPr>
        <b/>
        <vertAlign val="subscript"/>
        <sz val="10"/>
        <color rgb="FF000000"/>
        <rFont val="Arial"/>
        <family val="2"/>
      </rPr>
      <t>D</t>
    </r>
  </si>
  <si>
    <t>O</t>
  </si>
  <si>
    <r>
      <t>L</t>
    </r>
    <r>
      <rPr>
        <b/>
        <vertAlign val="subscript"/>
        <sz val="10"/>
        <color rgb="FF000000"/>
        <rFont val="Arial"/>
        <family val="2"/>
      </rPr>
      <t>G</t>
    </r>
  </si>
  <si>
    <r>
      <t>S</t>
    </r>
    <r>
      <rPr>
        <b/>
        <vertAlign val="subscript"/>
        <sz val="10"/>
        <color rgb="FF000000"/>
        <rFont val="Arial"/>
        <family val="2"/>
      </rPr>
      <t>G</t>
    </r>
  </si>
  <si>
    <r>
      <t>B</t>
    </r>
    <r>
      <rPr>
        <b/>
        <vertAlign val="subscript"/>
        <sz val="10"/>
        <color rgb="FF000000"/>
        <rFont val="Arial"/>
        <family val="2"/>
      </rPr>
      <t>G</t>
    </r>
  </si>
  <si>
    <r>
      <t>B</t>
    </r>
    <r>
      <rPr>
        <b/>
        <vertAlign val="subscript"/>
        <sz val="10"/>
        <color rgb="FF000000"/>
        <rFont val="Arial"/>
        <family val="2"/>
      </rPr>
      <t>D</t>
    </r>
  </si>
  <si>
    <t>y</t>
  </si>
  <si>
    <t>Error Margin</t>
  </si>
  <si>
    <t>ER</t>
  </si>
  <si>
    <t>MAR</t>
  </si>
  <si>
    <t>GO</t>
  </si>
  <si>
    <t>Gwynt Y Mor</t>
  </si>
  <si>
    <t>Corriegarth</t>
  </si>
  <si>
    <t>Whitelee</t>
  </si>
  <si>
    <t>Whitelee Extension</t>
  </si>
  <si>
    <t>HH Demand (£/kW)</t>
  </si>
  <si>
    <t>Generation (£/kW)</t>
  </si>
  <si>
    <t>NHH Demand (p/kWh)</t>
  </si>
  <si>
    <t>Generation</t>
  </si>
  <si>
    <t>Demand</t>
  </si>
  <si>
    <t>Stronelairg</t>
  </si>
  <si>
    <t>Robin Rigg East</t>
  </si>
  <si>
    <t>Westermost Rough</t>
  </si>
  <si>
    <t>National Grid</t>
  </si>
  <si>
    <t>Price controlled revenue</t>
  </si>
  <si>
    <t>Less income from connections</t>
  </si>
  <si>
    <t>Income from TNUoS</t>
  </si>
  <si>
    <t>Scottish Power Transmission</t>
  </si>
  <si>
    <t>SHE Transmission</t>
  </si>
  <si>
    <t>Offshore</t>
  </si>
  <si>
    <t>Network Innovation Competition</t>
  </si>
  <si>
    <t>Total to Collect from TNUoS</t>
  </si>
  <si>
    <t>£m Nominal Value</t>
  </si>
  <si>
    <t>Intermittent 40%</t>
  </si>
  <si>
    <t>Humber Gateway</t>
  </si>
  <si>
    <t>CAPEC</t>
  </si>
  <si>
    <t>Generation Output (TWh)</t>
  </si>
  <si>
    <t>Kype Muir</t>
  </si>
  <si>
    <t>Middle Muir</t>
  </si>
  <si>
    <t>Aberdeen Bay</t>
  </si>
  <si>
    <t>BritNed</t>
  </si>
  <si>
    <t>2018/19 TNUoS Revenue</t>
  </si>
  <si>
    <t>Change in Residual (£/kW)</t>
  </si>
  <si>
    <t>Change (£/kW)</t>
  </si>
  <si>
    <t>Change (p/kWh)</t>
  </si>
  <si>
    <t>16.68km of OHL</t>
  </si>
  <si>
    <t>16.68km of Cable</t>
  </si>
  <si>
    <t>Whitelee Extension 275kV</t>
  </si>
  <si>
    <t>East Kilbride South 275kV</t>
  </si>
  <si>
    <t>6km of OHL</t>
  </si>
  <si>
    <t>6km of Cable</t>
  </si>
  <si>
    <t>Whitelee 275kV</t>
  </si>
  <si>
    <t>10km OHL</t>
  </si>
  <si>
    <t>10km cable</t>
  </si>
  <si>
    <t>Stronelairg 132kV</t>
  </si>
  <si>
    <t>Melgarve 132kV</t>
  </si>
  <si>
    <t>Harestanes</t>
  </si>
  <si>
    <t>15.33km OHL</t>
  </si>
  <si>
    <t>15.33km cable</t>
  </si>
  <si>
    <t>Harestanes 132kV</t>
  </si>
  <si>
    <t>Moffat 132kV</t>
  </si>
  <si>
    <t>Galawhistle II</t>
  </si>
  <si>
    <t>9.7km OHL</t>
  </si>
  <si>
    <t>9.7km cable</t>
  </si>
  <si>
    <t>Galawhistle 132kV</t>
  </si>
  <si>
    <t>Coalburn 132kV</t>
  </si>
  <si>
    <t>Dunmaglass</t>
  </si>
  <si>
    <t>4km OHL</t>
  </si>
  <si>
    <t>4km Cable</t>
  </si>
  <si>
    <t>Dunmaglass 132kV</t>
  </si>
  <si>
    <t>Farigaig 132kV</t>
  </si>
  <si>
    <t>Clyde South</t>
  </si>
  <si>
    <t>7.17km of OHL</t>
  </si>
  <si>
    <t>7.17km of Cable</t>
  </si>
  <si>
    <t>Clyde South 275kV</t>
  </si>
  <si>
    <t>Elvanfoot 275kV</t>
  </si>
  <si>
    <t>Clyde North</t>
  </si>
  <si>
    <t>6.2km of OHL</t>
  </si>
  <si>
    <t>6.2km of Cable</t>
  </si>
  <si>
    <t>Clyde North 275kV</t>
  </si>
  <si>
    <t>Corriegarth 132kV</t>
  </si>
  <si>
    <t>Blacklaw</t>
  </si>
  <si>
    <t>11.46km of OHL</t>
  </si>
  <si>
    <t>11.46km of Cable</t>
  </si>
  <si>
    <t>Blacklaw 132kV</t>
  </si>
  <si>
    <t>Wishaw 132kV</t>
  </si>
  <si>
    <t>Aikengall II</t>
  </si>
  <si>
    <t>3.9km of OHL</t>
  </si>
  <si>
    <t>3.9km of Cable</t>
  </si>
  <si>
    <t>Crystal Rig 132kV</t>
  </si>
  <si>
    <t>Generator</t>
  </si>
  <si>
    <t>Amendment in Transport Model</t>
  </si>
  <si>
    <t>Actual Parameters</t>
  </si>
  <si>
    <t>Node 2</t>
  </si>
  <si>
    <t>Node 1</t>
  </si>
  <si>
    <t>Embedded Export (£/kW)</t>
  </si>
  <si>
    <t>Conventional Carbon 80%</t>
  </si>
  <si>
    <t>Conventional Low Carbon 80%</t>
  </si>
  <si>
    <t>Dyce 132kV</t>
  </si>
  <si>
    <t>Aberdeen Bay 132kV</t>
  </si>
  <si>
    <t>9.5km of Cable</t>
  </si>
  <si>
    <t>9.5km of OHL</t>
  </si>
  <si>
    <t>Wester Dod 132kV</t>
  </si>
  <si>
    <t>Kype Muir 132kV</t>
  </si>
  <si>
    <t>17km cable</t>
  </si>
  <si>
    <t>17km OHL</t>
  </si>
  <si>
    <t>Middle Muir 132kV</t>
  </si>
  <si>
    <t>13km cable</t>
  </si>
  <si>
    <t>13km OHL</t>
  </si>
  <si>
    <t>Embedded Generation Export (GW)</t>
  </si>
  <si>
    <t>Component</t>
  </si>
  <si>
    <t>Residual (£/kW)</t>
  </si>
  <si>
    <t>AGIC (£/kW)</t>
  </si>
  <si>
    <t>Modelled Best View TEC</t>
  </si>
  <si>
    <t>Charging Bases</t>
  </si>
  <si>
    <t>Net Charging</t>
  </si>
  <si>
    <t>Generation Residual</t>
  </si>
  <si>
    <t>Gross Demand Residual</t>
  </si>
  <si>
    <t>EE</t>
  </si>
  <si>
    <t>Amount to be paid to Embedded Export Tariffs (£m)</t>
  </si>
  <si>
    <t>Demand Gross charging base (GW)</t>
  </si>
  <si>
    <t>Residuals and Averages</t>
  </si>
  <si>
    <t xml:space="preserve"> N.B. These generation average tariffs include local tariffs</t>
  </si>
  <si>
    <t>Forecast to asset transfer to OFTO in 2019/20</t>
  </si>
  <si>
    <t>Forecast</t>
  </si>
  <si>
    <t>HM Treasury Forecast</t>
  </si>
  <si>
    <t>Power Station</t>
  </si>
  <si>
    <t>Locational Model Demand (MW)</t>
  </si>
  <si>
    <t>GROSS Tariff model Peak Demand (MW)</t>
  </si>
  <si>
    <t>GROSS Tariff Model HH Demand (MW)</t>
  </si>
  <si>
    <t>Tariff model NHH Demand (TWh)</t>
  </si>
  <si>
    <t>Tariff model Embedded Export (MW)</t>
  </si>
  <si>
    <t>Total</t>
  </si>
  <si>
    <t>Table 1 - Summary of Demand Tariffs</t>
  </si>
  <si>
    <t>HH Tariffs</t>
  </si>
  <si>
    <t>Average Tariff (£/kW)</t>
  </si>
  <si>
    <t>EET</t>
  </si>
  <si>
    <t>Phased residual (£/kW)</t>
  </si>
  <si>
    <t>Embedded Export Volume (GW)</t>
  </si>
  <si>
    <t>Total Credit (£m)</t>
  </si>
  <si>
    <t>NHH Tariffs</t>
  </si>
  <si>
    <t>Average (p/kWh)</t>
  </si>
  <si>
    <t>N.B. These generation average tariffs include local tariffs</t>
  </si>
  <si>
    <t>Average Generation Tariff</t>
  </si>
  <si>
    <t>Change since last forecast</t>
  </si>
  <si>
    <t>Changes</t>
  </si>
  <si>
    <t>Year Round (£/kW)</t>
  </si>
  <si>
    <t>Table 18 - Residual Calculation</t>
  </si>
  <si>
    <t>Table 17 - Charging Bases</t>
  </si>
  <si>
    <t>Table 16 - Generation and Demand Revenue Proportions</t>
  </si>
  <si>
    <t>Table 15 - Allowed Revenues</t>
  </si>
  <si>
    <t>Table 14 - Interconnectors</t>
  </si>
  <si>
    <t>Table 13 - Contracted and Modelled TEC</t>
  </si>
  <si>
    <t>Table 12 - Offshore Local Tariffs</t>
  </si>
  <si>
    <t>Table 11 - CMP203: Circuits subject to one-off charges</t>
  </si>
  <si>
    <t>Table 9 - Local Substation Tariffs</t>
  </si>
  <si>
    <t>Table 8 - Generation Tariff Changes</t>
  </si>
  <si>
    <t>Table 7 - Generation Wider Tariffs</t>
  </si>
  <si>
    <t>Table 5 - NHH Demand Tariff Changes</t>
  </si>
  <si>
    <t>Table 4 - Embedded Export Tariff</t>
  </si>
  <si>
    <t>Table 2 - Demand Tariffs</t>
  </si>
  <si>
    <t>Return to Index</t>
  </si>
  <si>
    <t xml:space="preserve"> </t>
  </si>
  <si>
    <t>Notes:</t>
  </si>
  <si>
    <t>Licensee forecasts and budgets are subject to change especially where they are influenced by external stakeholders</t>
  </si>
  <si>
    <t>Greyed out cells are either calculated or not applicable in the year concerned due to the way the licence formula are constructed</t>
  </si>
  <si>
    <t>NIC payments are not included as they do not form part of OFTO Maximum Revenue</t>
  </si>
  <si>
    <t>TNUoS Collected Revenue [T=M-B5-P]</t>
  </si>
  <si>
    <t>Technology</t>
  </si>
  <si>
    <t>Yearly Load Factor Source</t>
  </si>
  <si>
    <t>Yearly Load Factor Value</t>
  </si>
  <si>
    <t>Specific ALF</t>
  </si>
  <si>
    <t>ABERTHAW</t>
  </si>
  <si>
    <t>Coal</t>
  </si>
  <si>
    <t>Actual</t>
  </si>
  <si>
    <t>ACHRUACH</t>
  </si>
  <si>
    <t>Onshore_Wind</t>
  </si>
  <si>
    <t>Generic</t>
  </si>
  <si>
    <t>Partial</t>
  </si>
  <si>
    <t>AN SUIDHE WIND FARM</t>
  </si>
  <si>
    <t>ARECLEOCH</t>
  </si>
  <si>
    <t>BAGLAN BAY</t>
  </si>
  <si>
    <t>CCGT_CHP</t>
  </si>
  <si>
    <t>BARKING</t>
  </si>
  <si>
    <t>BARROW OFFSHORE WIND LTD</t>
  </si>
  <si>
    <t>Offshore_Wind</t>
  </si>
  <si>
    <t>BARRY</t>
  </si>
  <si>
    <t>BEAULY CASCADE</t>
  </si>
  <si>
    <t>Hydro</t>
  </si>
  <si>
    <t>BLACK LAW</t>
  </si>
  <si>
    <t>BLACKLAW EXTENSION</t>
  </si>
  <si>
    <t>BURBO BANK</t>
  </si>
  <si>
    <t>CARRAIG GHEAL</t>
  </si>
  <si>
    <t>CARRINGTON</t>
  </si>
  <si>
    <t>CLUNIE SCHEME</t>
  </si>
  <si>
    <t>CLYDE (NORTH)</t>
  </si>
  <si>
    <t>CLYDE (SOUTH)</t>
  </si>
  <si>
    <t>CONNAHS QUAY</t>
  </si>
  <si>
    <t>CONON CASCADE</t>
  </si>
  <si>
    <t>CORYTON</t>
  </si>
  <si>
    <t>COTTAM DEVELOPMENT CENTRE</t>
  </si>
  <si>
    <t>COWES</t>
  </si>
  <si>
    <t>Gas_Oil</t>
  </si>
  <si>
    <t>CRUACHAN</t>
  </si>
  <si>
    <t>Pumped_Storage</t>
  </si>
  <si>
    <t>CRYSTAL RIG II</t>
  </si>
  <si>
    <t>DAMHEAD CREEK</t>
  </si>
  <si>
    <t>DEESIDE</t>
  </si>
  <si>
    <t>DIDCOT B</t>
  </si>
  <si>
    <t>DIDCOT GTS</t>
  </si>
  <si>
    <t>DINORWIG</t>
  </si>
  <si>
    <t>DRAX</t>
  </si>
  <si>
    <t>DUNGENESS B</t>
  </si>
  <si>
    <t>Nuclear</t>
  </si>
  <si>
    <t>DUNLAW EXTENSION</t>
  </si>
  <si>
    <t>EGGBOROUGH</t>
  </si>
  <si>
    <t>ERROCHTY</t>
  </si>
  <si>
    <t>EWE HILL</t>
  </si>
  <si>
    <t>FALLAGO</t>
  </si>
  <si>
    <t>FARR WINDFARM TOMATIN</t>
  </si>
  <si>
    <t>FASNAKYLE G1 &amp; G3</t>
  </si>
  <si>
    <t>FAWLEY CHP</t>
  </si>
  <si>
    <t>FFESTINIOGG</t>
  </si>
  <si>
    <t>FIDDLERS FERRY</t>
  </si>
  <si>
    <t>FINLARIG</t>
  </si>
  <si>
    <t>FOYERS</t>
  </si>
  <si>
    <t>GARRY CASCADE</t>
  </si>
  <si>
    <t>GLANDFORD BRIGG</t>
  </si>
  <si>
    <t>GLENDOE</t>
  </si>
  <si>
    <t>GLENMORISTON</t>
  </si>
  <si>
    <t>GORDONBUSH</t>
  </si>
  <si>
    <t>GRAIN</t>
  </si>
  <si>
    <t>GRANGEMOUTH</t>
  </si>
  <si>
    <t>GREAT YARMOUTH</t>
  </si>
  <si>
    <t>GREATER GABBARD OFFSHORE WIND FARM</t>
  </si>
  <si>
    <t>GRIFFIN WIND</t>
  </si>
  <si>
    <t>GUNFLEET SANDS I</t>
  </si>
  <si>
    <t>GUNFLEET SANDS II</t>
  </si>
  <si>
    <t>GWYNT Y MOR</t>
  </si>
  <si>
    <t>HADYARD HILL</t>
  </si>
  <si>
    <t>HARESTANES</t>
  </si>
  <si>
    <t>HARTLEPOOL</t>
  </si>
  <si>
    <t>HEYSHAM</t>
  </si>
  <si>
    <t>HINKLEY POINT B</t>
  </si>
  <si>
    <t>HUMBER GATEWAY OFFSHORE WIND FARM</t>
  </si>
  <si>
    <t>HUNTERSTON</t>
  </si>
  <si>
    <t>IMMINGHAM</t>
  </si>
  <si>
    <t>INDIAN QUEENS</t>
  </si>
  <si>
    <t>KEADBY</t>
  </si>
  <si>
    <t>KILBRAUR</t>
  </si>
  <si>
    <t>KILLIN CASCADE</t>
  </si>
  <si>
    <t>KILLINGHOLME (NP)</t>
  </si>
  <si>
    <t>KILLINGHOLME (POWERGEN)</t>
  </si>
  <si>
    <t>KINGS LYNN A</t>
  </si>
  <si>
    <t>LANGAGE</t>
  </si>
  <si>
    <t>LINCS WIND FARM</t>
  </si>
  <si>
    <t>LITTLE BARFORD</t>
  </si>
  <si>
    <t>LOCHLUICHART</t>
  </si>
  <si>
    <t>LONDON ARRAY</t>
  </si>
  <si>
    <t>LYNEMOUTH</t>
  </si>
  <si>
    <t>MARCHWOOD</t>
  </si>
  <si>
    <t>MARK HILL</t>
  </si>
  <si>
    <t>MEDWAY</t>
  </si>
  <si>
    <t>MILLENNIUM</t>
  </si>
  <si>
    <t>NANT</t>
  </si>
  <si>
    <t>ORMONDE</t>
  </si>
  <si>
    <t>PEMBROKE</t>
  </si>
  <si>
    <t>PEN Y CYMOEDD</t>
  </si>
  <si>
    <t>PETERBOROUGH</t>
  </si>
  <si>
    <t>PETERHEAD</t>
  </si>
  <si>
    <t>RATCLIFFE-ON-SOAR</t>
  </si>
  <si>
    <t>ROBIN RIGG EAST</t>
  </si>
  <si>
    <t>ROBIN RIGG WEST</t>
  </si>
  <si>
    <t>ROCKSAVAGE</t>
  </si>
  <si>
    <t>RYE HOUSE</t>
  </si>
  <si>
    <t>SALTEND</t>
  </si>
  <si>
    <t>SEABANK</t>
  </si>
  <si>
    <t>SELLAFIELD</t>
  </si>
  <si>
    <t>SEVERN POWER</t>
  </si>
  <si>
    <t>SHERINGHAM SHOAL</t>
  </si>
  <si>
    <t>SHOREHAM</t>
  </si>
  <si>
    <t>SIZEWELL B</t>
  </si>
  <si>
    <t>SLOY G2 &amp; G3</t>
  </si>
  <si>
    <t>SOUTH HUMBER BANK</t>
  </si>
  <si>
    <t>SPALDING</t>
  </si>
  <si>
    <t>STAYTHORPE</t>
  </si>
  <si>
    <t>STRATHY NORTH &amp; SOUTH</t>
  </si>
  <si>
    <t>SUTTON BRIDGE</t>
  </si>
  <si>
    <t>TAYLORS LANE</t>
  </si>
  <si>
    <t>THANET OFFSHORE WIND FARM</t>
  </si>
  <si>
    <t>TODDLEBURN</t>
  </si>
  <si>
    <t>TORNESS</t>
  </si>
  <si>
    <t>USKMOUTH</t>
  </si>
  <si>
    <t>WALNEY I</t>
  </si>
  <si>
    <t>WALNEY II</t>
  </si>
  <si>
    <t>WEST BURTON B</t>
  </si>
  <si>
    <t>WEST OF DUDDON SANDS OFFSHORE WIND FARM</t>
  </si>
  <si>
    <t>WESTERMOST ROUGH</t>
  </si>
  <si>
    <t>WHITELEE</t>
  </si>
  <si>
    <t>WHITELEE EXTENSION</t>
  </si>
  <si>
    <t>WILTON</t>
  </si>
  <si>
    <t>Generic ALF</t>
  </si>
  <si>
    <t>Tidal</t>
  </si>
  <si>
    <t>Biomass</t>
  </si>
  <si>
    <t>Wave</t>
  </si>
  <si>
    <t>BEINNEUN</t>
  </si>
  <si>
    <t>BHLARAIDH</t>
  </si>
  <si>
    <t>BRIMSDOWN</t>
  </si>
  <si>
    <t>CORRIEGARTH</t>
  </si>
  <si>
    <t>CORRIEMOILLIE</t>
  </si>
  <si>
    <t>COTTAM</t>
  </si>
  <si>
    <t>COUR</t>
  </si>
  <si>
    <t>CRYSTAL RIG III</t>
  </si>
  <si>
    <t>DERSALLOCH</t>
  </si>
  <si>
    <t>DUDGEON</t>
  </si>
  <si>
    <t>DUNMAGLASS</t>
  </si>
  <si>
    <t>EDINBANE WIND</t>
  </si>
  <si>
    <t>FREASDAIL</t>
  </si>
  <si>
    <t>GALAWHISTLE</t>
  </si>
  <si>
    <t>GLEN APP</t>
  </si>
  <si>
    <t>KILGALLIOCH</t>
  </si>
  <si>
    <t>RACE BANK</t>
  </si>
  <si>
    <t>WEST BURTON</t>
  </si>
  <si>
    <t>Interconnectors (Cap &amp; Floor)</t>
  </si>
  <si>
    <t>EDR</t>
  </si>
  <si>
    <t>Interconnectors Cap&amp;Floor Revenue Adjustment</t>
  </si>
  <si>
    <t>B10</t>
  </si>
  <si>
    <t>TICFt</t>
  </si>
  <si>
    <t>Pass-Through Items [B=B1+B2+B3+B4+B5+B6+B7+B8+B9+B10]</t>
  </si>
  <si>
    <t>Residual charge for demand:</t>
  </si>
  <si>
    <t>Example tariffs for a generator of each technology type:</t>
  </si>
  <si>
    <t>Wider Generation Tariffs (£/kW)</t>
  </si>
  <si>
    <t>Total Average Net Triad (GW)</t>
  </si>
  <si>
    <t>HH  Demand Average Net Triad (GW)</t>
  </si>
  <si>
    <t>Gross charging</t>
  </si>
  <si>
    <t>Total Average Gross Triad (GW)</t>
  </si>
  <si>
    <t>HH Demand Average Gross Triad (GW)</t>
  </si>
  <si>
    <t>Achruach</t>
  </si>
  <si>
    <t>Aigas</t>
  </si>
  <si>
    <t>An Suidhe</t>
  </si>
  <si>
    <t>Arecleoch</t>
  </si>
  <si>
    <t>Baglan Bay</t>
  </si>
  <si>
    <t>Beinneun Wind Farm</t>
  </si>
  <si>
    <t>Bhlaraidh Wind Farm</t>
  </si>
  <si>
    <t>Black Hill</t>
  </si>
  <si>
    <t>BlackCraig Wind Farm</t>
  </si>
  <si>
    <t>Black Law</t>
  </si>
  <si>
    <t>BlackLaw Extension</t>
  </si>
  <si>
    <t>Carrington</t>
  </si>
  <si>
    <t>Clyde (North)</t>
  </si>
  <si>
    <t>Clyde (South)</t>
  </si>
  <si>
    <t>Corriemoillie</t>
  </si>
  <si>
    <t>Coryton</t>
  </si>
  <si>
    <t>Cruachan</t>
  </si>
  <si>
    <t>Crystal Rig</t>
  </si>
  <si>
    <t>Culligran</t>
  </si>
  <si>
    <t>Deanie</t>
  </si>
  <si>
    <t>Dersalloch</t>
  </si>
  <si>
    <t>Didcot</t>
  </si>
  <si>
    <t>Dinorwig</t>
  </si>
  <si>
    <t>Millennium South</t>
  </si>
  <si>
    <t>Middleton</t>
  </si>
  <si>
    <t>Dunlaw Extension</t>
  </si>
  <si>
    <t>Dunhill</t>
  </si>
  <si>
    <t>Dumnaglass</t>
  </si>
  <si>
    <t>Edinbane</t>
  </si>
  <si>
    <t>Ewe Hill</t>
  </si>
  <si>
    <t>Fallago</t>
  </si>
  <si>
    <t>Farr</t>
  </si>
  <si>
    <t>Fernoch</t>
  </si>
  <si>
    <t>Ffestiniogg</t>
  </si>
  <si>
    <t>Finlarig</t>
  </si>
  <si>
    <t>Foyers</t>
  </si>
  <si>
    <t>Galawhistle</t>
  </si>
  <si>
    <t>Glendoe</t>
  </si>
  <si>
    <t>Glenglass</t>
  </si>
  <si>
    <t>Gordonbush</t>
  </si>
  <si>
    <t>Griffin Wind</t>
  </si>
  <si>
    <t>Hadyard Hill</t>
  </si>
  <si>
    <t>Hartlepool</t>
  </si>
  <si>
    <t>Hedon</t>
  </si>
  <si>
    <t>Invergarry</t>
  </si>
  <si>
    <t>Kilgallioch</t>
  </si>
  <si>
    <t>Kilmorack</t>
  </si>
  <si>
    <t>Langage</t>
  </si>
  <si>
    <t>Lochay</t>
  </si>
  <si>
    <t>Luichart</t>
  </si>
  <si>
    <t>Mark Hill</t>
  </si>
  <si>
    <t>Marchwood</t>
  </si>
  <si>
    <t xml:space="preserve">Millennium Wind </t>
  </si>
  <si>
    <t>Moffat</t>
  </si>
  <si>
    <t>Mossford</t>
  </si>
  <si>
    <t>Nant</t>
  </si>
  <si>
    <t>Necton</t>
  </si>
  <si>
    <t>Rhigos</t>
  </si>
  <si>
    <t>Rocksavage</t>
  </si>
  <si>
    <t>Saltend</t>
  </si>
  <si>
    <t>South Humber Bank</t>
  </si>
  <si>
    <t>Spalding</t>
  </si>
  <si>
    <t>Strathbrora</t>
  </si>
  <si>
    <t>Strathy Wind</t>
  </si>
  <si>
    <t>Wester Dod</t>
  </si>
  <si>
    <t>Gills Bay</t>
  </si>
  <si>
    <t>Dorenell</t>
  </si>
  <si>
    <t>Killingholme</t>
  </si>
  <si>
    <t>Chargeable TEC</t>
  </si>
  <si>
    <t>Connection
Type</t>
  </si>
  <si>
    <t>Substation
Rating</t>
  </si>
  <si>
    <t>Table 10 - Onshore Local Circuit Tariffs</t>
  </si>
  <si>
    <t>Embedded Export Tariff (£/kW)</t>
  </si>
  <si>
    <t>Figures for historic years represent National Grid's forecast of OFTO revenues at the time final tariffs were calculated for each charging year rather than our current best view.</t>
  </si>
  <si>
    <t>2019/20</t>
  </si>
  <si>
    <t>Connah's Quay 400kV</t>
  </si>
  <si>
    <t>Belgium Interconnector (Nemo)</t>
  </si>
  <si>
    <t>Richborough 400kV</t>
  </si>
  <si>
    <t>Belgium</t>
  </si>
  <si>
    <t>2019/20 Initial Forecast</t>
  </si>
  <si>
    <t>2019/20 June Forecast</t>
  </si>
  <si>
    <t>2019/20 Draft Tariffs</t>
  </si>
  <si>
    <t>2019/20 Final Tariffs</t>
  </si>
  <si>
    <t>2019/20 April Forecast</t>
  </si>
  <si>
    <t>2018/19</t>
  </si>
  <si>
    <t>2019/20 TNUoS Revenue</t>
  </si>
  <si>
    <t>Jan 
2019 Final</t>
  </si>
  <si>
    <t>2018/19 (fixed forecast)</t>
  </si>
  <si>
    <t xml:space="preserve">2019/20 April </t>
  </si>
  <si>
    <t>2019/20 Local Substation Tariff (£/kW)</t>
  </si>
  <si>
    <t xml:space="preserve">2019/20 April  </t>
  </si>
  <si>
    <t xml:space="preserve">2019/20 Initial  </t>
  </si>
  <si>
    <t>2019/20 June</t>
  </si>
  <si>
    <t>2019/20 Draft</t>
  </si>
  <si>
    <t xml:space="preserve">2019/20 Final  </t>
  </si>
  <si>
    <t xml:space="preserve">2019/20 Final </t>
  </si>
  <si>
    <t>2019/20 April</t>
  </si>
  <si>
    <t>Node</t>
  </si>
  <si>
    <t>MW Change</t>
  </si>
  <si>
    <t>Generation Zone</t>
  </si>
  <si>
    <t>Beinn an Tuirc 3</t>
  </si>
  <si>
    <t>CAAD1Q</t>
  </si>
  <si>
    <t>Blacklaw Extension</t>
  </si>
  <si>
    <t>BLKX10</t>
  </si>
  <si>
    <t>Table 25 - Generation Contracted TEC Changes</t>
  </si>
  <si>
    <t>Licence Term</t>
  </si>
  <si>
    <t>INDEX</t>
  </si>
  <si>
    <t>Notes</t>
  </si>
  <si>
    <t>Description</t>
  </si>
  <si>
    <t>Regulatory Year</t>
  </si>
  <si>
    <t>Actual RPI</t>
  </si>
  <si>
    <t>RPI Actual</t>
  </si>
  <si>
    <t>RPIAt</t>
  </si>
  <si>
    <t>Assumed Interest Rate</t>
  </si>
  <si>
    <t>It</t>
  </si>
  <si>
    <t>Opening Base Revenue Allowance (2009/10 prices)</t>
  </si>
  <si>
    <t>A1</t>
  </si>
  <si>
    <t>PUt</t>
  </si>
  <si>
    <t>Price Control Financial Model Iteration Adjustment</t>
  </si>
  <si>
    <t>A2</t>
  </si>
  <si>
    <t>MODt</t>
  </si>
  <si>
    <t>RPI True Up</t>
  </si>
  <si>
    <t>A3</t>
  </si>
  <si>
    <t>TRUt</t>
  </si>
  <si>
    <t>Prior Calendar Year RPI Forecast</t>
  </si>
  <si>
    <t>GRPIFc-1</t>
  </si>
  <si>
    <t>Current Calendar Year RPI Forecast</t>
  </si>
  <si>
    <t>GRPIFc</t>
  </si>
  <si>
    <t>Next Calendar Year RPI forecast</t>
  </si>
  <si>
    <t>GRPIFc+1</t>
  </si>
  <si>
    <t>RPI Forecast</t>
  </si>
  <si>
    <t>A4</t>
  </si>
  <si>
    <t>RPIFt</t>
  </si>
  <si>
    <t>Base Revenue [A=(A1+A2+A3)*A4]</t>
  </si>
  <si>
    <t>A</t>
  </si>
  <si>
    <t>BRt</t>
  </si>
  <si>
    <t>Pass-Through Business Rates</t>
  </si>
  <si>
    <t>B1</t>
  </si>
  <si>
    <t>RBt</t>
  </si>
  <si>
    <t>Temporary Physical Disconnection</t>
  </si>
  <si>
    <t>B2</t>
  </si>
  <si>
    <t>TPDt</t>
  </si>
  <si>
    <t>Licence Fee</t>
  </si>
  <si>
    <t>B3</t>
  </si>
  <si>
    <t>LFt</t>
  </si>
  <si>
    <t>Inter TSO Compensation</t>
  </si>
  <si>
    <t>B4</t>
  </si>
  <si>
    <t>ITCt</t>
  </si>
  <si>
    <t>Termination of Bilateral Connection Agreements</t>
  </si>
  <si>
    <t>B5</t>
  </si>
  <si>
    <t>TERMt</t>
  </si>
  <si>
    <t>SP Transmission Pass-Through</t>
  </si>
  <si>
    <t>B6</t>
  </si>
  <si>
    <t>TSPt</t>
  </si>
  <si>
    <t>SHE Transmission Pass-Through</t>
  </si>
  <si>
    <t>B7</t>
  </si>
  <si>
    <t>TSHt</t>
  </si>
  <si>
    <t>B8</t>
  </si>
  <si>
    <t>TOFTOt</t>
  </si>
  <si>
    <t>Embedded Offshore Pass-Through</t>
  </si>
  <si>
    <t>B9</t>
  </si>
  <si>
    <t>OFETt</t>
  </si>
  <si>
    <t>B</t>
  </si>
  <si>
    <t>PTt</t>
  </si>
  <si>
    <t>Reliability Incentive Adjustment</t>
  </si>
  <si>
    <t>C1</t>
  </si>
  <si>
    <t>RIt</t>
  </si>
  <si>
    <t>Stakeholder Satisfaction Adjustment</t>
  </si>
  <si>
    <t>C2</t>
  </si>
  <si>
    <t>SSOt</t>
  </si>
  <si>
    <t>Sulphur Hexafluoride (SF6) Gas Emissions Adjustment</t>
  </si>
  <si>
    <t>C3</t>
  </si>
  <si>
    <t>SFIt</t>
  </si>
  <si>
    <t>Outputs Incentive Revenue [C=C1+C2+C3+C4]</t>
  </si>
  <si>
    <t>C</t>
  </si>
  <si>
    <t>OIPt</t>
  </si>
  <si>
    <t>Network Innovation Allowance</t>
  </si>
  <si>
    <t>NIAt</t>
  </si>
  <si>
    <t>E</t>
  </si>
  <si>
    <t>NICFt</t>
  </si>
  <si>
    <t>Future Environmental Discretionary Rewards</t>
  </si>
  <si>
    <t>F</t>
  </si>
  <si>
    <t>EDRt</t>
  </si>
  <si>
    <t>Transmission Investment for Renewable Generation</t>
  </si>
  <si>
    <t>TIRGt</t>
  </si>
  <si>
    <t>Scottish Site Specific Adjustment</t>
  </si>
  <si>
    <t>H</t>
  </si>
  <si>
    <t>DISt</t>
  </si>
  <si>
    <t>Scottish Terminations Adjustment</t>
  </si>
  <si>
    <t>I</t>
  </si>
  <si>
    <t>TSt</t>
  </si>
  <si>
    <t>Correction Factor</t>
  </si>
  <si>
    <t>K</t>
  </si>
  <si>
    <t>-Kt</t>
  </si>
  <si>
    <t>Maximum Revenue [M= A+B+C+D+E+F+G+H+I+K]</t>
  </si>
  <si>
    <t>M</t>
  </si>
  <si>
    <t>TOt</t>
  </si>
  <si>
    <t>Pre-vesting connection charges</t>
  </si>
  <si>
    <t>P</t>
  </si>
  <si>
    <t>T</t>
  </si>
  <si>
    <t>April to March average</t>
  </si>
  <si>
    <t>Office of National Statistics</t>
  </si>
  <si>
    <t>Bank of England Base Rate</t>
  </si>
  <si>
    <t>From Licence</t>
  </si>
  <si>
    <t>Using HM Treasury Forecast</t>
  </si>
  <si>
    <t>Calculated by Licensee</t>
  </si>
  <si>
    <t>Offshore Transmission Pass-Through</t>
  </si>
  <si>
    <t>Offshore Transmission Revenue Forecast (£m)</t>
  </si>
  <si>
    <t>2014/15</t>
  </si>
  <si>
    <t>2015/16</t>
  </si>
  <si>
    <t>2016/17</t>
  </si>
  <si>
    <t>2017/18</t>
  </si>
  <si>
    <t>Robin Rigg</t>
  </si>
  <si>
    <t>Gwynt y mor</t>
  </si>
  <si>
    <t>Offshore Transmission Pass-Through (B7)</t>
  </si>
  <si>
    <t>Current revenues plus indexation</t>
  </si>
  <si>
    <t>National Grid Forecast</t>
  </si>
  <si>
    <t>HH Demand Tariff (£/kW)</t>
  </si>
  <si>
    <t>NHH Demand Tariff (p/kWh)</t>
  </si>
  <si>
    <t>2019/20 April (£/kW)</t>
  </si>
  <si>
    <t>2019/20 June (£/kW)</t>
  </si>
  <si>
    <t>Peak (£/kW)</t>
  </si>
  <si>
    <t>Residual £/kW</t>
  </si>
  <si>
    <t>Small Gen Discount (£/kW)</t>
  </si>
  <si>
    <t>EET Locational £/kW</t>
  </si>
  <si>
    <t>AGIC £/kW</t>
  </si>
  <si>
    <t xml:space="preserve">2019/20 Phased Residual £/kW </t>
  </si>
  <si>
    <t>Final Tariff £/kW</t>
  </si>
  <si>
    <t>EET Revenue £m</t>
  </si>
  <si>
    <t>2019/20 April (p/kWh)</t>
  </si>
  <si>
    <t>2019/20 June (p/kWh)</t>
  </si>
  <si>
    <t>Cowes</t>
  </si>
  <si>
    <t>FAWL40</t>
  </si>
  <si>
    <t>Didcot B</t>
  </si>
  <si>
    <t>DIDC40</t>
  </si>
  <si>
    <t>Liberty Steel Dalzell</t>
  </si>
  <si>
    <t>WISH10</t>
  </si>
  <si>
    <t>Morlais</t>
  </si>
  <si>
    <t>WYLF40</t>
  </si>
  <si>
    <t>Neart Na Gaoithe Offshore Wind Farm</t>
  </si>
  <si>
    <t>CRYR40</t>
  </si>
  <si>
    <t>Sizewell C</t>
  </si>
  <si>
    <t>SIZE40</t>
  </si>
  <si>
    <t>Initial Forecast</t>
  </si>
  <si>
    <t>April Forecast</t>
  </si>
  <si>
    <t>June Forecast</t>
  </si>
  <si>
    <t>Nov Draft</t>
  </si>
  <si>
    <t>Burbo Bank</t>
  </si>
  <si>
    <t>Dudgeon</t>
  </si>
  <si>
    <t>Race Bank</t>
  </si>
  <si>
    <t>Tariff will be published in November 2018</t>
  </si>
  <si>
    <t>Demand Zone</t>
  </si>
  <si>
    <t>Locational (£/kW)</t>
  </si>
  <si>
    <t>Phased Residual (£/kW)</t>
  </si>
  <si>
    <t>Table 27 - Offshore Revenues</t>
  </si>
  <si>
    <t>Table 26 - Indicative National Grid Revenue Forecast</t>
  </si>
  <si>
    <t>Table 24 - Generic Annual Load Factors</t>
  </si>
  <si>
    <t>Table 23 - Annual Load Factors</t>
  </si>
  <si>
    <t>Table 20 - Demand Locational Tariffs</t>
  </si>
  <si>
    <t>Table xx - Small Generator Discount: Not Applicable</t>
  </si>
  <si>
    <t>Generation Tariffs (£/kW)</t>
  </si>
  <si>
    <t>Table 6 - Changes to Average Tariffs</t>
  </si>
  <si>
    <t>Table 21 - Breakdown of the Embedded Export Tariff</t>
  </si>
  <si>
    <t>Table 22 - Demand Profiles</t>
  </si>
  <si>
    <t>Figure 4 - Variation in Generation Zonal Tariffs</t>
  </si>
  <si>
    <t>Table 3 - Change in HH Demand Tariffs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</si>
</sst>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0_)"/>
    <numFmt numFmtId="167" formatCode="0_)"/>
    <numFmt numFmtId="168" formatCode="0.000000_)"/>
    <numFmt numFmtId="169" formatCode="_-[$€-2]* #,##0.00_-;\-[$€-2]* #,##0.00_-;_-[$€-2]* &quot;-&quot;??_-"/>
    <numFmt numFmtId="170" formatCode="&quot;$&quot;#,##0_);[Red]\(&quot;$&quot;#,##0\)"/>
    <numFmt numFmtId="171" formatCode="_(* #,##0.0_);_(* \(#,##0.0\);_(* &quot;-&quot;??_);_(@_)"/>
    <numFmt numFmtId="172" formatCode="0.0%"/>
    <numFmt numFmtId="173" formatCode="_-* #,##0.0_-;\-* #,##0.0_-;_-* &quot;-&quot;??_-;_-@_-"/>
    <numFmt numFmtId="174" formatCode="#,##0.0"/>
    <numFmt numFmtId="175" formatCode="0.0000000000000000000000000"/>
    <numFmt numFmtId="176" formatCode="0.0"/>
    <numFmt numFmtId="177" formatCode="0.000"/>
    <numFmt numFmtId="178" formatCode="#,##0.000000"/>
    <numFmt numFmtId="179" formatCode="0.000000"/>
    <numFmt numFmtId="180" formatCode="0.000000000000000"/>
    <numFmt numFmtId="181" formatCode="_-&quot;£&quot;* #,##0.000000_-;\-&quot;£&quot;* #,##0.000000_-;_-&quot;£&quot;* &quot;-&quot;??_-;_-@_-"/>
    <numFmt numFmtId="182" formatCode="#,##0.0;[Red]\(#,##0.0\)"/>
    <numFmt numFmtId="183" formatCode="#,##0.0_ ;[Red]\-#,##0.0\ "/>
    <numFmt numFmtId="184" formatCode="0.0000%"/>
    <numFmt numFmtId="185" formatCode="#,##0.000000_ ;\-#,##0.000000\ "/>
    <numFmt numFmtId="186" formatCode="0.0000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Helv"/>
      <charset val="204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sz val="10"/>
      <color rgb="FFFFFFFF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0"/>
      <color rgb="FFFF0000"/>
      <name val="Arial"/>
      <family val="2"/>
    </font>
    <font>
      <sz val="18"/>
      <color theme="1"/>
      <name val="Arial"/>
      <family val="2"/>
    </font>
    <font>
      <b/>
      <sz val="11"/>
      <color theme="0"/>
      <name val="Arial"/>
      <family val="2"/>
    </font>
    <font>
      <b/>
      <sz val="20"/>
      <color theme="1"/>
      <name val="Arial"/>
      <family val="2"/>
    </font>
    <font>
      <sz val="20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0"/>
      <color theme="2"/>
      <name val="Arial"/>
      <family val="2"/>
    </font>
    <font>
      <i/>
      <sz val="9"/>
      <color theme="1"/>
      <name val="Arial"/>
      <family val="2"/>
    </font>
    <font>
      <sz val="11"/>
      <color theme="0" tint="-0.34998626667073579"/>
      <name val="Arial"/>
      <family val="2"/>
    </font>
  </fonts>
  <fills count="10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D31145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C2CD23"/>
        <bgColor indexed="64"/>
      </patternFill>
    </fill>
    <fill>
      <patternFill patternType="solid">
        <fgColor rgb="FF00467F"/>
        <bgColor indexed="64"/>
      </patternFill>
    </fill>
    <fill>
      <patternFill patternType="solid">
        <fgColor rgb="FF9D8D85"/>
        <bgColor indexed="64"/>
      </patternFill>
    </fill>
    <fill>
      <patternFill patternType="solid">
        <fgColor rgb="FF009DDC"/>
        <bgColor indexed="64"/>
      </patternFill>
    </fill>
    <fill>
      <patternFill patternType="solid">
        <fgColor rgb="FF7030A0"/>
        <bgColor indexed="0"/>
      </patternFill>
    </fill>
  </fills>
  <borders count="1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341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3" fillId="0" borderId="0"/>
    <xf numFmtId="0" fontId="21" fillId="0" borderId="0"/>
    <xf numFmtId="0" fontId="3" fillId="4" borderId="7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168" fontId="1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3" borderId="0" applyNumberFormat="0" applyBorder="0" applyAlignment="0" applyProtection="0"/>
    <xf numFmtId="0" fontId="4" fillId="35" borderId="0" applyNumberFormat="0" applyBorder="0" applyAlignment="0" applyProtection="0"/>
    <xf numFmtId="0" fontId="4" fillId="29" borderId="0" applyNumberFormat="0" applyBorder="0" applyAlignment="0" applyProtection="0"/>
    <xf numFmtId="0" fontId="5" fillId="36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14" applyNumberFormat="0" applyAlignment="0" applyProtection="0"/>
    <xf numFmtId="0" fontId="8" fillId="17" borderId="2" applyNumberForma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1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170" fontId="3" fillId="0" borderId="0"/>
    <xf numFmtId="0" fontId="3" fillId="0" borderId="0"/>
    <xf numFmtId="0" fontId="3" fillId="0" borderId="0"/>
    <xf numFmtId="169" fontId="3" fillId="0" borderId="0"/>
    <xf numFmtId="170" fontId="3" fillId="0" borderId="0"/>
    <xf numFmtId="169" fontId="3" fillId="0" borderId="0"/>
    <xf numFmtId="0" fontId="3" fillId="4" borderId="19" applyNumberFormat="0" applyFont="0" applyAlignment="0" applyProtection="0"/>
    <xf numFmtId="0" fontId="17" fillId="37" borderId="20" applyNumberFormat="0" applyAlignment="0" applyProtection="0"/>
    <xf numFmtId="9" fontId="3" fillId="0" borderId="0" applyFont="0" applyFill="0" applyBorder="0" applyAlignment="0" applyProtection="0"/>
    <xf numFmtId="4" fontId="23" fillId="7" borderId="21" applyNumberFormat="0" applyProtection="0">
      <alignment vertical="center"/>
    </xf>
    <xf numFmtId="4" fontId="34" fillId="7" borderId="21" applyNumberFormat="0" applyProtection="0">
      <alignment vertical="center"/>
    </xf>
    <xf numFmtId="4" fontId="23" fillId="7" borderId="21" applyNumberFormat="0" applyProtection="0">
      <alignment horizontal="left" vertical="center" indent="1"/>
    </xf>
    <xf numFmtId="0" fontId="23" fillId="7" borderId="21" applyNumberFormat="0" applyProtection="0">
      <alignment horizontal="left" vertical="top" indent="1"/>
    </xf>
    <xf numFmtId="4" fontId="23" fillId="41" borderId="0" applyNumberFormat="0" applyProtection="0">
      <alignment horizontal="left" vertical="center" indent="1"/>
    </xf>
    <xf numFmtId="4" fontId="22" fillId="8" borderId="21" applyNumberFormat="0" applyProtection="0">
      <alignment horizontal="right" vertical="center"/>
    </xf>
    <xf numFmtId="4" fontId="22" fillId="3" borderId="21" applyNumberFormat="0" applyProtection="0">
      <alignment horizontal="right" vertical="center"/>
    </xf>
    <xf numFmtId="4" fontId="22" fillId="14" borderId="21" applyNumberFormat="0" applyProtection="0">
      <alignment horizontal="right" vertical="center"/>
    </xf>
    <xf numFmtId="4" fontId="22" fillId="10" borderId="21" applyNumberFormat="0" applyProtection="0">
      <alignment horizontal="right" vertical="center"/>
    </xf>
    <xf numFmtId="4" fontId="22" fillId="23" borderId="21" applyNumberFormat="0" applyProtection="0">
      <alignment horizontal="right" vertical="center"/>
    </xf>
    <xf numFmtId="4" fontId="22" fillId="9" borderId="21" applyNumberFormat="0" applyProtection="0">
      <alignment horizontal="right" vertical="center"/>
    </xf>
    <xf numFmtId="4" fontId="22" fillId="34" borderId="21" applyNumberFormat="0" applyProtection="0">
      <alignment horizontal="right" vertical="center"/>
    </xf>
    <xf numFmtId="4" fontId="22" fillId="42" borderId="21" applyNumberFormat="0" applyProtection="0">
      <alignment horizontal="right" vertical="center"/>
    </xf>
    <xf numFmtId="4" fontId="22" fillId="20" borderId="21" applyNumberFormat="0" applyProtection="0">
      <alignment horizontal="right" vertical="center"/>
    </xf>
    <xf numFmtId="4" fontId="23" fillId="43" borderId="22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5" fillId="12" borderId="0" applyNumberFormat="0" applyProtection="0">
      <alignment horizontal="left" vertical="center" indent="1"/>
    </xf>
    <xf numFmtId="4" fontId="22" fillId="41" borderId="21" applyNumberFormat="0" applyProtection="0">
      <alignment horizontal="right" vertical="center"/>
    </xf>
    <xf numFmtId="4" fontId="22" fillId="44" borderId="0" applyNumberFormat="0" applyProtection="0">
      <alignment horizontal="left" vertical="center" indent="1"/>
    </xf>
    <xf numFmtId="4" fontId="22" fillId="41" borderId="0" applyNumberFormat="0" applyProtection="0">
      <alignment horizontal="left" vertical="center" indent="1"/>
    </xf>
    <xf numFmtId="0" fontId="3" fillId="12" borderId="21" applyNumberFormat="0" applyProtection="0">
      <alignment horizontal="left" vertical="center" indent="1"/>
    </xf>
    <xf numFmtId="0" fontId="3" fillId="12" borderId="21" applyNumberFormat="0" applyProtection="0">
      <alignment horizontal="left" vertical="top" indent="1"/>
    </xf>
    <xf numFmtId="0" fontId="3" fillId="41" borderId="21" applyNumberFormat="0" applyProtection="0">
      <alignment horizontal="left" vertical="center" indent="1"/>
    </xf>
    <xf numFmtId="0" fontId="3" fillId="41" borderId="21" applyNumberFormat="0" applyProtection="0">
      <alignment horizontal="left" vertical="top" indent="1"/>
    </xf>
    <xf numFmtId="0" fontId="3" fillId="2" borderId="21" applyNumberFormat="0" applyProtection="0">
      <alignment horizontal="left" vertical="center" indent="1"/>
    </xf>
    <xf numFmtId="0" fontId="3" fillId="2" borderId="21" applyNumberFormat="0" applyProtection="0">
      <alignment horizontal="left" vertical="top" indent="1"/>
    </xf>
    <xf numFmtId="0" fontId="3" fillId="44" borderId="21" applyNumberFormat="0" applyProtection="0">
      <alignment horizontal="left" vertical="center" indent="1"/>
    </xf>
    <xf numFmtId="0" fontId="3" fillId="44" borderId="21" applyNumberFormat="0" applyProtection="0">
      <alignment horizontal="left" vertical="top" indent="1"/>
    </xf>
    <xf numFmtId="0" fontId="3" fillId="16" borderId="13" applyNumberFormat="0">
      <protection locked="0"/>
    </xf>
    <xf numFmtId="4" fontId="22" fillId="4" borderId="21" applyNumberFormat="0" applyProtection="0">
      <alignment vertical="center"/>
    </xf>
    <xf numFmtId="4" fontId="35" fillId="4" borderId="21" applyNumberFormat="0" applyProtection="0">
      <alignment vertical="center"/>
    </xf>
    <xf numFmtId="4" fontId="22" fillId="4" borderId="21" applyNumberFormat="0" applyProtection="0">
      <alignment horizontal="left" vertical="center" indent="1"/>
    </xf>
    <xf numFmtId="0" fontId="22" fillId="4" borderId="21" applyNumberFormat="0" applyProtection="0">
      <alignment horizontal="left" vertical="top" indent="1"/>
    </xf>
    <xf numFmtId="4" fontId="22" fillId="44" borderId="21" applyNumberFormat="0" applyProtection="0">
      <alignment horizontal="right" vertical="center"/>
    </xf>
    <xf numFmtId="4" fontId="35" fillId="44" borderId="21" applyNumberFormat="0" applyProtection="0">
      <alignment horizontal="right" vertical="center"/>
    </xf>
    <xf numFmtId="4" fontId="22" fillId="41" borderId="21" applyNumberFormat="0" applyProtection="0">
      <alignment horizontal="left" vertical="center" indent="1"/>
    </xf>
    <xf numFmtId="0" fontId="22" fillId="41" borderId="21" applyNumberFormat="0" applyProtection="0">
      <alignment horizontal="left" vertical="top" indent="1"/>
    </xf>
    <xf numFmtId="4" fontId="36" fillId="45" borderId="0" applyNumberFormat="0" applyProtection="0">
      <alignment horizontal="left" vertical="center" indent="1"/>
    </xf>
    <xf numFmtId="4" fontId="24" fillId="44" borderId="21" applyNumberFormat="0" applyProtection="0">
      <alignment horizontal="right" vertical="center"/>
    </xf>
    <xf numFmtId="0" fontId="18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13" applyNumberFormat="0"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4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4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3" fillId="0" borderId="0"/>
    <xf numFmtId="0" fontId="17" fillId="16" borderId="8" applyNumberFormat="0" applyAlignment="0" applyProtection="0"/>
    <xf numFmtId="0" fontId="3" fillId="4" borderId="19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4" borderId="19" applyNumberFormat="0" applyFont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5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5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5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14" applyNumberFormat="0" applyAlignment="0" applyProtection="0"/>
    <xf numFmtId="0" fontId="8" fillId="17" borderId="2" applyNumberFormat="0" applyAlignment="0" applyProtection="0"/>
    <xf numFmtId="165" fontId="3" fillId="0" borderId="0" applyFont="0" applyFill="0" applyBorder="0" applyAlignment="0" applyProtection="0"/>
    <xf numFmtId="0" fontId="15" fillId="0" borderId="6" applyNumberFormat="0" applyFill="0" applyAlignment="0" applyProtection="0"/>
    <xf numFmtId="0" fontId="14" fillId="7" borderId="31" applyNumberFormat="0" applyAlignment="0" applyProtection="0"/>
    <xf numFmtId="0" fontId="13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1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" fillId="4" borderId="19" applyNumberFormat="0" applyFont="0" applyAlignment="0" applyProtection="0"/>
    <xf numFmtId="0" fontId="15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3" fillId="4" borderId="19" applyNumberFormat="0" applyFont="0" applyAlignment="0" applyProtection="0"/>
    <xf numFmtId="0" fontId="17" fillId="37" borderId="8" applyNumberFormat="0" applyAlignment="0" applyProtection="0"/>
    <xf numFmtId="9" fontId="3" fillId="0" borderId="0" applyFont="0" applyFill="0" applyBorder="0" applyAlignment="0" applyProtection="0"/>
    <xf numFmtId="0" fontId="17" fillId="16" borderId="8" applyNumberFormat="0" applyAlignment="0" applyProtection="0"/>
    <xf numFmtId="0" fontId="3" fillId="0" borderId="0"/>
    <xf numFmtId="0" fontId="16" fillId="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14" applyNumberFormat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7" fillId="16" borderId="14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16" borderId="26" applyNumberFormat="0">
      <protection locked="0"/>
    </xf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3" fillId="0" borderId="0"/>
    <xf numFmtId="0" fontId="32" fillId="0" borderId="0" applyNumberFormat="0" applyFill="0" applyBorder="0" applyAlignment="0" applyProtection="0"/>
    <xf numFmtId="0" fontId="19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5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5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5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14" applyNumberFormat="0" applyAlignment="0" applyProtection="0"/>
    <xf numFmtId="0" fontId="8" fillId="17" borderId="2" applyNumberFormat="0" applyAlignment="0" applyProtection="0"/>
    <xf numFmtId="165" fontId="3" fillId="0" borderId="0" applyFont="0" applyFill="0" applyBorder="0" applyAlignment="0" applyProtection="0"/>
    <xf numFmtId="0" fontId="16" fillId="7" borderId="0" applyNumberFormat="0" applyBorder="0" applyAlignment="0" applyProtection="0"/>
    <xf numFmtId="0" fontId="3" fillId="0" borderId="0"/>
    <xf numFmtId="0" fontId="4" fillId="7" borderId="0" applyNumberFormat="0" applyBorder="0" applyAlignment="0" applyProtection="0"/>
    <xf numFmtId="0" fontId="3" fillId="4" borderId="27" applyNumberFormat="0" applyFon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1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19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3" fillId="4" borderId="19" applyNumberFormat="0" applyFont="0" applyAlignment="0" applyProtection="0"/>
    <xf numFmtId="0" fontId="17" fillId="37" borderId="8" applyNumberFormat="0" applyAlignment="0" applyProtection="0"/>
    <xf numFmtId="9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3" fillId="0" borderId="0"/>
    <xf numFmtId="0" fontId="16" fillId="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14" applyNumberFormat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7" fillId="16" borderId="14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16" borderId="26" applyNumberFormat="0">
      <protection locked="0"/>
    </xf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3" fillId="0" borderId="0"/>
    <xf numFmtId="0" fontId="32" fillId="0" borderId="0" applyNumberFormat="0" applyFill="0" applyBorder="0" applyAlignment="0" applyProtection="0"/>
    <xf numFmtId="0" fontId="19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5" fillId="34" borderId="0" applyNumberFormat="0" applyBorder="0" applyAlignment="0" applyProtection="0"/>
    <xf numFmtId="0" fontId="7" fillId="16" borderId="31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14" applyNumberFormat="0" applyAlignment="0" applyProtection="0"/>
    <xf numFmtId="0" fontId="8" fillId="17" borderId="2" applyNumberFormat="0" applyAlignment="0" applyProtection="0"/>
    <xf numFmtId="165" fontId="3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1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3" fillId="4" borderId="27" applyNumberFormat="0" applyFont="0" applyAlignment="0" applyProtection="0"/>
    <xf numFmtId="0" fontId="17" fillId="37" borderId="28" applyNumberFormat="0" applyAlignment="0" applyProtection="0"/>
    <xf numFmtId="9" fontId="3" fillId="0" borderId="0" applyFont="0" applyFill="0" applyBorder="0" applyAlignment="0" applyProtection="0"/>
    <xf numFmtId="4" fontId="23" fillId="7" borderId="29" applyNumberFormat="0" applyProtection="0">
      <alignment vertical="center"/>
    </xf>
    <xf numFmtId="4" fontId="34" fillId="7" borderId="29" applyNumberFormat="0" applyProtection="0">
      <alignment vertical="center"/>
    </xf>
    <xf numFmtId="4" fontId="23" fillId="7" borderId="29" applyNumberFormat="0" applyProtection="0">
      <alignment horizontal="left" vertical="center" indent="1"/>
    </xf>
    <xf numFmtId="0" fontId="23" fillId="7" borderId="29" applyNumberFormat="0" applyProtection="0">
      <alignment horizontal="left" vertical="top" indent="1"/>
    </xf>
    <xf numFmtId="0" fontId="4" fillId="5" borderId="0" applyNumberFormat="0" applyBorder="0" applyAlignment="0" applyProtection="0"/>
    <xf numFmtId="4" fontId="22" fillId="8" borderId="29" applyNumberFormat="0" applyProtection="0">
      <alignment horizontal="right" vertical="center"/>
    </xf>
    <xf numFmtId="4" fontId="22" fillId="3" borderId="29" applyNumberFormat="0" applyProtection="0">
      <alignment horizontal="right" vertical="center"/>
    </xf>
    <xf numFmtId="4" fontId="22" fillId="14" borderId="29" applyNumberFormat="0" applyProtection="0">
      <alignment horizontal="right" vertical="center"/>
    </xf>
    <xf numFmtId="4" fontId="22" fillId="10" borderId="29" applyNumberFormat="0" applyProtection="0">
      <alignment horizontal="right" vertical="center"/>
    </xf>
    <xf numFmtId="4" fontId="22" fillId="23" borderId="29" applyNumberFormat="0" applyProtection="0">
      <alignment horizontal="right" vertical="center"/>
    </xf>
    <xf numFmtId="4" fontId="22" fillId="9" borderId="29" applyNumberFormat="0" applyProtection="0">
      <alignment horizontal="right" vertical="center"/>
    </xf>
    <xf numFmtId="4" fontId="22" fillId="34" borderId="29" applyNumberFormat="0" applyProtection="0">
      <alignment horizontal="right" vertical="center"/>
    </xf>
    <xf numFmtId="4" fontId="22" fillId="42" borderId="29" applyNumberFormat="0" applyProtection="0">
      <alignment horizontal="right" vertical="center"/>
    </xf>
    <xf numFmtId="4" fontId="22" fillId="20" borderId="29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4" fontId="22" fillId="41" borderId="29" applyNumberFormat="0" applyProtection="0">
      <alignment horizontal="right" vertical="center"/>
    </xf>
    <xf numFmtId="0" fontId="3" fillId="0" borderId="0"/>
    <xf numFmtId="0" fontId="3" fillId="12" borderId="29" applyNumberFormat="0" applyProtection="0">
      <alignment horizontal="left" vertical="center" indent="1"/>
    </xf>
    <xf numFmtId="0" fontId="3" fillId="12" borderId="29" applyNumberFormat="0" applyProtection="0">
      <alignment horizontal="left" vertical="top" indent="1"/>
    </xf>
    <xf numFmtId="0" fontId="3" fillId="41" borderId="29" applyNumberFormat="0" applyProtection="0">
      <alignment horizontal="left" vertical="center" indent="1"/>
    </xf>
    <xf numFmtId="0" fontId="3" fillId="41" borderId="29" applyNumberFormat="0" applyProtection="0">
      <alignment horizontal="left" vertical="top" indent="1"/>
    </xf>
    <xf numFmtId="0" fontId="3" fillId="2" borderId="29" applyNumberFormat="0" applyProtection="0">
      <alignment horizontal="left" vertical="center" indent="1"/>
    </xf>
    <xf numFmtId="0" fontId="3" fillId="2" borderId="29" applyNumberFormat="0" applyProtection="0">
      <alignment horizontal="left" vertical="top" indent="1"/>
    </xf>
    <xf numFmtId="0" fontId="3" fillId="44" borderId="29" applyNumberFormat="0" applyProtection="0">
      <alignment horizontal="left" vertical="center" indent="1"/>
    </xf>
    <xf numFmtId="0" fontId="3" fillId="44" borderId="29" applyNumberFormat="0" applyProtection="0">
      <alignment horizontal="left" vertical="top" indent="1"/>
    </xf>
    <xf numFmtId="0" fontId="3" fillId="16" borderId="26" applyNumberFormat="0">
      <protection locked="0"/>
    </xf>
    <xf numFmtId="4" fontId="22" fillId="4" borderId="29" applyNumberFormat="0" applyProtection="0">
      <alignment vertical="center"/>
    </xf>
    <xf numFmtId="4" fontId="35" fillId="4" borderId="29" applyNumberFormat="0" applyProtection="0">
      <alignment vertical="center"/>
    </xf>
    <xf numFmtId="4" fontId="22" fillId="4" borderId="29" applyNumberFormat="0" applyProtection="0">
      <alignment horizontal="left" vertical="center" indent="1"/>
    </xf>
    <xf numFmtId="0" fontId="22" fillId="4" borderId="29" applyNumberFormat="0" applyProtection="0">
      <alignment horizontal="left" vertical="top" indent="1"/>
    </xf>
    <xf numFmtId="4" fontId="22" fillId="44" borderId="29" applyNumberFormat="0" applyProtection="0">
      <alignment horizontal="right" vertical="center"/>
    </xf>
    <xf numFmtId="4" fontId="35" fillId="44" borderId="29" applyNumberFormat="0" applyProtection="0">
      <alignment horizontal="right" vertical="center"/>
    </xf>
    <xf numFmtId="4" fontId="22" fillId="41" borderId="29" applyNumberFormat="0" applyProtection="0">
      <alignment horizontal="left" vertical="center" indent="1"/>
    </xf>
    <xf numFmtId="0" fontId="22" fillId="41" borderId="29" applyNumberFormat="0" applyProtection="0">
      <alignment horizontal="left" vertical="top" indent="1"/>
    </xf>
    <xf numFmtId="4" fontId="24" fillId="44" borderId="2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0" fontId="17" fillId="16" borderId="28" applyNumberFormat="0" applyAlignment="0" applyProtection="0"/>
    <xf numFmtId="0" fontId="18" fillId="0" borderId="0" applyNumberFormat="0" applyFill="0" applyBorder="0" applyAlignment="0" applyProtection="0"/>
    <xf numFmtId="0" fontId="19" fillId="0" borderId="32" applyNumberFormat="0" applyFill="0" applyAlignment="0" applyProtection="0"/>
    <xf numFmtId="0" fontId="1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9" fillId="0" borderId="32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28" applyNumberFormat="0" applyAlignment="0" applyProtection="0"/>
    <xf numFmtId="0" fontId="3" fillId="4" borderId="27" applyNumberFormat="0" applyFon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7" borderId="0" applyNumberFormat="0" applyBorder="0" applyAlignment="0" applyProtection="0"/>
    <xf numFmtId="0" fontId="3" fillId="0" borderId="0"/>
    <xf numFmtId="0" fontId="16" fillId="7" borderId="0" applyNumberFormat="0" applyBorder="0" applyAlignment="0" applyProtection="0"/>
    <xf numFmtId="0" fontId="5" fillId="2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31" applyNumberFormat="0" applyAlignment="0" applyProtection="0"/>
    <xf numFmtId="0" fontId="1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" fillId="34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5" fillId="22" borderId="0" applyNumberFormat="0" applyBorder="0" applyAlignment="0" applyProtection="0"/>
    <xf numFmtId="0" fontId="7" fillId="16" borderId="31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1" applyNumberFormat="0" applyAlignment="0" applyProtection="0"/>
    <xf numFmtId="0" fontId="8" fillId="17" borderId="2" applyNumberFormat="0" applyAlignment="0" applyProtection="0"/>
    <xf numFmtId="165" fontId="3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1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3" fillId="4" borderId="27" applyNumberFormat="0" applyFont="0" applyAlignment="0" applyProtection="0"/>
    <xf numFmtId="0" fontId="17" fillId="37" borderId="28" applyNumberFormat="0" applyAlignment="0" applyProtection="0"/>
    <xf numFmtId="9" fontId="3" fillId="0" borderId="0" applyFont="0" applyFill="0" applyBorder="0" applyAlignment="0" applyProtection="0"/>
    <xf numFmtId="4" fontId="23" fillId="7" borderId="29" applyNumberFormat="0" applyProtection="0">
      <alignment vertical="center"/>
    </xf>
    <xf numFmtId="4" fontId="34" fillId="7" borderId="29" applyNumberFormat="0" applyProtection="0">
      <alignment vertical="center"/>
    </xf>
    <xf numFmtId="4" fontId="23" fillId="7" borderId="29" applyNumberFormat="0" applyProtection="0">
      <alignment horizontal="left" vertical="center" indent="1"/>
    </xf>
    <xf numFmtId="0" fontId="23" fillId="7" borderId="29" applyNumberFormat="0" applyProtection="0">
      <alignment horizontal="left" vertical="top" indent="1"/>
    </xf>
    <xf numFmtId="0" fontId="4" fillId="6" borderId="0" applyNumberFormat="0" applyBorder="0" applyAlignment="0" applyProtection="0"/>
    <xf numFmtId="4" fontId="22" fillId="8" borderId="29" applyNumberFormat="0" applyProtection="0">
      <alignment horizontal="right" vertical="center"/>
    </xf>
    <xf numFmtId="4" fontId="22" fillId="3" borderId="29" applyNumberFormat="0" applyProtection="0">
      <alignment horizontal="right" vertical="center"/>
    </xf>
    <xf numFmtId="4" fontId="22" fillId="14" borderId="29" applyNumberFormat="0" applyProtection="0">
      <alignment horizontal="right" vertical="center"/>
    </xf>
    <xf numFmtId="4" fontId="22" fillId="10" borderId="29" applyNumberFormat="0" applyProtection="0">
      <alignment horizontal="right" vertical="center"/>
    </xf>
    <xf numFmtId="4" fontId="22" fillId="23" borderId="29" applyNumberFormat="0" applyProtection="0">
      <alignment horizontal="right" vertical="center"/>
    </xf>
    <xf numFmtId="4" fontId="22" fillId="9" borderId="29" applyNumberFormat="0" applyProtection="0">
      <alignment horizontal="right" vertical="center"/>
    </xf>
    <xf numFmtId="4" fontId="22" fillId="34" borderId="29" applyNumberFormat="0" applyProtection="0">
      <alignment horizontal="right" vertical="center"/>
    </xf>
    <xf numFmtId="4" fontId="22" fillId="42" borderId="29" applyNumberFormat="0" applyProtection="0">
      <alignment horizontal="right" vertical="center"/>
    </xf>
    <xf numFmtId="4" fontId="22" fillId="20" borderId="29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4" fontId="22" fillId="41" borderId="29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3" fillId="12" borderId="29" applyNumberFormat="0" applyProtection="0">
      <alignment horizontal="left" vertical="center" indent="1"/>
    </xf>
    <xf numFmtId="0" fontId="3" fillId="12" borderId="29" applyNumberFormat="0" applyProtection="0">
      <alignment horizontal="left" vertical="top" indent="1"/>
    </xf>
    <xf numFmtId="0" fontId="3" fillId="41" borderId="29" applyNumberFormat="0" applyProtection="0">
      <alignment horizontal="left" vertical="center" indent="1"/>
    </xf>
    <xf numFmtId="0" fontId="3" fillId="41" borderId="29" applyNumberFormat="0" applyProtection="0">
      <alignment horizontal="left" vertical="top" indent="1"/>
    </xf>
    <xf numFmtId="0" fontId="3" fillId="2" borderId="29" applyNumberFormat="0" applyProtection="0">
      <alignment horizontal="left" vertical="center" indent="1"/>
    </xf>
    <xf numFmtId="0" fontId="3" fillId="2" borderId="29" applyNumberFormat="0" applyProtection="0">
      <alignment horizontal="left" vertical="top" indent="1"/>
    </xf>
    <xf numFmtId="0" fontId="3" fillId="44" borderId="29" applyNumberFormat="0" applyProtection="0">
      <alignment horizontal="left" vertical="center" indent="1"/>
    </xf>
    <xf numFmtId="0" fontId="3" fillId="44" borderId="29" applyNumberFormat="0" applyProtection="0">
      <alignment horizontal="left" vertical="top" indent="1"/>
    </xf>
    <xf numFmtId="0" fontId="3" fillId="16" borderId="26" applyNumberFormat="0">
      <protection locked="0"/>
    </xf>
    <xf numFmtId="4" fontId="22" fillId="4" borderId="29" applyNumberFormat="0" applyProtection="0">
      <alignment vertical="center"/>
    </xf>
    <xf numFmtId="4" fontId="35" fillId="4" borderId="29" applyNumberFormat="0" applyProtection="0">
      <alignment vertical="center"/>
    </xf>
    <xf numFmtId="4" fontId="22" fillId="4" borderId="29" applyNumberFormat="0" applyProtection="0">
      <alignment horizontal="left" vertical="center" indent="1"/>
    </xf>
    <xf numFmtId="0" fontId="22" fillId="4" borderId="29" applyNumberFormat="0" applyProtection="0">
      <alignment horizontal="left" vertical="top" indent="1"/>
    </xf>
    <xf numFmtId="4" fontId="22" fillId="44" borderId="29" applyNumberFormat="0" applyProtection="0">
      <alignment horizontal="right" vertical="center"/>
    </xf>
    <xf numFmtId="4" fontId="35" fillId="44" borderId="29" applyNumberFormat="0" applyProtection="0">
      <alignment horizontal="right" vertical="center"/>
    </xf>
    <xf numFmtId="4" fontId="22" fillId="41" borderId="29" applyNumberFormat="0" applyProtection="0">
      <alignment horizontal="left" vertical="center" indent="1"/>
    </xf>
    <xf numFmtId="0" fontId="22" fillId="41" borderId="29" applyNumberFormat="0" applyProtection="0">
      <alignment horizontal="left" vertical="top" indent="1"/>
    </xf>
    <xf numFmtId="0" fontId="4" fillId="2" borderId="0" applyNumberFormat="0" applyBorder="0" applyAlignment="0" applyProtection="0"/>
    <xf numFmtId="4" fontId="24" fillId="44" borderId="29" applyNumberFormat="0" applyProtection="0">
      <alignment horizontal="right" vertical="center"/>
    </xf>
    <xf numFmtId="0" fontId="3" fillId="0" borderId="0"/>
    <xf numFmtId="0" fontId="32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0" fontId="1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9" fillId="0" borderId="32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28" applyNumberFormat="0" applyAlignment="0" applyProtection="0"/>
    <xf numFmtId="0" fontId="3" fillId="4" borderId="27" applyNumberFormat="0" applyFon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7" borderId="0" applyNumberFormat="0" applyBorder="0" applyAlignment="0" applyProtection="0"/>
    <xf numFmtId="0" fontId="3" fillId="0" borderId="0"/>
    <xf numFmtId="0" fontId="16" fillId="7" borderId="0" applyNumberFormat="0" applyBorder="0" applyAlignment="0" applyProtection="0"/>
    <xf numFmtId="0" fontId="5" fillId="2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31" applyNumberFormat="0" applyAlignment="0" applyProtection="0"/>
    <xf numFmtId="0" fontId="1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" fillId="34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5" fillId="22" borderId="0" applyNumberFormat="0" applyBorder="0" applyAlignment="0" applyProtection="0"/>
    <xf numFmtId="0" fontId="7" fillId="16" borderId="31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1" applyNumberFormat="0" applyAlignment="0" applyProtection="0"/>
    <xf numFmtId="0" fontId="8" fillId="17" borderId="2" applyNumberFormat="0" applyAlignment="0" applyProtection="0"/>
    <xf numFmtId="165" fontId="3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1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3" fillId="4" borderId="27" applyNumberFormat="0" applyFont="0" applyAlignment="0" applyProtection="0"/>
    <xf numFmtId="0" fontId="17" fillId="37" borderId="28" applyNumberFormat="0" applyAlignment="0" applyProtection="0"/>
    <xf numFmtId="9" fontId="3" fillId="0" borderId="0" applyFont="0" applyFill="0" applyBorder="0" applyAlignment="0" applyProtection="0"/>
    <xf numFmtId="4" fontId="23" fillId="7" borderId="29" applyNumberFormat="0" applyProtection="0">
      <alignment vertical="center"/>
    </xf>
    <xf numFmtId="4" fontId="34" fillId="7" borderId="29" applyNumberFormat="0" applyProtection="0">
      <alignment vertical="center"/>
    </xf>
    <xf numFmtId="4" fontId="23" fillId="7" borderId="29" applyNumberFormat="0" applyProtection="0">
      <alignment horizontal="left" vertical="center" indent="1"/>
    </xf>
    <xf numFmtId="0" fontId="23" fillId="7" borderId="29" applyNumberFormat="0" applyProtection="0">
      <alignment horizontal="left" vertical="top" indent="1"/>
    </xf>
    <xf numFmtId="0" fontId="4" fillId="6" borderId="0" applyNumberFormat="0" applyBorder="0" applyAlignment="0" applyProtection="0"/>
    <xf numFmtId="4" fontId="22" fillId="8" borderId="29" applyNumberFormat="0" applyProtection="0">
      <alignment horizontal="right" vertical="center"/>
    </xf>
    <xf numFmtId="4" fontId="22" fillId="3" borderId="29" applyNumberFormat="0" applyProtection="0">
      <alignment horizontal="right" vertical="center"/>
    </xf>
    <xf numFmtId="4" fontId="22" fillId="14" borderId="29" applyNumberFormat="0" applyProtection="0">
      <alignment horizontal="right" vertical="center"/>
    </xf>
    <xf numFmtId="4" fontId="22" fillId="10" borderId="29" applyNumberFormat="0" applyProtection="0">
      <alignment horizontal="right" vertical="center"/>
    </xf>
    <xf numFmtId="4" fontId="22" fillId="23" borderId="29" applyNumberFormat="0" applyProtection="0">
      <alignment horizontal="right" vertical="center"/>
    </xf>
    <xf numFmtId="4" fontId="22" fillId="9" borderId="29" applyNumberFormat="0" applyProtection="0">
      <alignment horizontal="right" vertical="center"/>
    </xf>
    <xf numFmtId="4" fontId="22" fillId="34" borderId="29" applyNumberFormat="0" applyProtection="0">
      <alignment horizontal="right" vertical="center"/>
    </xf>
    <xf numFmtId="4" fontId="22" fillId="42" borderId="29" applyNumberFormat="0" applyProtection="0">
      <alignment horizontal="right" vertical="center"/>
    </xf>
    <xf numFmtId="4" fontId="22" fillId="20" borderId="29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4" fontId="22" fillId="41" borderId="29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3" fillId="12" borderId="29" applyNumberFormat="0" applyProtection="0">
      <alignment horizontal="left" vertical="center" indent="1"/>
    </xf>
    <xf numFmtId="0" fontId="3" fillId="12" borderId="29" applyNumberFormat="0" applyProtection="0">
      <alignment horizontal="left" vertical="top" indent="1"/>
    </xf>
    <xf numFmtId="0" fontId="3" fillId="41" borderId="29" applyNumberFormat="0" applyProtection="0">
      <alignment horizontal="left" vertical="center" indent="1"/>
    </xf>
    <xf numFmtId="0" fontId="3" fillId="41" borderId="29" applyNumberFormat="0" applyProtection="0">
      <alignment horizontal="left" vertical="top" indent="1"/>
    </xf>
    <xf numFmtId="0" fontId="3" fillId="2" borderId="29" applyNumberFormat="0" applyProtection="0">
      <alignment horizontal="left" vertical="center" indent="1"/>
    </xf>
    <xf numFmtId="0" fontId="3" fillId="2" borderId="29" applyNumberFormat="0" applyProtection="0">
      <alignment horizontal="left" vertical="top" indent="1"/>
    </xf>
    <xf numFmtId="0" fontId="3" fillId="44" borderId="29" applyNumberFormat="0" applyProtection="0">
      <alignment horizontal="left" vertical="center" indent="1"/>
    </xf>
    <xf numFmtId="0" fontId="3" fillId="44" borderId="29" applyNumberFormat="0" applyProtection="0">
      <alignment horizontal="left" vertical="top" indent="1"/>
    </xf>
    <xf numFmtId="0" fontId="3" fillId="16" borderId="26" applyNumberFormat="0">
      <protection locked="0"/>
    </xf>
    <xf numFmtId="4" fontId="22" fillId="4" borderId="29" applyNumberFormat="0" applyProtection="0">
      <alignment vertical="center"/>
    </xf>
    <xf numFmtId="4" fontId="35" fillId="4" borderId="29" applyNumberFormat="0" applyProtection="0">
      <alignment vertical="center"/>
    </xf>
    <xf numFmtId="4" fontId="22" fillId="4" borderId="29" applyNumberFormat="0" applyProtection="0">
      <alignment horizontal="left" vertical="center" indent="1"/>
    </xf>
    <xf numFmtId="0" fontId="22" fillId="4" borderId="29" applyNumberFormat="0" applyProtection="0">
      <alignment horizontal="left" vertical="top" indent="1"/>
    </xf>
    <xf numFmtId="4" fontId="22" fillId="44" borderId="29" applyNumberFormat="0" applyProtection="0">
      <alignment horizontal="right" vertical="center"/>
    </xf>
    <xf numFmtId="4" fontId="35" fillId="44" borderId="29" applyNumberFormat="0" applyProtection="0">
      <alignment horizontal="right" vertical="center"/>
    </xf>
    <xf numFmtId="4" fontId="22" fillId="41" borderId="29" applyNumberFormat="0" applyProtection="0">
      <alignment horizontal="left" vertical="center" indent="1"/>
    </xf>
    <xf numFmtId="0" fontId="22" fillId="41" borderId="29" applyNumberFormat="0" applyProtection="0">
      <alignment horizontal="left" vertical="top" indent="1"/>
    </xf>
    <xf numFmtId="0" fontId="4" fillId="2" borderId="0" applyNumberFormat="0" applyBorder="0" applyAlignment="0" applyProtection="0"/>
    <xf numFmtId="4" fontId="24" fillId="44" borderId="2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0" fontId="1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9" fillId="0" borderId="38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35" applyNumberFormat="0" applyAlignment="0" applyProtection="0"/>
    <xf numFmtId="0" fontId="3" fillId="4" borderId="34" applyNumberFormat="0" applyFon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8" borderId="0" applyNumberFormat="0" applyBorder="0" applyAlignment="0" applyProtection="0"/>
    <xf numFmtId="0" fontId="3" fillId="0" borderId="0"/>
    <xf numFmtId="0" fontId="16" fillId="7" borderId="0" applyNumberFormat="0" applyBorder="0" applyAlignment="0" applyProtection="0"/>
    <xf numFmtId="0" fontId="5" fillId="2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33" applyNumberFormat="0" applyAlignment="0" applyProtection="0"/>
    <xf numFmtId="0" fontId="1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" fillId="34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5" fillId="22" borderId="0" applyNumberFormat="0" applyBorder="0" applyAlignment="0" applyProtection="0"/>
    <xf numFmtId="0" fontId="7" fillId="16" borderId="33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3" applyNumberFormat="0" applyAlignment="0" applyProtection="0"/>
    <xf numFmtId="0" fontId="8" fillId="17" borderId="2" applyNumberFormat="0" applyAlignment="0" applyProtection="0"/>
    <xf numFmtId="165" fontId="3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3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3" fillId="4" borderId="34" applyNumberFormat="0" applyFont="0" applyAlignment="0" applyProtection="0"/>
    <xf numFmtId="0" fontId="17" fillId="37" borderId="35" applyNumberFormat="0" applyAlignment="0" applyProtection="0"/>
    <xf numFmtId="9" fontId="3" fillId="0" borderId="0" applyFont="0" applyFill="0" applyBorder="0" applyAlignment="0" applyProtection="0"/>
    <xf numFmtId="4" fontId="23" fillId="7" borderId="36" applyNumberFormat="0" applyProtection="0">
      <alignment vertical="center"/>
    </xf>
    <xf numFmtId="4" fontId="34" fillId="7" borderId="36" applyNumberFormat="0" applyProtection="0">
      <alignment vertical="center"/>
    </xf>
    <xf numFmtId="4" fontId="23" fillId="7" borderId="36" applyNumberFormat="0" applyProtection="0">
      <alignment horizontal="left" vertical="center" indent="1"/>
    </xf>
    <xf numFmtId="0" fontId="23" fillId="7" borderId="36" applyNumberFormat="0" applyProtection="0">
      <alignment horizontal="left" vertical="top" indent="1"/>
    </xf>
    <xf numFmtId="0" fontId="4" fillId="6" borderId="0" applyNumberFormat="0" applyBorder="0" applyAlignment="0" applyProtection="0"/>
    <xf numFmtId="4" fontId="22" fillId="8" borderId="36" applyNumberFormat="0" applyProtection="0">
      <alignment horizontal="right" vertical="center"/>
    </xf>
    <xf numFmtId="4" fontId="22" fillId="3" borderId="36" applyNumberFormat="0" applyProtection="0">
      <alignment horizontal="right" vertical="center"/>
    </xf>
    <xf numFmtId="4" fontId="22" fillId="14" borderId="36" applyNumberFormat="0" applyProtection="0">
      <alignment horizontal="right" vertical="center"/>
    </xf>
    <xf numFmtId="4" fontId="22" fillId="10" borderId="36" applyNumberFormat="0" applyProtection="0">
      <alignment horizontal="right" vertical="center"/>
    </xf>
    <xf numFmtId="4" fontId="22" fillId="23" borderId="36" applyNumberFormat="0" applyProtection="0">
      <alignment horizontal="right" vertical="center"/>
    </xf>
    <xf numFmtId="4" fontId="22" fillId="9" borderId="36" applyNumberFormat="0" applyProtection="0">
      <alignment horizontal="right" vertical="center"/>
    </xf>
    <xf numFmtId="4" fontId="22" fillId="34" borderId="36" applyNumberFormat="0" applyProtection="0">
      <alignment horizontal="right" vertical="center"/>
    </xf>
    <xf numFmtId="4" fontId="22" fillId="42" borderId="36" applyNumberFormat="0" applyProtection="0">
      <alignment horizontal="right" vertical="center"/>
    </xf>
    <xf numFmtId="4" fontId="22" fillId="20" borderId="36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4" fontId="22" fillId="41" borderId="36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3" fillId="12" borderId="36" applyNumberFormat="0" applyProtection="0">
      <alignment horizontal="left" vertical="center" indent="1"/>
    </xf>
    <xf numFmtId="0" fontId="3" fillId="12" borderId="36" applyNumberFormat="0" applyProtection="0">
      <alignment horizontal="left" vertical="top" indent="1"/>
    </xf>
    <xf numFmtId="0" fontId="3" fillId="41" borderId="36" applyNumberFormat="0" applyProtection="0">
      <alignment horizontal="left" vertical="center" indent="1"/>
    </xf>
    <xf numFmtId="0" fontId="3" fillId="41" borderId="36" applyNumberFormat="0" applyProtection="0">
      <alignment horizontal="left" vertical="top" indent="1"/>
    </xf>
    <xf numFmtId="0" fontId="3" fillId="2" borderId="36" applyNumberFormat="0" applyProtection="0">
      <alignment horizontal="left" vertical="center" indent="1"/>
    </xf>
    <xf numFmtId="0" fontId="3" fillId="2" borderId="36" applyNumberFormat="0" applyProtection="0">
      <alignment horizontal="left" vertical="top" indent="1"/>
    </xf>
    <xf numFmtId="0" fontId="3" fillId="44" borderId="36" applyNumberFormat="0" applyProtection="0">
      <alignment horizontal="left" vertical="center" indent="1"/>
    </xf>
    <xf numFmtId="0" fontId="3" fillId="44" borderId="36" applyNumberFormat="0" applyProtection="0">
      <alignment horizontal="left" vertical="top" indent="1"/>
    </xf>
    <xf numFmtId="0" fontId="3" fillId="16" borderId="26" applyNumberFormat="0">
      <protection locked="0"/>
    </xf>
    <xf numFmtId="4" fontId="22" fillId="4" borderId="36" applyNumberFormat="0" applyProtection="0">
      <alignment vertical="center"/>
    </xf>
    <xf numFmtId="4" fontId="35" fillId="4" borderId="36" applyNumberFormat="0" applyProtection="0">
      <alignment vertical="center"/>
    </xf>
    <xf numFmtId="4" fontId="22" fillId="4" borderId="36" applyNumberFormat="0" applyProtection="0">
      <alignment horizontal="left" vertical="center" indent="1"/>
    </xf>
    <xf numFmtId="0" fontId="22" fillId="4" borderId="36" applyNumberFormat="0" applyProtection="0">
      <alignment horizontal="left" vertical="top" indent="1"/>
    </xf>
    <xf numFmtId="4" fontId="22" fillId="44" borderId="36" applyNumberFormat="0" applyProtection="0">
      <alignment horizontal="right" vertical="center"/>
    </xf>
    <xf numFmtId="4" fontId="35" fillId="44" borderId="36" applyNumberFormat="0" applyProtection="0">
      <alignment horizontal="right" vertical="center"/>
    </xf>
    <xf numFmtId="4" fontId="22" fillId="41" borderId="36" applyNumberFormat="0" applyProtection="0">
      <alignment horizontal="left" vertical="center" indent="1"/>
    </xf>
    <xf numFmtId="0" fontId="22" fillId="41" borderId="36" applyNumberFormat="0" applyProtection="0">
      <alignment horizontal="left" vertical="top" indent="1"/>
    </xf>
    <xf numFmtId="0" fontId="4" fillId="2" borderId="0" applyNumberFormat="0" applyBorder="0" applyAlignment="0" applyProtection="0"/>
    <xf numFmtId="4" fontId="24" fillId="44" borderId="36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19" fillId="0" borderId="37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0" fontId="15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38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35" applyNumberForma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3" fillId="4" borderId="34" applyNumberFormat="0" applyFont="0" applyAlignment="0" applyProtection="0"/>
    <xf numFmtId="0" fontId="4" fillId="8" borderId="0" applyNumberFormat="0" applyBorder="0" applyAlignment="0" applyProtection="0"/>
    <xf numFmtId="0" fontId="3" fillId="0" borderId="0"/>
    <xf numFmtId="0" fontId="5" fillId="27" borderId="0" applyNumberFormat="0" applyBorder="0" applyAlignment="0" applyProtection="0"/>
    <xf numFmtId="0" fontId="16" fillId="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33" applyNumberFormat="0" applyAlignment="0" applyProtection="0"/>
    <xf numFmtId="0" fontId="5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5" fillId="34" borderId="0" applyNumberFormat="0" applyBorder="0" applyAlignment="0" applyProtection="0"/>
    <xf numFmtId="0" fontId="11" fillId="0" borderId="3" applyNumberFormat="0" applyFill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8" fillId="17" borderId="2" applyNumberFormat="0" applyAlignment="0" applyProtection="0"/>
    <xf numFmtId="0" fontId="7" fillId="16" borderId="33" applyNumberFormat="0" applyAlignment="0" applyProtection="0"/>
    <xf numFmtId="0" fontId="6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3" applyNumberFormat="0" applyAlignment="0" applyProtection="0"/>
    <xf numFmtId="0" fontId="8" fillId="17" borderId="2" applyNumberFormat="0" applyAlignment="0" applyProtection="0"/>
    <xf numFmtId="165" fontId="3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3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4" borderId="34" applyNumberFormat="0" applyFont="0" applyAlignment="0" applyProtection="0"/>
    <xf numFmtId="0" fontId="17" fillId="37" borderId="35" applyNumberFormat="0" applyAlignment="0" applyProtection="0"/>
    <xf numFmtId="9" fontId="3" fillId="0" borderId="0" applyFont="0" applyFill="0" applyBorder="0" applyAlignment="0" applyProtection="0"/>
    <xf numFmtId="4" fontId="23" fillId="7" borderId="36" applyNumberFormat="0" applyProtection="0">
      <alignment vertical="center"/>
    </xf>
    <xf numFmtId="4" fontId="34" fillId="7" borderId="36" applyNumberFormat="0" applyProtection="0">
      <alignment vertical="center"/>
    </xf>
    <xf numFmtId="4" fontId="23" fillId="7" borderId="36" applyNumberFormat="0" applyProtection="0">
      <alignment horizontal="left" vertical="center" indent="1"/>
    </xf>
    <xf numFmtId="0" fontId="23" fillId="7" borderId="36" applyNumberFormat="0" applyProtection="0">
      <alignment horizontal="left" vertical="top" indent="1"/>
    </xf>
    <xf numFmtId="0" fontId="4" fillId="3" borderId="0" applyNumberFormat="0" applyBorder="0" applyAlignment="0" applyProtection="0"/>
    <xf numFmtId="4" fontId="22" fillId="8" borderId="36" applyNumberFormat="0" applyProtection="0">
      <alignment horizontal="right" vertical="center"/>
    </xf>
    <xf numFmtId="4" fontId="22" fillId="3" borderId="36" applyNumberFormat="0" applyProtection="0">
      <alignment horizontal="right" vertical="center"/>
    </xf>
    <xf numFmtId="4" fontId="22" fillId="14" borderId="36" applyNumberFormat="0" applyProtection="0">
      <alignment horizontal="right" vertical="center"/>
    </xf>
    <xf numFmtId="4" fontId="22" fillId="10" borderId="36" applyNumberFormat="0" applyProtection="0">
      <alignment horizontal="right" vertical="center"/>
    </xf>
    <xf numFmtId="4" fontId="22" fillId="23" borderId="36" applyNumberFormat="0" applyProtection="0">
      <alignment horizontal="right" vertical="center"/>
    </xf>
    <xf numFmtId="4" fontId="22" fillId="9" borderId="36" applyNumberFormat="0" applyProtection="0">
      <alignment horizontal="right" vertical="center"/>
    </xf>
    <xf numFmtId="4" fontId="22" fillId="34" borderId="36" applyNumberFormat="0" applyProtection="0">
      <alignment horizontal="right" vertical="center"/>
    </xf>
    <xf numFmtId="4" fontId="22" fillId="42" borderId="36" applyNumberFormat="0" applyProtection="0">
      <alignment horizontal="right" vertical="center"/>
    </xf>
    <xf numFmtId="4" fontId="22" fillId="20" borderId="36" applyNumberFormat="0" applyProtection="0">
      <alignment horizontal="right" vertical="center"/>
    </xf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4" fontId="22" fillId="41" borderId="36" applyNumberFormat="0" applyProtection="0">
      <alignment horizontal="right" vertical="center"/>
    </xf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3" fillId="12" borderId="36" applyNumberFormat="0" applyProtection="0">
      <alignment horizontal="left" vertical="center" indent="1"/>
    </xf>
    <xf numFmtId="0" fontId="3" fillId="12" borderId="36" applyNumberFormat="0" applyProtection="0">
      <alignment horizontal="left" vertical="top" indent="1"/>
    </xf>
    <xf numFmtId="0" fontId="3" fillId="41" borderId="36" applyNumberFormat="0" applyProtection="0">
      <alignment horizontal="left" vertical="center" indent="1"/>
    </xf>
    <xf numFmtId="0" fontId="3" fillId="41" borderId="36" applyNumberFormat="0" applyProtection="0">
      <alignment horizontal="left" vertical="top" indent="1"/>
    </xf>
    <xf numFmtId="0" fontId="3" fillId="2" borderId="36" applyNumberFormat="0" applyProtection="0">
      <alignment horizontal="left" vertical="center" indent="1"/>
    </xf>
    <xf numFmtId="0" fontId="3" fillId="2" borderId="36" applyNumberFormat="0" applyProtection="0">
      <alignment horizontal="left" vertical="top" indent="1"/>
    </xf>
    <xf numFmtId="0" fontId="3" fillId="44" borderId="36" applyNumberFormat="0" applyProtection="0">
      <alignment horizontal="left" vertical="center" indent="1"/>
    </xf>
    <xf numFmtId="0" fontId="3" fillId="44" borderId="36" applyNumberFormat="0" applyProtection="0">
      <alignment horizontal="left" vertical="top" indent="1"/>
    </xf>
    <xf numFmtId="0" fontId="3" fillId="16" borderId="26" applyNumberFormat="0">
      <protection locked="0"/>
    </xf>
    <xf numFmtId="4" fontId="22" fillId="4" borderId="36" applyNumberFormat="0" applyProtection="0">
      <alignment vertical="center"/>
    </xf>
    <xf numFmtId="4" fontId="35" fillId="4" borderId="36" applyNumberFormat="0" applyProtection="0">
      <alignment vertical="center"/>
    </xf>
    <xf numFmtId="4" fontId="22" fillId="4" borderId="36" applyNumberFormat="0" applyProtection="0">
      <alignment horizontal="left" vertical="center" indent="1"/>
    </xf>
    <xf numFmtId="0" fontId="22" fillId="4" borderId="36" applyNumberFormat="0" applyProtection="0">
      <alignment horizontal="left" vertical="top" indent="1"/>
    </xf>
    <xf numFmtId="4" fontId="22" fillId="44" borderId="36" applyNumberFormat="0" applyProtection="0">
      <alignment horizontal="right" vertical="center"/>
    </xf>
    <xf numFmtId="4" fontId="35" fillId="44" borderId="36" applyNumberFormat="0" applyProtection="0">
      <alignment horizontal="right" vertical="center"/>
    </xf>
    <xf numFmtId="4" fontId="22" fillId="41" borderId="36" applyNumberFormat="0" applyProtection="0">
      <alignment horizontal="left" vertical="center" indent="1"/>
    </xf>
    <xf numFmtId="0" fontId="22" fillId="41" borderId="36" applyNumberFormat="0" applyProtection="0">
      <alignment horizontal="left" vertical="top" indent="1"/>
    </xf>
    <xf numFmtId="0" fontId="4" fillId="3" borderId="0" applyNumberFormat="0" applyBorder="0" applyAlignment="0" applyProtection="0"/>
    <xf numFmtId="4" fontId="24" fillId="44" borderId="36" applyNumberFormat="0" applyProtection="0">
      <alignment horizontal="right" vertical="center"/>
    </xf>
    <xf numFmtId="0" fontId="4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37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44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41" applyNumberForma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3" fillId="4" borderId="40" applyNumberFormat="0" applyFont="0" applyAlignment="0" applyProtection="0"/>
    <xf numFmtId="0" fontId="3" fillId="0" borderId="0"/>
    <xf numFmtId="0" fontId="5" fillId="27" borderId="0" applyNumberFormat="0" applyBorder="0" applyAlignment="0" applyProtection="0"/>
    <xf numFmtId="0" fontId="16" fillId="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39" applyNumberFormat="0" applyAlignment="0" applyProtection="0"/>
    <xf numFmtId="0" fontId="5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5" fillId="34" borderId="0" applyNumberFormat="0" applyBorder="0" applyAlignment="0" applyProtection="0"/>
    <xf numFmtId="0" fontId="11" fillId="0" borderId="3" applyNumberFormat="0" applyFill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8" fillId="17" borderId="2" applyNumberFormat="0" applyAlignment="0" applyProtection="0"/>
    <xf numFmtId="0" fontId="7" fillId="16" borderId="39" applyNumberFormat="0" applyAlignment="0" applyProtection="0"/>
    <xf numFmtId="0" fontId="6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9" applyNumberFormat="0" applyAlignment="0" applyProtection="0"/>
    <xf numFmtId="0" fontId="8" fillId="17" borderId="2" applyNumberFormat="0" applyAlignment="0" applyProtection="0"/>
    <xf numFmtId="165" fontId="3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9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4" borderId="40" applyNumberFormat="0" applyFont="0" applyAlignment="0" applyProtection="0"/>
    <xf numFmtId="0" fontId="17" fillId="37" borderId="41" applyNumberFormat="0" applyAlignment="0" applyProtection="0"/>
    <xf numFmtId="9" fontId="3" fillId="0" borderId="0" applyFont="0" applyFill="0" applyBorder="0" applyAlignment="0" applyProtection="0"/>
    <xf numFmtId="4" fontId="23" fillId="7" borderId="42" applyNumberFormat="0" applyProtection="0">
      <alignment vertical="center"/>
    </xf>
    <xf numFmtId="4" fontId="34" fillId="7" borderId="42" applyNumberFormat="0" applyProtection="0">
      <alignment vertical="center"/>
    </xf>
    <xf numFmtId="4" fontId="23" fillId="7" borderId="42" applyNumberFormat="0" applyProtection="0">
      <alignment horizontal="left" vertical="center" indent="1"/>
    </xf>
    <xf numFmtId="0" fontId="23" fillId="7" borderId="42" applyNumberFormat="0" applyProtection="0">
      <alignment horizontal="left" vertical="top" indent="1"/>
    </xf>
    <xf numFmtId="0" fontId="4" fillId="3" borderId="0" applyNumberFormat="0" applyBorder="0" applyAlignment="0" applyProtection="0"/>
    <xf numFmtId="4" fontId="22" fillId="8" borderId="42" applyNumberFormat="0" applyProtection="0">
      <alignment horizontal="right" vertical="center"/>
    </xf>
    <xf numFmtId="4" fontId="22" fillId="3" borderId="42" applyNumberFormat="0" applyProtection="0">
      <alignment horizontal="right" vertical="center"/>
    </xf>
    <xf numFmtId="4" fontId="22" fillId="14" borderId="42" applyNumberFormat="0" applyProtection="0">
      <alignment horizontal="right" vertical="center"/>
    </xf>
    <xf numFmtId="4" fontId="22" fillId="10" borderId="42" applyNumberFormat="0" applyProtection="0">
      <alignment horizontal="right" vertical="center"/>
    </xf>
    <xf numFmtId="4" fontId="22" fillId="23" borderId="42" applyNumberFormat="0" applyProtection="0">
      <alignment horizontal="right" vertical="center"/>
    </xf>
    <xf numFmtId="4" fontId="22" fillId="9" borderId="42" applyNumberFormat="0" applyProtection="0">
      <alignment horizontal="right" vertical="center"/>
    </xf>
    <xf numFmtId="4" fontId="22" fillId="34" borderId="42" applyNumberFormat="0" applyProtection="0">
      <alignment horizontal="right" vertical="center"/>
    </xf>
    <xf numFmtId="4" fontId="22" fillId="42" borderId="42" applyNumberFormat="0" applyProtection="0">
      <alignment horizontal="right" vertical="center"/>
    </xf>
    <xf numFmtId="4" fontId="22" fillId="20" borderId="42" applyNumberFormat="0" applyProtection="0">
      <alignment horizontal="right" vertical="center"/>
    </xf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4" fontId="22" fillId="41" borderId="42" applyNumberFormat="0" applyProtection="0">
      <alignment horizontal="right" vertical="center"/>
    </xf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3" fillId="12" borderId="42" applyNumberFormat="0" applyProtection="0">
      <alignment horizontal="left" vertical="center" indent="1"/>
    </xf>
    <xf numFmtId="0" fontId="3" fillId="12" borderId="42" applyNumberFormat="0" applyProtection="0">
      <alignment horizontal="left" vertical="top" indent="1"/>
    </xf>
    <xf numFmtId="0" fontId="3" fillId="41" borderId="42" applyNumberFormat="0" applyProtection="0">
      <alignment horizontal="left" vertical="center" indent="1"/>
    </xf>
    <xf numFmtId="0" fontId="3" fillId="41" borderId="42" applyNumberFormat="0" applyProtection="0">
      <alignment horizontal="left" vertical="top" indent="1"/>
    </xf>
    <xf numFmtId="0" fontId="3" fillId="2" borderId="42" applyNumberFormat="0" applyProtection="0">
      <alignment horizontal="left" vertical="center" indent="1"/>
    </xf>
    <xf numFmtId="0" fontId="3" fillId="2" borderId="42" applyNumberFormat="0" applyProtection="0">
      <alignment horizontal="left" vertical="top" indent="1"/>
    </xf>
    <xf numFmtId="0" fontId="3" fillId="44" borderId="42" applyNumberFormat="0" applyProtection="0">
      <alignment horizontal="left" vertical="center" indent="1"/>
    </xf>
    <xf numFmtId="0" fontId="3" fillId="44" borderId="42" applyNumberFormat="0" applyProtection="0">
      <alignment horizontal="left" vertical="top" indent="1"/>
    </xf>
    <xf numFmtId="0" fontId="3" fillId="16" borderId="26" applyNumberFormat="0">
      <protection locked="0"/>
    </xf>
    <xf numFmtId="4" fontId="22" fillId="4" borderId="42" applyNumberFormat="0" applyProtection="0">
      <alignment vertical="center"/>
    </xf>
    <xf numFmtId="4" fontId="35" fillId="4" borderId="42" applyNumberFormat="0" applyProtection="0">
      <alignment vertical="center"/>
    </xf>
    <xf numFmtId="4" fontId="22" fillId="4" borderId="42" applyNumberFormat="0" applyProtection="0">
      <alignment horizontal="left" vertical="center" indent="1"/>
    </xf>
    <xf numFmtId="0" fontId="22" fillId="4" borderId="42" applyNumberFormat="0" applyProtection="0">
      <alignment horizontal="left" vertical="top" indent="1"/>
    </xf>
    <xf numFmtId="4" fontId="22" fillId="44" borderId="42" applyNumberFormat="0" applyProtection="0">
      <alignment horizontal="right" vertical="center"/>
    </xf>
    <xf numFmtId="4" fontId="35" fillId="44" borderId="42" applyNumberFormat="0" applyProtection="0">
      <alignment horizontal="right" vertical="center"/>
    </xf>
    <xf numFmtId="4" fontId="22" fillId="41" borderId="42" applyNumberFormat="0" applyProtection="0">
      <alignment horizontal="left" vertical="center" indent="1"/>
    </xf>
    <xf numFmtId="0" fontId="22" fillId="41" borderId="42" applyNumberFormat="0" applyProtection="0">
      <alignment horizontal="left" vertical="top" indent="1"/>
    </xf>
    <xf numFmtId="0" fontId="4" fillId="3" borderId="0" applyNumberFormat="0" applyBorder="0" applyAlignment="0" applyProtection="0"/>
    <xf numFmtId="4" fontId="24" fillId="44" borderId="42" applyNumberFormat="0" applyProtection="0">
      <alignment horizontal="right" vertical="center"/>
    </xf>
    <xf numFmtId="0" fontId="4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43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9" applyNumberFormat="0" applyAlignment="0" applyProtection="0"/>
    <xf numFmtId="0" fontId="8" fillId="17" borderId="2" applyNumberFormat="0" applyAlignment="0" applyProtection="0"/>
    <xf numFmtId="165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9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" fillId="4" borderId="40" applyNumberFormat="0" applyFont="0" applyAlignment="0" applyProtection="0"/>
    <xf numFmtId="0" fontId="17" fillId="37" borderId="41" applyNumberFormat="0" applyAlignment="0" applyProtection="0"/>
    <xf numFmtId="9" fontId="3" fillId="0" borderId="0" applyFont="0" applyFill="0" applyBorder="0" applyAlignment="0" applyProtection="0"/>
    <xf numFmtId="4" fontId="23" fillId="7" borderId="42" applyNumberFormat="0" applyProtection="0">
      <alignment vertical="center"/>
    </xf>
    <xf numFmtId="4" fontId="34" fillId="7" borderId="42" applyNumberFormat="0" applyProtection="0">
      <alignment vertical="center"/>
    </xf>
    <xf numFmtId="4" fontId="23" fillId="7" borderId="42" applyNumberFormat="0" applyProtection="0">
      <alignment horizontal="left" vertical="center" indent="1"/>
    </xf>
    <xf numFmtId="0" fontId="23" fillId="7" borderId="42" applyNumberFormat="0" applyProtection="0">
      <alignment horizontal="left" vertical="top" indent="1"/>
    </xf>
    <xf numFmtId="4" fontId="22" fillId="8" borderId="42" applyNumberFormat="0" applyProtection="0">
      <alignment horizontal="right" vertical="center"/>
    </xf>
    <xf numFmtId="4" fontId="22" fillId="3" borderId="42" applyNumberFormat="0" applyProtection="0">
      <alignment horizontal="right" vertical="center"/>
    </xf>
    <xf numFmtId="4" fontId="22" fillId="14" borderId="42" applyNumberFormat="0" applyProtection="0">
      <alignment horizontal="right" vertical="center"/>
    </xf>
    <xf numFmtId="4" fontId="22" fillId="10" borderId="42" applyNumberFormat="0" applyProtection="0">
      <alignment horizontal="right" vertical="center"/>
    </xf>
    <xf numFmtId="4" fontId="22" fillId="23" borderId="42" applyNumberFormat="0" applyProtection="0">
      <alignment horizontal="right" vertical="center"/>
    </xf>
    <xf numFmtId="4" fontId="22" fillId="9" borderId="42" applyNumberFormat="0" applyProtection="0">
      <alignment horizontal="right" vertical="center"/>
    </xf>
    <xf numFmtId="4" fontId="22" fillId="34" borderId="42" applyNumberFormat="0" applyProtection="0">
      <alignment horizontal="right" vertical="center"/>
    </xf>
    <xf numFmtId="4" fontId="22" fillId="42" borderId="42" applyNumberFormat="0" applyProtection="0">
      <alignment horizontal="right" vertical="center"/>
    </xf>
    <xf numFmtId="4" fontId="22" fillId="20" borderId="42" applyNumberFormat="0" applyProtection="0">
      <alignment horizontal="right" vertical="center"/>
    </xf>
    <xf numFmtId="4" fontId="22" fillId="41" borderId="42" applyNumberFormat="0" applyProtection="0">
      <alignment horizontal="right" vertical="center"/>
    </xf>
    <xf numFmtId="0" fontId="3" fillId="12" borderId="42" applyNumberFormat="0" applyProtection="0">
      <alignment horizontal="left" vertical="center" indent="1"/>
    </xf>
    <xf numFmtId="0" fontId="3" fillId="12" borderId="42" applyNumberFormat="0" applyProtection="0">
      <alignment horizontal="left" vertical="top" indent="1"/>
    </xf>
    <xf numFmtId="0" fontId="3" fillId="41" borderId="42" applyNumberFormat="0" applyProtection="0">
      <alignment horizontal="left" vertical="center" indent="1"/>
    </xf>
    <xf numFmtId="0" fontId="3" fillId="41" borderId="42" applyNumberFormat="0" applyProtection="0">
      <alignment horizontal="left" vertical="top" indent="1"/>
    </xf>
    <xf numFmtId="0" fontId="3" fillId="2" borderId="42" applyNumberFormat="0" applyProtection="0">
      <alignment horizontal="left" vertical="center" indent="1"/>
    </xf>
    <xf numFmtId="0" fontId="3" fillId="2" borderId="42" applyNumberFormat="0" applyProtection="0">
      <alignment horizontal="left" vertical="top" indent="1"/>
    </xf>
    <xf numFmtId="0" fontId="3" fillId="44" borderId="42" applyNumberFormat="0" applyProtection="0">
      <alignment horizontal="left" vertical="center" indent="1"/>
    </xf>
    <xf numFmtId="0" fontId="3" fillId="44" borderId="42" applyNumberFormat="0" applyProtection="0">
      <alignment horizontal="left" vertical="top" indent="1"/>
    </xf>
    <xf numFmtId="0" fontId="3" fillId="16" borderId="26" applyNumberFormat="0">
      <protection locked="0"/>
    </xf>
    <xf numFmtId="4" fontId="22" fillId="4" borderId="42" applyNumberFormat="0" applyProtection="0">
      <alignment vertical="center"/>
    </xf>
    <xf numFmtId="4" fontId="35" fillId="4" borderId="42" applyNumberFormat="0" applyProtection="0">
      <alignment vertical="center"/>
    </xf>
    <xf numFmtId="4" fontId="22" fillId="4" borderId="42" applyNumberFormat="0" applyProtection="0">
      <alignment horizontal="left" vertical="center" indent="1"/>
    </xf>
    <xf numFmtId="0" fontId="22" fillId="4" borderId="42" applyNumberFormat="0" applyProtection="0">
      <alignment horizontal="left" vertical="top" indent="1"/>
    </xf>
    <xf numFmtId="4" fontId="22" fillId="44" borderId="42" applyNumberFormat="0" applyProtection="0">
      <alignment horizontal="right" vertical="center"/>
    </xf>
    <xf numFmtId="4" fontId="35" fillId="44" borderId="42" applyNumberFormat="0" applyProtection="0">
      <alignment horizontal="right" vertical="center"/>
    </xf>
    <xf numFmtId="4" fontId="22" fillId="41" borderId="42" applyNumberFormat="0" applyProtection="0">
      <alignment horizontal="left" vertical="center" indent="1"/>
    </xf>
    <xf numFmtId="0" fontId="22" fillId="41" borderId="42" applyNumberFormat="0" applyProtection="0">
      <alignment horizontal="left" vertical="top" indent="1"/>
    </xf>
    <xf numFmtId="4" fontId="24" fillId="44" borderId="42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19" fillId="0" borderId="43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34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26" fillId="37" borderId="54" applyNumberFormat="0" applyAlignment="0" applyProtection="0"/>
    <xf numFmtId="0" fontId="3" fillId="48" borderId="0">
      <protection locked="0"/>
    </xf>
    <xf numFmtId="0" fontId="5" fillId="27" borderId="0" applyNumberFormat="0" applyBorder="0" applyAlignment="0" applyProtection="0"/>
    <xf numFmtId="0" fontId="3" fillId="49" borderId="52">
      <alignment horizontal="center" vertical="center"/>
      <protection locked="0"/>
    </xf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34" borderId="0" applyNumberFormat="0" applyBorder="0" applyAlignment="0" applyProtection="0"/>
    <xf numFmtId="165" fontId="3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14" fillId="5" borderId="5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75" fontId="3" fillId="0" borderId="0"/>
    <xf numFmtId="175" fontId="3" fillId="0" borderId="0"/>
    <xf numFmtId="175" fontId="3" fillId="0" borderId="0"/>
    <xf numFmtId="169" fontId="3" fillId="0" borderId="0"/>
    <xf numFmtId="169" fontId="3" fillId="0" borderId="0"/>
    <xf numFmtId="17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0" fontId="4" fillId="0" borderId="0"/>
    <xf numFmtId="0" fontId="3" fillId="0" borderId="0"/>
    <xf numFmtId="0" fontId="3" fillId="0" borderId="0"/>
    <xf numFmtId="175" fontId="4" fillId="0" borderId="0"/>
    <xf numFmtId="0" fontId="4" fillId="0" borderId="0"/>
    <xf numFmtId="175" fontId="4" fillId="0" borderId="0"/>
    <xf numFmtId="175" fontId="4" fillId="0" borderId="0"/>
    <xf numFmtId="169" fontId="3" fillId="0" borderId="0"/>
    <xf numFmtId="175" fontId="3" fillId="0" borderId="0"/>
    <xf numFmtId="175" fontId="3" fillId="0" borderId="0"/>
    <xf numFmtId="175" fontId="3" fillId="0" borderId="0"/>
    <xf numFmtId="169" fontId="3" fillId="0" borderId="0"/>
    <xf numFmtId="169" fontId="3" fillId="0" borderId="0"/>
    <xf numFmtId="170" fontId="3" fillId="0" borderId="0"/>
    <xf numFmtId="0" fontId="4" fillId="4" borderId="55" applyNumberFormat="0" applyFont="0" applyAlignment="0" applyProtection="0"/>
    <xf numFmtId="0" fontId="4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49" borderId="51">
      <alignment vertical="center"/>
      <protection locked="0"/>
    </xf>
    <xf numFmtId="0" fontId="19" fillId="0" borderId="57" applyNumberFormat="0" applyFill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34" borderId="0" applyNumberFormat="0" applyBorder="0" applyAlignment="0" applyProtection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26" fillId="37" borderId="54" applyNumberFormat="0" applyAlignment="0" applyProtection="0"/>
    <xf numFmtId="0" fontId="3" fillId="49" borderId="72">
      <alignment horizontal="center" vertical="center"/>
      <protection locked="0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5" borderId="54" applyNumberFormat="0" applyAlignment="0" applyProtection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0" fontId="3" fillId="0" borderId="0"/>
    <xf numFmtId="169" fontId="3" fillId="0" borderId="0"/>
    <xf numFmtId="170" fontId="3" fillId="0" borderId="0"/>
    <xf numFmtId="0" fontId="3" fillId="0" borderId="0"/>
    <xf numFmtId="169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0" fontId="4" fillId="0" borderId="0"/>
    <xf numFmtId="0" fontId="1" fillId="0" borderId="0"/>
    <xf numFmtId="169" fontId="3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3" fillId="0" borderId="0"/>
    <xf numFmtId="0" fontId="3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75" fontId="4" fillId="0" borderId="0"/>
    <xf numFmtId="0" fontId="3" fillId="0" borderId="0"/>
    <xf numFmtId="0" fontId="3" fillId="0" borderId="0"/>
    <xf numFmtId="169" fontId="3" fillId="0" borderId="0"/>
    <xf numFmtId="175" fontId="4" fillId="0" borderId="0"/>
    <xf numFmtId="175" fontId="4" fillId="0" borderId="0"/>
    <xf numFmtId="169" fontId="3" fillId="0" borderId="0"/>
    <xf numFmtId="175" fontId="1" fillId="0" borderId="0"/>
    <xf numFmtId="175" fontId="1" fillId="0" borderId="0"/>
    <xf numFmtId="169" fontId="3" fillId="0" borderId="0"/>
    <xf numFmtId="169" fontId="3" fillId="0" borderId="0"/>
    <xf numFmtId="0" fontId="3" fillId="0" borderId="0"/>
    <xf numFmtId="170" fontId="3" fillId="0" borderId="0"/>
    <xf numFmtId="0" fontId="3" fillId="0" borderId="0"/>
    <xf numFmtId="169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4" borderId="55" applyNumberFormat="0" applyFont="0" applyAlignment="0" applyProtection="0"/>
    <xf numFmtId="0" fontId="17" fillId="37" borderId="56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57" applyNumberFormat="0" applyFill="0" applyAlignment="0" applyProtection="0"/>
    <xf numFmtId="0" fontId="3" fillId="0" borderId="0"/>
    <xf numFmtId="0" fontId="4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88" applyNumberFormat="0" applyAlignment="0" applyProtection="0"/>
    <xf numFmtId="0" fontId="26" fillId="37" borderId="88" applyNumberFormat="0" applyAlignment="0" applyProtection="0"/>
    <xf numFmtId="0" fontId="26" fillId="37" borderId="88" applyNumberFormat="0" applyAlignment="0" applyProtection="0"/>
    <xf numFmtId="0" fontId="26" fillId="37" borderId="88" applyNumberFormat="0" applyAlignment="0" applyProtection="0"/>
    <xf numFmtId="0" fontId="26" fillId="37" borderId="88" applyNumberFormat="0" applyAlignment="0" applyProtection="0"/>
    <xf numFmtId="0" fontId="3" fillId="0" borderId="0" applyFon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5" borderId="88" applyNumberFormat="0" applyAlignment="0" applyProtection="0"/>
    <xf numFmtId="0" fontId="14" fillId="5" borderId="88" applyNumberFormat="0" applyAlignment="0" applyProtection="0"/>
    <xf numFmtId="0" fontId="14" fillId="5" borderId="88" applyNumberFormat="0" applyAlignment="0" applyProtection="0"/>
    <xf numFmtId="0" fontId="14" fillId="5" borderId="88" applyNumberFormat="0" applyAlignment="0" applyProtection="0"/>
    <xf numFmtId="0" fontId="14" fillId="5" borderId="88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" fillId="4" borderId="89" applyNumberFormat="0" applyFont="0" applyAlignment="0" applyProtection="0"/>
    <xf numFmtId="0" fontId="3" fillId="4" borderId="89" applyNumberFormat="0" applyFont="0" applyAlignment="0" applyProtection="0"/>
    <xf numFmtId="0" fontId="3" fillId="4" borderId="89" applyNumberFormat="0" applyFont="0" applyAlignment="0" applyProtection="0"/>
    <xf numFmtId="0" fontId="3" fillId="4" borderId="89" applyNumberFormat="0" applyFont="0" applyAlignment="0" applyProtection="0"/>
    <xf numFmtId="0" fontId="3" fillId="4" borderId="89" applyNumberFormat="0" applyFont="0" applyAlignment="0" applyProtection="0"/>
    <xf numFmtId="0" fontId="17" fillId="37" borderId="90" applyNumberFormat="0" applyAlignment="0" applyProtection="0"/>
    <xf numFmtId="0" fontId="17" fillId="37" borderId="90" applyNumberFormat="0" applyAlignment="0" applyProtection="0"/>
    <xf numFmtId="0" fontId="17" fillId="37" borderId="90" applyNumberFormat="0" applyAlignment="0" applyProtection="0"/>
    <xf numFmtId="0" fontId="17" fillId="37" borderId="90" applyNumberFormat="0" applyAlignment="0" applyProtection="0"/>
    <xf numFmtId="0" fontId="17" fillId="37" borderId="90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91" applyNumberFormat="0" applyFill="0" applyAlignment="0" applyProtection="0"/>
    <xf numFmtId="0" fontId="19" fillId="0" borderId="91" applyNumberFormat="0" applyFill="0" applyAlignment="0" applyProtection="0"/>
    <xf numFmtId="0" fontId="19" fillId="0" borderId="91" applyNumberFormat="0" applyFill="0" applyAlignment="0" applyProtection="0"/>
    <xf numFmtId="0" fontId="19" fillId="0" borderId="91" applyNumberFormat="0" applyFill="0" applyAlignment="0" applyProtection="0"/>
    <xf numFmtId="0" fontId="19" fillId="0" borderId="91" applyNumberFormat="0" applyFill="0" applyAlignment="0" applyProtection="0"/>
    <xf numFmtId="0" fontId="3" fillId="0" borderId="0"/>
    <xf numFmtId="0" fontId="1" fillId="0" borderId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0" borderId="0"/>
    <xf numFmtId="0" fontId="63" fillId="55" borderId="82" applyNumberFormat="0" applyAlignment="0" applyProtection="0"/>
    <xf numFmtId="0" fontId="62" fillId="54" borderId="0" applyNumberFormat="0" applyBorder="0" applyAlignment="0" applyProtection="0"/>
    <xf numFmtId="0" fontId="61" fillId="53" borderId="0" applyNumberFormat="0" applyBorder="0" applyAlignment="0" applyProtection="0"/>
    <xf numFmtId="0" fontId="60" fillId="52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81" applyNumberFormat="0" applyFill="0" applyAlignment="0" applyProtection="0"/>
    <xf numFmtId="0" fontId="58" fillId="0" borderId="80" applyNumberFormat="0" applyFill="0" applyAlignment="0" applyProtection="0"/>
    <xf numFmtId="0" fontId="57" fillId="0" borderId="79" applyNumberFormat="0" applyFill="0" applyAlignment="0" applyProtection="0"/>
    <xf numFmtId="0" fontId="50" fillId="0" borderId="0" applyNumberFormat="0" applyFill="0" applyBorder="0" applyAlignment="0" applyProtection="0"/>
    <xf numFmtId="0" fontId="55" fillId="0" borderId="0"/>
    <xf numFmtId="0" fontId="55" fillId="0" borderId="0"/>
    <xf numFmtId="0" fontId="64" fillId="56" borderId="83" applyNumberFormat="0" applyAlignment="0" applyProtection="0"/>
    <xf numFmtId="0" fontId="65" fillId="56" borderId="82" applyNumberFormat="0" applyAlignment="0" applyProtection="0"/>
    <xf numFmtId="0" fontId="66" fillId="0" borderId="84" applyNumberFormat="0" applyFill="0" applyAlignment="0" applyProtection="0"/>
    <xf numFmtId="0" fontId="46" fillId="57" borderId="8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7" fillId="0" borderId="87" applyNumberFormat="0" applyFill="0" applyAlignment="0" applyProtection="0"/>
    <xf numFmtId="0" fontId="47" fillId="59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3" borderId="0" applyNumberFormat="0" applyBorder="0" applyAlignment="0" applyProtection="0"/>
    <xf numFmtId="0" fontId="41" fillId="64" borderId="0" applyNumberFormat="0" applyBorder="0" applyAlignment="0" applyProtection="0"/>
    <xf numFmtId="0" fontId="41" fillId="65" borderId="0" applyNumberFormat="0" applyBorder="0" applyAlignment="0" applyProtection="0"/>
    <xf numFmtId="0" fontId="47" fillId="66" borderId="0" applyNumberFormat="0" applyBorder="0" applyAlignment="0" applyProtection="0"/>
    <xf numFmtId="0" fontId="47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7" fillId="70" borderId="0" applyNumberFormat="0" applyBorder="0" applyAlignment="0" applyProtection="0"/>
    <xf numFmtId="0" fontId="47" fillId="71" borderId="0" applyNumberFormat="0" applyBorder="0" applyAlignment="0" applyProtection="0"/>
    <xf numFmtId="0" fontId="41" fillId="72" borderId="0" applyNumberFormat="0" applyBorder="0" applyAlignment="0" applyProtection="0"/>
    <xf numFmtId="0" fontId="41" fillId="73" borderId="0" applyNumberFormat="0" applyBorder="0" applyAlignment="0" applyProtection="0"/>
    <xf numFmtId="0" fontId="47" fillId="74" borderId="0" applyNumberFormat="0" applyBorder="0" applyAlignment="0" applyProtection="0"/>
    <xf numFmtId="0" fontId="47" fillId="75" borderId="0" applyNumberFormat="0" applyBorder="0" applyAlignment="0" applyProtection="0"/>
    <xf numFmtId="0" fontId="41" fillId="76" borderId="0" applyNumberFormat="0" applyBorder="0" applyAlignment="0" applyProtection="0"/>
    <xf numFmtId="0" fontId="41" fillId="77" borderId="0" applyNumberFormat="0" applyBorder="0" applyAlignment="0" applyProtection="0"/>
    <xf numFmtId="0" fontId="47" fillId="78" borderId="0" applyNumberFormat="0" applyBorder="0" applyAlignment="0" applyProtection="0"/>
    <xf numFmtId="0" fontId="47" fillId="79" borderId="0" applyNumberFormat="0" applyBorder="0" applyAlignment="0" applyProtection="0"/>
    <xf numFmtId="0" fontId="41" fillId="80" borderId="0" applyNumberFormat="0" applyBorder="0" applyAlignment="0" applyProtection="0"/>
    <xf numFmtId="0" fontId="41" fillId="81" borderId="0" applyNumberFormat="0" applyBorder="0" applyAlignment="0" applyProtection="0"/>
    <xf numFmtId="0" fontId="47" fillId="82" borderId="0" applyNumberFormat="0" applyBorder="0" applyAlignment="0" applyProtection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9" fillId="0" borderId="57" applyNumberFormat="0" applyFill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7" fillId="37" borderId="56" applyNumberFormat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4" borderId="55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4" fillId="5" borderId="54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3" fillId="4" borderId="55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41" fillId="58" borderId="86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2" fillId="58" borderId="86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2" fillId="58" borderId="86" applyNumberFormat="0" applyFont="0" applyAlignment="0" applyProtection="0"/>
    <xf numFmtId="0" fontId="3" fillId="4" borderId="55" applyNumberFormat="0" applyFont="0" applyAlignment="0" applyProtection="0"/>
    <xf numFmtId="0" fontId="22" fillId="58" borderId="86" applyNumberFormat="0" applyFont="0" applyAlignment="0" applyProtection="0"/>
    <xf numFmtId="0" fontId="3" fillId="4" borderId="55" applyNumberFormat="0" applyFont="0" applyAlignment="0" applyProtection="0"/>
    <xf numFmtId="0" fontId="22" fillId="58" borderId="86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57" applyNumberFormat="0" applyFill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18" borderId="0" applyNumberFormat="0" applyBorder="0" applyAlignment="0" applyProtection="0"/>
    <xf numFmtId="0" fontId="3" fillId="0" borderId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54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5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2" fillId="0" borderId="0" applyNumberFormat="0" applyFill="0" applyBorder="0" applyAlignment="0" applyProtection="0"/>
    <xf numFmtId="0" fontId="19" fillId="0" borderId="57" applyNumberFormat="0" applyFill="0" applyAlignment="0" applyProtection="0"/>
    <xf numFmtId="0" fontId="15" fillId="0" borderId="0" applyNumberFormat="0" applyFill="0" applyBorder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0" borderId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0" borderId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" fillId="0" borderId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" fillId="0" borderId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0" borderId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" fillId="0" borderId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0" borderId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0" borderId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" fillId="0" borderId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" fillId="0" borderId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3" fillId="0" borderId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0" borderId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0" borderId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" fillId="0" borderId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0" borderId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" fillId="0" borderId="0"/>
    <xf numFmtId="0" fontId="1" fillId="0" borderId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0" borderId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" fillId="0" borderId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" fillId="0" borderId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0" borderId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" fillId="0" borderId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0" borderId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" fillId="0" borderId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0" borderId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" fillId="0" borderId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" fillId="0" borderId="0"/>
    <xf numFmtId="0" fontId="3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" fillId="0" borderId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" fillId="0" borderId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0" borderId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0" borderId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" fillId="0" borderId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3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" fillId="0" borderId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0" borderId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0" borderId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0" borderId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0" borderId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" fillId="0" borderId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0" borderId="0"/>
    <xf numFmtId="0" fontId="55" fillId="4" borderId="55" applyNumberFormat="0" applyFont="0" applyAlignment="0" applyProtection="0"/>
    <xf numFmtId="0" fontId="3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3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0" borderId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0" borderId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3" fillId="0" borderId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0" borderId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" fillId="0" borderId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0" borderId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0" borderId="0"/>
    <xf numFmtId="177" fontId="3" fillId="0" borderId="0"/>
    <xf numFmtId="177" fontId="3" fillId="0" borderId="0"/>
    <xf numFmtId="0" fontId="3" fillId="0" borderId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2" fillId="2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2" fillId="3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2" fillId="4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2" fillId="5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2" fillId="6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2" fillId="4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2" fillId="6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2" fillId="3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2" fillId="7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2" fillId="8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2" fillId="6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2" fillId="15" borderId="0" applyNumberFormat="0" applyBorder="0" applyAlignment="0" applyProtection="0"/>
    <xf numFmtId="0" fontId="22" fillId="4" borderId="0" applyNumberFormat="0" applyBorder="0" applyAlignment="0" applyProtection="0"/>
    <xf numFmtId="0" fontId="54" fillId="14" borderId="0" applyNumberFormat="0" applyBorder="0" applyAlignment="0" applyProtection="0"/>
    <xf numFmtId="0" fontId="54" fillId="6" borderId="0" applyNumberFormat="0" applyBorder="0" applyAlignment="0" applyProtection="0"/>
    <xf numFmtId="0" fontId="54" fillId="13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6" borderId="0" applyNumberFormat="0" applyBorder="0" applyAlignment="0" applyProtection="0"/>
    <xf numFmtId="0" fontId="54" fillId="11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11" borderId="0" applyNumberFormat="0" applyBorder="0" applyAlignment="0" applyProtection="0"/>
    <xf numFmtId="0" fontId="54" fillId="9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12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9" borderId="0" applyNumberFormat="0" applyBorder="0" applyAlignment="0" applyProtection="0"/>
    <xf numFmtId="0" fontId="54" fillId="14" borderId="0" applyNumberFormat="0" applyBorder="0" applyAlignment="0" applyProtection="0"/>
    <xf numFmtId="0" fontId="54" fillId="6" borderId="0" applyNumberFormat="0" applyBorder="0" applyAlignment="0" applyProtection="0"/>
    <xf numFmtId="0" fontId="52" fillId="15" borderId="0" applyNumberFormat="0" applyBorder="0" applyAlignment="0" applyProtection="0"/>
    <xf numFmtId="0" fontId="22" fillId="4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6" fillId="16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2" fillId="6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3" fillId="17" borderId="2" applyNumberFormat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6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51" fillId="6" borderId="0" applyNumberFormat="0" applyBorder="0" applyAlignment="0" applyProtection="0"/>
    <xf numFmtId="0" fontId="22" fillId="3" borderId="0" applyNumberFormat="0" applyBorder="0" applyAlignment="0" applyProtection="0"/>
    <xf numFmtId="0" fontId="70" fillId="0" borderId="3" applyNumberFormat="0" applyFill="0" applyAlignment="0" applyProtection="0"/>
    <xf numFmtId="0" fontId="22" fillId="2" borderId="0" applyNumberFormat="0" applyBorder="0" applyAlignment="0" applyProtection="0"/>
    <xf numFmtId="0" fontId="71" fillId="0" borderId="4" applyNumberFormat="0" applyFill="0" applyAlignment="0" applyProtection="0"/>
    <xf numFmtId="0" fontId="14" fillId="5" borderId="54" applyNumberFormat="0" applyAlignment="0" applyProtection="0"/>
    <xf numFmtId="0" fontId="1" fillId="0" borderId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0" borderId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6" fillId="16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3" fillId="17" borderId="2" applyNumberFormat="0" applyAlignment="0" applyProtection="0"/>
    <xf numFmtId="0" fontId="69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14" fillId="5" borderId="54" applyNumberFormat="0" applyAlignment="0" applyProtection="0"/>
    <xf numFmtId="0" fontId="1" fillId="0" borderId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0" borderId="0"/>
    <xf numFmtId="0" fontId="19" fillId="0" borderId="5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4" fillId="0" borderId="0"/>
    <xf numFmtId="175" fontId="4" fillId="0" borderId="0"/>
    <xf numFmtId="0" fontId="3" fillId="0" borderId="0"/>
    <xf numFmtId="174" fontId="3" fillId="0" borderId="0"/>
    <xf numFmtId="174" fontId="1" fillId="0" borderId="0"/>
    <xf numFmtId="0" fontId="1" fillId="0" borderId="0"/>
    <xf numFmtId="0" fontId="3" fillId="0" borderId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54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5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2" fillId="0" borderId="0" applyNumberFormat="0" applyFill="0" applyBorder="0" applyAlignment="0" applyProtection="0"/>
    <xf numFmtId="0" fontId="19" fillId="0" borderId="5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" fillId="0" borderId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" fillId="0" borderId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" fillId="0" borderId="0"/>
    <xf numFmtId="0" fontId="1" fillId="0" borderId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" fillId="0" borderId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" fillId="0" borderId="0"/>
    <xf numFmtId="0" fontId="1" fillId="0" borderId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" fillId="0" borderId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" fillId="0" borderId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" fillId="0" borderId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" fillId="0" borderId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" fillId="0" borderId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" fillId="0" borderId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" fillId="0" borderId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174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4" fillId="0" borderId="0"/>
    <xf numFmtId="175" fontId="4" fillId="0" borderId="0"/>
    <xf numFmtId="0" fontId="26" fillId="37" borderId="54" applyNumberFormat="0" applyAlignment="0" applyProtection="0"/>
    <xf numFmtId="170" fontId="3" fillId="0" borderId="0"/>
    <xf numFmtId="0" fontId="14" fillId="5" borderId="54" applyNumberFormat="0" applyAlignment="0" applyProtection="0"/>
    <xf numFmtId="170" fontId="3" fillId="0" borderId="0"/>
    <xf numFmtId="175" fontId="4" fillId="0" borderId="0"/>
    <xf numFmtId="0" fontId="4" fillId="4" borderId="55" applyNumberFormat="0" applyFont="0" applyAlignment="0" applyProtection="0"/>
    <xf numFmtId="0" fontId="3" fillId="4" borderId="55" applyNumberFormat="0" applyFont="0" applyAlignment="0" applyProtection="0"/>
    <xf numFmtId="0" fontId="4" fillId="4" borderId="55" applyNumberFormat="0" applyFont="0" applyAlignment="0" applyProtection="0"/>
    <xf numFmtId="0" fontId="17" fillId="37" borderId="56" applyNumberFormat="0" applyAlignment="0" applyProtection="0"/>
    <xf numFmtId="0" fontId="3" fillId="49" borderId="71">
      <alignment vertical="center"/>
      <protection locked="0"/>
    </xf>
    <xf numFmtId="0" fontId="19" fillId="0" borderId="57" applyNumberFormat="0" applyFill="0" applyAlignment="0" applyProtection="0"/>
    <xf numFmtId="170" fontId="3" fillId="0" borderId="0"/>
    <xf numFmtId="0" fontId="3" fillId="0" borderId="0"/>
    <xf numFmtId="175" fontId="4" fillId="0" borderId="0"/>
    <xf numFmtId="175" fontId="1" fillId="0" borderId="0"/>
    <xf numFmtId="170" fontId="3" fillId="0" borderId="0"/>
    <xf numFmtId="0" fontId="3" fillId="0" borderId="0"/>
    <xf numFmtId="0" fontId="1" fillId="0" borderId="0"/>
    <xf numFmtId="0" fontId="3" fillId="0" borderId="0"/>
    <xf numFmtId="0" fontId="26" fillId="37" borderId="93" applyNumberFormat="0" applyAlignment="0" applyProtection="0"/>
    <xf numFmtId="0" fontId="14" fillId="5" borderId="93" applyNumberFormat="0" applyAlignment="0" applyProtection="0"/>
    <xf numFmtId="0" fontId="3" fillId="4" borderId="94" applyNumberFormat="0" applyFont="0" applyAlignment="0" applyProtection="0"/>
    <xf numFmtId="0" fontId="17" fillId="37" borderId="95" applyNumberFormat="0" applyAlignment="0" applyProtection="0"/>
    <xf numFmtId="4" fontId="23" fillId="7" borderId="96" applyNumberFormat="0" applyProtection="0">
      <alignment vertical="center"/>
    </xf>
    <xf numFmtId="4" fontId="34" fillId="7" borderId="96" applyNumberFormat="0" applyProtection="0">
      <alignment vertical="center"/>
    </xf>
    <xf numFmtId="4" fontId="23" fillId="7" borderId="96" applyNumberFormat="0" applyProtection="0">
      <alignment horizontal="left" vertical="center" indent="1"/>
    </xf>
    <xf numFmtId="0" fontId="23" fillId="7" borderId="96" applyNumberFormat="0" applyProtection="0">
      <alignment horizontal="left" vertical="top" indent="1"/>
    </xf>
    <xf numFmtId="4" fontId="22" fillId="8" borderId="96" applyNumberFormat="0" applyProtection="0">
      <alignment horizontal="right" vertical="center"/>
    </xf>
    <xf numFmtId="4" fontId="22" fillId="3" borderId="96" applyNumberFormat="0" applyProtection="0">
      <alignment horizontal="right" vertical="center"/>
    </xf>
    <xf numFmtId="4" fontId="22" fillId="14" borderId="96" applyNumberFormat="0" applyProtection="0">
      <alignment horizontal="right" vertical="center"/>
    </xf>
    <xf numFmtId="4" fontId="22" fillId="10" borderId="96" applyNumberFormat="0" applyProtection="0">
      <alignment horizontal="right" vertical="center"/>
    </xf>
    <xf numFmtId="4" fontId="22" fillId="23" borderId="96" applyNumberFormat="0" applyProtection="0">
      <alignment horizontal="right" vertical="center"/>
    </xf>
    <xf numFmtId="4" fontId="22" fillId="9" borderId="96" applyNumberFormat="0" applyProtection="0">
      <alignment horizontal="right" vertical="center"/>
    </xf>
    <xf numFmtId="4" fontId="22" fillId="34" borderId="96" applyNumberFormat="0" applyProtection="0">
      <alignment horizontal="right" vertical="center"/>
    </xf>
    <xf numFmtId="4" fontId="22" fillId="42" borderId="96" applyNumberFormat="0" applyProtection="0">
      <alignment horizontal="right" vertical="center"/>
    </xf>
    <xf numFmtId="4" fontId="22" fillId="20" borderId="96" applyNumberFormat="0" applyProtection="0">
      <alignment horizontal="right" vertical="center"/>
    </xf>
    <xf numFmtId="4" fontId="22" fillId="41" borderId="96" applyNumberFormat="0" applyProtection="0">
      <alignment horizontal="right" vertical="center"/>
    </xf>
    <xf numFmtId="0" fontId="3" fillId="12" borderId="96" applyNumberFormat="0" applyProtection="0">
      <alignment horizontal="left" vertical="center" indent="1"/>
    </xf>
    <xf numFmtId="0" fontId="3" fillId="12" borderId="96" applyNumberFormat="0" applyProtection="0">
      <alignment horizontal="left" vertical="top" indent="1"/>
    </xf>
    <xf numFmtId="0" fontId="3" fillId="41" borderId="96" applyNumberFormat="0" applyProtection="0">
      <alignment horizontal="left" vertical="center" indent="1"/>
    </xf>
    <xf numFmtId="0" fontId="3" fillId="41" borderId="96" applyNumberFormat="0" applyProtection="0">
      <alignment horizontal="left" vertical="top" indent="1"/>
    </xf>
    <xf numFmtId="0" fontId="3" fillId="2" borderId="96" applyNumberFormat="0" applyProtection="0">
      <alignment horizontal="left" vertical="center" indent="1"/>
    </xf>
    <xf numFmtId="0" fontId="3" fillId="2" borderId="96" applyNumberFormat="0" applyProtection="0">
      <alignment horizontal="left" vertical="top" indent="1"/>
    </xf>
    <xf numFmtId="0" fontId="3" fillId="44" borderId="96" applyNumberFormat="0" applyProtection="0">
      <alignment horizontal="left" vertical="center" indent="1"/>
    </xf>
    <xf numFmtId="0" fontId="3" fillId="44" borderId="96" applyNumberFormat="0" applyProtection="0">
      <alignment horizontal="left" vertical="top" indent="1"/>
    </xf>
    <xf numFmtId="0" fontId="3" fillId="16" borderId="92" applyNumberFormat="0">
      <protection locked="0"/>
    </xf>
    <xf numFmtId="4" fontId="22" fillId="4" borderId="96" applyNumberFormat="0" applyProtection="0">
      <alignment vertical="center"/>
    </xf>
    <xf numFmtId="4" fontId="35" fillId="4" borderId="96" applyNumberFormat="0" applyProtection="0">
      <alignment vertical="center"/>
    </xf>
    <xf numFmtId="4" fontId="22" fillId="4" borderId="96" applyNumberFormat="0" applyProtection="0">
      <alignment horizontal="left" vertical="center" indent="1"/>
    </xf>
    <xf numFmtId="0" fontId="22" fillId="4" borderId="96" applyNumberFormat="0" applyProtection="0">
      <alignment horizontal="left" vertical="top" indent="1"/>
    </xf>
    <xf numFmtId="4" fontId="22" fillId="44" borderId="96" applyNumberFormat="0" applyProtection="0">
      <alignment horizontal="right" vertical="center"/>
    </xf>
    <xf numFmtId="4" fontId="35" fillId="44" borderId="96" applyNumberFormat="0" applyProtection="0">
      <alignment horizontal="right" vertical="center"/>
    </xf>
    <xf numFmtId="4" fontId="22" fillId="41" borderId="96" applyNumberFormat="0" applyProtection="0">
      <alignment horizontal="left" vertical="center" indent="1"/>
    </xf>
    <xf numFmtId="0" fontId="22" fillId="41" borderId="96" applyNumberFormat="0" applyProtection="0">
      <alignment horizontal="left" vertical="top" indent="1"/>
    </xf>
    <xf numFmtId="4" fontId="24" fillId="44" borderId="96" applyNumberFormat="0" applyProtection="0">
      <alignment horizontal="right" vertical="center"/>
    </xf>
    <xf numFmtId="0" fontId="3" fillId="0" borderId="0" applyFont="0" applyFill="0" applyBorder="0" applyAlignment="0" applyProtection="0"/>
    <xf numFmtId="0" fontId="19" fillId="0" borderId="97" applyNumberFormat="0" applyFill="0" applyAlignment="0" applyProtection="0"/>
    <xf numFmtId="0" fontId="3" fillId="0" borderId="0"/>
    <xf numFmtId="0" fontId="4" fillId="18" borderId="0" applyNumberFormat="0" applyBorder="0" applyAlignment="0" applyProtection="0"/>
    <xf numFmtId="0" fontId="41" fillId="2" borderId="0" applyNumberFormat="0" applyBorder="0" applyAlignment="0" applyProtection="0"/>
    <xf numFmtId="0" fontId="4" fillId="8" borderId="0" applyNumberFormat="0" applyBorder="0" applyAlignment="0" applyProtection="0"/>
    <xf numFmtId="0" fontId="41" fillId="3" borderId="0" applyNumberFormat="0" applyBorder="0" applyAlignment="0" applyProtection="0"/>
    <xf numFmtId="0" fontId="4" fillId="19" borderId="0" applyNumberFormat="0" applyBorder="0" applyAlignment="0" applyProtection="0"/>
    <xf numFmtId="0" fontId="41" fillId="4" borderId="0" applyNumberFormat="0" applyBorder="0" applyAlignment="0" applyProtection="0"/>
    <xf numFmtId="0" fontId="4" fillId="15" borderId="0" applyNumberFormat="0" applyBorder="0" applyAlignment="0" applyProtection="0"/>
    <xf numFmtId="0" fontId="41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1" fillId="4" borderId="0" applyNumberFormat="0" applyBorder="0" applyAlignment="0" applyProtection="0"/>
    <xf numFmtId="0" fontId="4" fillId="2" borderId="0" applyNumberFormat="0" applyBorder="0" applyAlignment="0" applyProtection="0"/>
    <xf numFmtId="0" fontId="41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1" fillId="7" borderId="0" applyNumberFormat="0" applyBorder="0" applyAlignment="0" applyProtection="0"/>
    <xf numFmtId="0" fontId="4" fillId="15" borderId="0" applyNumberFormat="0" applyBorder="0" applyAlignment="0" applyProtection="0"/>
    <xf numFmtId="0" fontId="41" fillId="8" borderId="0" applyNumberFormat="0" applyBorder="0" applyAlignment="0" applyProtection="0"/>
    <xf numFmtId="0" fontId="4" fillId="2" borderId="0" applyNumberFormat="0" applyBorder="0" applyAlignment="0" applyProtection="0"/>
    <xf numFmtId="0" fontId="41" fillId="6" borderId="0" applyNumberFormat="0" applyBorder="0" applyAlignment="0" applyProtection="0"/>
    <xf numFmtId="0" fontId="4" fillId="10" borderId="0" applyNumberFormat="0" applyBorder="0" applyAlignment="0" applyProtection="0"/>
    <xf numFmtId="0" fontId="41" fillId="4" borderId="0" applyNumberFormat="0" applyBorder="0" applyAlignment="0" applyProtection="0"/>
    <xf numFmtId="0" fontId="5" fillId="21" borderId="0" applyNumberFormat="0" applyBorder="0" applyAlignment="0" applyProtection="0"/>
    <xf numFmtId="0" fontId="47" fillId="6" borderId="0" applyNumberFormat="0" applyBorder="0" applyAlignment="0" applyProtection="0"/>
    <xf numFmtId="0" fontId="5" fillId="3" borderId="0" applyNumberFormat="0" applyBorder="0" applyAlignment="0" applyProtection="0"/>
    <xf numFmtId="0" fontId="47" fillId="9" borderId="0" applyNumberFormat="0" applyBorder="0" applyAlignment="0" applyProtection="0"/>
    <xf numFmtId="0" fontId="5" fillId="20" borderId="0" applyNumberFormat="0" applyBorder="0" applyAlignment="0" applyProtection="0"/>
    <xf numFmtId="0" fontId="47" fillId="10" borderId="0" applyNumberFormat="0" applyBorder="0" applyAlignment="0" applyProtection="0"/>
    <xf numFmtId="0" fontId="5" fillId="22" borderId="0" applyNumberFormat="0" applyBorder="0" applyAlignment="0" applyProtection="0"/>
    <xf numFmtId="0" fontId="47" fillId="8" borderId="0" applyNumberFormat="0" applyBorder="0" applyAlignment="0" applyProtection="0"/>
    <xf numFmtId="0" fontId="5" fillId="13" borderId="0" applyNumberFormat="0" applyBorder="0" applyAlignment="0" applyProtection="0"/>
    <xf numFmtId="0" fontId="47" fillId="6" borderId="0" applyNumberFormat="0" applyBorder="0" applyAlignment="0" applyProtection="0"/>
    <xf numFmtId="0" fontId="5" fillId="23" borderId="0" applyNumberFormat="0" applyBorder="0" applyAlignment="0" applyProtection="0"/>
    <xf numFmtId="0" fontId="47" fillId="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7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7" fillId="9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47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7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7" fillId="14" borderId="0" applyNumberFormat="0" applyBorder="0" applyAlignment="0" applyProtection="0"/>
    <xf numFmtId="0" fontId="6" fillId="8" borderId="0" applyNumberFormat="0" applyBorder="0" applyAlignment="0" applyProtection="0"/>
    <xf numFmtId="0" fontId="61" fillId="15" borderId="0" applyNumberFormat="0" applyBorder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0" fontId="22" fillId="41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0" fontId="4" fillId="2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1" fillId="60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0" fontId="22" fillId="3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0" fontId="4" fillId="3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1" fillId="64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22" fillId="4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4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1" fillId="68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22" fillId="16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1" fillId="72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0" fontId="22" fillId="2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1" fillId="7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0" fontId="22" fillId="8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0" fontId="4" fillId="4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1" fillId="80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0" fontId="22" fillId="1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0" fontId="4" fillId="6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1" fillId="61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0" fontId="22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1" fillId="65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22" fillId="34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7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1" fillId="69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22" fillId="37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8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1" fillId="73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0" fontId="22" fillId="1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0" fontId="4" fillId="6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1" fillId="77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0" fontId="22" fillId="5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0" fontId="4" fillId="4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1" fillId="81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0" fontId="54" fillId="12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0" fontId="5" fillId="6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47" fillId="62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0" fontId="54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0" fontId="5" fillId="9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47" fillId="66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0" fontId="54" fillId="34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0" fontId="5" fillId="1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47" fillId="7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0" fontId="54" fillId="37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0" fontId="5" fillId="8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47" fillId="74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0" fontId="54" fillId="12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0" fontId="5" fillId="6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47" fillId="78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0" fontId="54" fillId="5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0" fontId="5" fillId="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47" fillId="82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0" fontId="5" fillId="86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0" fontId="5" fillId="86" borderId="0" applyNumberFormat="0" applyBorder="0" applyAlignment="0" applyProtection="0"/>
    <xf numFmtId="0" fontId="5" fillId="11" borderId="0" applyNumberFormat="0" applyBorder="0" applyAlignment="0" applyProtection="0"/>
    <xf numFmtId="169" fontId="5" fillId="27" borderId="0" applyNumberFormat="0" applyBorder="0" applyAlignment="0" applyProtection="0"/>
    <xf numFmtId="0" fontId="5" fillId="86" borderId="0" applyNumberFormat="0" applyBorder="0" applyAlignment="0" applyProtection="0"/>
    <xf numFmtId="169" fontId="5" fillId="27" borderId="0" applyNumberFormat="0" applyBorder="0" applyAlignment="0" applyProtection="0"/>
    <xf numFmtId="0" fontId="5" fillId="86" borderId="0" applyNumberFormat="0" applyBorder="0" applyAlignment="0" applyProtection="0"/>
    <xf numFmtId="169" fontId="5" fillId="27" borderId="0" applyNumberFormat="0" applyBorder="0" applyAlignment="0" applyProtection="0"/>
    <xf numFmtId="169" fontId="47" fillId="59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0" fontId="5" fillId="87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0" fontId="5" fillId="87" borderId="0" applyNumberFormat="0" applyBorder="0" applyAlignment="0" applyProtection="0"/>
    <xf numFmtId="0" fontId="5" fillId="9" borderId="0" applyNumberFormat="0" applyBorder="0" applyAlignment="0" applyProtection="0"/>
    <xf numFmtId="169" fontId="5" fillId="14" borderId="0" applyNumberFormat="0" applyBorder="0" applyAlignment="0" applyProtection="0"/>
    <xf numFmtId="0" fontId="5" fillId="87" borderId="0" applyNumberFormat="0" applyBorder="0" applyAlignment="0" applyProtection="0"/>
    <xf numFmtId="169" fontId="5" fillId="14" borderId="0" applyNumberFormat="0" applyBorder="0" applyAlignment="0" applyProtection="0"/>
    <xf numFmtId="0" fontId="5" fillId="87" borderId="0" applyNumberFormat="0" applyBorder="0" applyAlignment="0" applyProtection="0"/>
    <xf numFmtId="169" fontId="5" fillId="14" borderId="0" applyNumberFormat="0" applyBorder="0" applyAlignment="0" applyProtection="0"/>
    <xf numFmtId="169" fontId="47" fillId="63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0" fontId="5" fillId="30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10" borderId="0" applyNumberFormat="0" applyBorder="0" applyAlignment="0" applyProtection="0"/>
    <xf numFmtId="169" fontId="5" fillId="34" borderId="0" applyNumberFormat="0" applyBorder="0" applyAlignment="0" applyProtection="0"/>
    <xf numFmtId="0" fontId="5" fillId="30" borderId="0" applyNumberFormat="0" applyBorder="0" applyAlignment="0" applyProtection="0"/>
    <xf numFmtId="169" fontId="5" fillId="34" borderId="0" applyNumberFormat="0" applyBorder="0" applyAlignment="0" applyProtection="0"/>
    <xf numFmtId="0" fontId="5" fillId="30" borderId="0" applyNumberFormat="0" applyBorder="0" applyAlignment="0" applyProtection="0"/>
    <xf numFmtId="169" fontId="5" fillId="34" borderId="0" applyNumberFormat="0" applyBorder="0" applyAlignment="0" applyProtection="0"/>
    <xf numFmtId="169" fontId="47" fillId="67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0" fontId="5" fillId="88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0" fontId="5" fillId="88" borderId="0" applyNumberFormat="0" applyBorder="0" applyAlignment="0" applyProtection="0"/>
    <xf numFmtId="0" fontId="5" fillId="12" borderId="0" applyNumberFormat="0" applyBorder="0" applyAlignment="0" applyProtection="0"/>
    <xf numFmtId="169" fontId="5" fillId="22" borderId="0" applyNumberFormat="0" applyBorder="0" applyAlignment="0" applyProtection="0"/>
    <xf numFmtId="0" fontId="5" fillId="88" borderId="0" applyNumberFormat="0" applyBorder="0" applyAlignment="0" applyProtection="0"/>
    <xf numFmtId="169" fontId="5" fillId="22" borderId="0" applyNumberFormat="0" applyBorder="0" applyAlignment="0" applyProtection="0"/>
    <xf numFmtId="0" fontId="5" fillId="88" borderId="0" applyNumberFormat="0" applyBorder="0" applyAlignment="0" applyProtection="0"/>
    <xf numFmtId="169" fontId="5" fillId="22" borderId="0" applyNumberFormat="0" applyBorder="0" applyAlignment="0" applyProtection="0"/>
    <xf numFmtId="169" fontId="47" fillId="71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0" fontId="5" fillId="89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0" fontId="5" fillId="89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0" fontId="5" fillId="89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0" fontId="5" fillId="89" borderId="0" applyNumberFormat="0" applyBorder="0" applyAlignment="0" applyProtection="0"/>
    <xf numFmtId="169" fontId="5" fillId="13" borderId="0" applyNumberFormat="0" applyBorder="0" applyAlignment="0" applyProtection="0"/>
    <xf numFmtId="169" fontId="47" fillId="75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0" fontId="5" fillId="90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0" fontId="5" fillId="90" borderId="0" applyNumberFormat="0" applyBorder="0" applyAlignment="0" applyProtection="0"/>
    <xf numFmtId="0" fontId="5" fillId="14" borderId="0" applyNumberFormat="0" applyBorder="0" applyAlignment="0" applyProtection="0"/>
    <xf numFmtId="169" fontId="5" fillId="9" borderId="0" applyNumberFormat="0" applyBorder="0" applyAlignment="0" applyProtection="0"/>
    <xf numFmtId="0" fontId="5" fillId="90" borderId="0" applyNumberFormat="0" applyBorder="0" applyAlignment="0" applyProtection="0"/>
    <xf numFmtId="169" fontId="5" fillId="9" borderId="0" applyNumberFormat="0" applyBorder="0" applyAlignment="0" applyProtection="0"/>
    <xf numFmtId="0" fontId="5" fillId="90" borderId="0" applyNumberFormat="0" applyBorder="0" applyAlignment="0" applyProtection="0"/>
    <xf numFmtId="169" fontId="5" fillId="9" borderId="0" applyNumberFormat="0" applyBorder="0" applyAlignment="0" applyProtection="0"/>
    <xf numFmtId="169" fontId="47" fillId="7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0" fontId="75" fillId="29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0" fontId="6" fillId="15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1" fillId="53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0" fontId="76" fillId="91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0" fontId="7" fillId="16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56" fillId="16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26" fillId="37" borderId="12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0" fontId="8" fillId="30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5" fontId="1" fillId="0" borderId="0" applyFon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0" fontId="10" fillId="92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0" fontId="10" fillId="6" borderId="0" applyNumberFormat="0" applyBorder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0" fontId="11" fillId="0" borderId="123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0" fontId="11" fillId="0" borderId="3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0" fontId="12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0" fontId="12" fillId="0" borderId="4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0" fontId="13" fillId="0" borderId="124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0" fontId="13" fillId="0" borderId="5" applyNumberFormat="0" applyFill="0" applyAlignment="0" applyProtection="0"/>
    <xf numFmtId="169" fontId="59" fillId="0" borderId="81" applyNumberFormat="0" applyFill="0" applyAlignment="0" applyProtection="0"/>
    <xf numFmtId="169" fontId="77" fillId="0" borderId="5" applyNumberFormat="0" applyFill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9" fontId="78" fillId="0" borderId="0" applyNumberFormat="0" applyFill="0" applyBorder="0" applyAlignment="0" applyProtection="0">
      <alignment vertical="top"/>
      <protection locked="0"/>
    </xf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0" fontId="79" fillId="36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0" fontId="14" fillId="7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14" fillId="5" borderId="122" applyNumberFormat="0" applyAlignment="0" applyProtection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22" fillId="0" borderId="0"/>
    <xf numFmtId="0" fontId="22" fillId="0" borderId="0"/>
    <xf numFmtId="169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77" fontId="3" fillId="0" borderId="0"/>
    <xf numFmtId="170" fontId="3" fillId="0" borderId="0"/>
    <xf numFmtId="0" fontId="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169" fontId="3" fillId="0" borderId="0"/>
    <xf numFmtId="169" fontId="3" fillId="0" borderId="0"/>
    <xf numFmtId="169" fontId="3" fillId="0" borderId="0"/>
    <xf numFmtId="169" fontId="55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75" fontId="4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3" fillId="0" borderId="0"/>
    <xf numFmtId="170" fontId="3" fillId="0" borderId="0"/>
    <xf numFmtId="0" fontId="1" fillId="0" borderId="0"/>
    <xf numFmtId="0" fontId="1" fillId="0" borderId="0"/>
    <xf numFmtId="0" fontId="3" fillId="0" borderId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0" fontId="3" fillId="35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0" fontId="3" fillId="35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0" fontId="3" fillId="35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0" fontId="1" fillId="58" borderId="86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3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55" fillId="4" borderId="125" applyNumberFormat="0" applyFon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169" fontId="17" fillId="37" borderId="126" applyNumberFormat="0" applyAlignment="0" applyProtection="0"/>
    <xf numFmtId="9" fontId="1" fillId="0" borderId="0" applyFont="0" applyFill="0" applyBorder="0" applyAlignment="0" applyProtection="0"/>
    <xf numFmtId="4" fontId="25" fillId="12" borderId="0" applyNumberFormat="0" applyProtection="0">
      <alignment horizontal="left" vertical="center" indent="1"/>
    </xf>
    <xf numFmtId="4" fontId="25" fillId="12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1" borderId="0" applyNumberFormat="0" applyProtection="0">
      <alignment horizontal="left" vertical="center" indent="1"/>
    </xf>
    <xf numFmtId="4" fontId="22" fillId="41" borderId="0" applyNumberFormat="0" applyProtection="0">
      <alignment horizontal="left" vertical="center" indent="1"/>
    </xf>
    <xf numFmtId="0" fontId="3" fillId="12" borderId="127" applyNumberFormat="0" applyProtection="0">
      <alignment horizontal="left" vertical="center" indent="1"/>
    </xf>
    <xf numFmtId="0" fontId="3" fillId="12" borderId="127" applyNumberFormat="0" applyProtection="0">
      <alignment horizontal="left" vertical="top" indent="1"/>
    </xf>
    <xf numFmtId="0" fontId="3" fillId="41" borderId="127" applyNumberFormat="0" applyProtection="0">
      <alignment horizontal="left" vertical="center" indent="1"/>
    </xf>
    <xf numFmtId="0" fontId="3" fillId="41" borderId="127" applyNumberFormat="0" applyProtection="0">
      <alignment horizontal="left" vertical="top" indent="1"/>
    </xf>
    <xf numFmtId="0" fontId="3" fillId="2" borderId="127" applyNumberFormat="0" applyProtection="0">
      <alignment horizontal="left" vertical="center" indent="1"/>
    </xf>
    <xf numFmtId="0" fontId="3" fillId="2" borderId="127" applyNumberFormat="0" applyProtection="0">
      <alignment horizontal="left" vertical="top" indent="1"/>
    </xf>
    <xf numFmtId="0" fontId="3" fillId="44" borderId="127" applyNumberFormat="0" applyProtection="0">
      <alignment horizontal="left" vertical="center" indent="1"/>
    </xf>
    <xf numFmtId="0" fontId="3" fillId="44" borderId="127" applyNumberFormat="0" applyProtection="0">
      <alignment horizontal="left" vertical="top" indent="1"/>
    </xf>
    <xf numFmtId="0" fontId="3" fillId="16" borderId="128" applyNumberFormat="0">
      <protection locked="0"/>
    </xf>
    <xf numFmtId="4" fontId="36" fillId="45" borderId="0" applyNumberFormat="0" applyProtection="0">
      <alignment horizontal="left" vertical="center" indent="1"/>
    </xf>
    <xf numFmtId="4" fontId="36" fillId="45" borderId="0" applyNumberFormat="0" applyProtection="0">
      <alignment horizontal="left" vertical="center" indent="1"/>
    </xf>
    <xf numFmtId="4" fontId="36" fillId="45" borderId="0" applyNumberFormat="0" applyProtection="0">
      <alignment horizontal="left" vertical="center" indent="1"/>
    </xf>
    <xf numFmtId="0" fontId="1" fillId="0" borderId="0" applyFont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9" fontId="19" fillId="0" borderId="129" applyNumberFormat="0" applyFill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2" fillId="0" borderId="0"/>
  </cellStyleXfs>
  <cellXfs count="535">
    <xf numFmtId="0" fontId="0" fillId="0" borderId="0" xfId="0"/>
    <xf numFmtId="0" fontId="37" fillId="0" borderId="0" xfId="0" applyFont="1"/>
    <xf numFmtId="0" fontId="38" fillId="0" borderId="0" xfId="0" applyFont="1" applyBorder="1" applyAlignment="1">
      <alignment horizontal="center" vertical="center" wrapText="1"/>
    </xf>
    <xf numFmtId="176" fontId="39" fillId="0" borderId="0" xfId="0" applyNumberFormat="1" applyFont="1" applyBorder="1" applyAlignment="1">
      <alignment horizontal="center" vertical="center" wrapText="1"/>
    </xf>
    <xf numFmtId="0" fontId="3" fillId="50" borderId="72" xfId="0" applyFont="1" applyFill="1" applyBorder="1" applyAlignment="1">
      <alignment horizontal="center" wrapText="1"/>
    </xf>
    <xf numFmtId="0" fontId="3" fillId="46" borderId="72" xfId="0" applyFont="1" applyFill="1" applyBorder="1" applyAlignment="1">
      <alignment horizontal="center" wrapText="1"/>
    </xf>
    <xf numFmtId="171" fontId="42" fillId="50" borderId="72" xfId="1166" applyNumberFormat="1" applyFont="1" applyFill="1" applyBorder="1"/>
    <xf numFmtId="171" fontId="3" fillId="50" borderId="72" xfId="1166" applyNumberFormat="1" applyFont="1" applyFill="1" applyBorder="1"/>
    <xf numFmtId="171" fontId="20" fillId="46" borderId="72" xfId="1166" applyNumberFormat="1" applyFont="1" applyFill="1" applyBorder="1"/>
    <xf numFmtId="0" fontId="20" fillId="50" borderId="74" xfId="0" applyFont="1" applyFill="1" applyBorder="1" applyAlignment="1">
      <alignment horizontal="center" wrapText="1"/>
    </xf>
    <xf numFmtId="171" fontId="20" fillId="50" borderId="73" xfId="1166" applyNumberFormat="1" applyFont="1" applyFill="1" applyBorder="1"/>
    <xf numFmtId="173" fontId="42" fillId="46" borderId="72" xfId="1166" applyNumberFormat="1" applyFont="1" applyFill="1" applyBorder="1" applyAlignment="1">
      <alignment horizontal="center" wrapText="1"/>
    </xf>
    <xf numFmtId="0" fontId="49" fillId="0" borderId="0" xfId="38" applyFont="1" applyFill="1" applyBorder="1" applyProtection="1">
      <protection locked="0"/>
    </xf>
    <xf numFmtId="179" fontId="0" fillId="0" borderId="0" xfId="0" applyNumberFormat="1"/>
    <xf numFmtId="0" fontId="20" fillId="46" borderId="6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wrapText="1"/>
    </xf>
    <xf numFmtId="0" fontId="45" fillId="0" borderId="69" xfId="0" applyFont="1" applyFill="1" applyBorder="1"/>
    <xf numFmtId="0" fontId="42" fillId="0" borderId="69" xfId="0" applyFont="1" applyFill="1" applyBorder="1" applyAlignment="1">
      <alignment horizontal="left" indent="1"/>
    </xf>
    <xf numFmtId="0" fontId="20" fillId="0" borderId="66" xfId="0" applyFont="1" applyFill="1" applyBorder="1" applyAlignment="1">
      <alignment horizontal="left" indent="1"/>
    </xf>
    <xf numFmtId="0" fontId="3" fillId="0" borderId="69" xfId="0" applyFont="1" applyFill="1" applyBorder="1" applyAlignment="1">
      <alignment horizontal="left" indent="1"/>
    </xf>
    <xf numFmtId="0" fontId="45" fillId="0" borderId="69" xfId="0" applyFont="1" applyFill="1" applyBorder="1" applyAlignment="1">
      <alignment horizontal="left"/>
    </xf>
    <xf numFmtId="0" fontId="20" fillId="0" borderId="69" xfId="0" applyFont="1" applyFill="1" applyBorder="1"/>
    <xf numFmtId="0" fontId="20" fillId="0" borderId="65" xfId="0" applyFont="1" applyFill="1" applyBorder="1"/>
    <xf numFmtId="0" fontId="41" fillId="0" borderId="74" xfId="0" applyFont="1" applyFill="1" applyBorder="1" applyAlignment="1">
      <alignment horizontal="center" wrapText="1"/>
    </xf>
    <xf numFmtId="0" fontId="41" fillId="0" borderId="0" xfId="0" applyFont="1"/>
    <xf numFmtId="171" fontId="72" fillId="0" borderId="72" xfId="1166" applyNumberFormat="1" applyFont="1" applyFill="1" applyBorder="1"/>
    <xf numFmtId="171" fontId="37" fillId="0" borderId="73" xfId="1166" applyNumberFormat="1" applyFont="1" applyFill="1" applyBorder="1"/>
    <xf numFmtId="171" fontId="41" fillId="46" borderId="72" xfId="1166" applyNumberFormat="1" applyFont="1" applyFill="1" applyBorder="1"/>
    <xf numFmtId="171" fontId="41" fillId="0" borderId="72" xfId="1166" applyNumberFormat="1" applyFont="1" applyFill="1" applyBorder="1"/>
    <xf numFmtId="171" fontId="37" fillId="0" borderId="72" xfId="1166" applyNumberFormat="1" applyFont="1" applyFill="1" applyBorder="1"/>
    <xf numFmtId="171" fontId="37" fillId="46" borderId="98" xfId="1166" applyNumberFormat="1" applyFont="1" applyFill="1" applyBorder="1"/>
    <xf numFmtId="179" fontId="41" fillId="0" borderId="74" xfId="0" applyNumberFormat="1" applyFont="1" applyFill="1" applyBorder="1" applyAlignment="1">
      <alignment horizontal="center" wrapText="1"/>
    </xf>
    <xf numFmtId="0" fontId="41" fillId="0" borderId="74" xfId="0" applyFont="1" applyFill="1" applyBorder="1" applyAlignment="1">
      <alignment horizontal="center"/>
    </xf>
    <xf numFmtId="0" fontId="41" fillId="0" borderId="74" xfId="0" applyFont="1" applyFill="1" applyBorder="1" applyAlignment="1">
      <alignment horizontal="center" vertical="top" wrapText="1"/>
    </xf>
    <xf numFmtId="9" fontId="41" fillId="0" borderId="74" xfId="0" applyNumberFormat="1" applyFont="1" applyFill="1" applyBorder="1" applyAlignment="1">
      <alignment horizontal="center" vertical="top" wrapText="1"/>
    </xf>
    <xf numFmtId="2" fontId="41" fillId="0" borderId="74" xfId="0" applyNumberFormat="1" applyFont="1" applyFill="1" applyBorder="1" applyAlignment="1">
      <alignment horizontal="center" vertical="top" wrapText="1"/>
    </xf>
    <xf numFmtId="172" fontId="41" fillId="0" borderId="74" xfId="0" applyNumberFormat="1" applyFont="1" applyFill="1" applyBorder="1" applyAlignment="1">
      <alignment horizontal="center" vertical="center" wrapText="1"/>
    </xf>
    <xf numFmtId="0" fontId="41" fillId="0" borderId="76" xfId="0" applyFont="1" applyFill="1" applyBorder="1" applyAlignment="1">
      <alignment horizontal="center" vertical="center" wrapText="1"/>
    </xf>
    <xf numFmtId="0" fontId="41" fillId="0" borderId="58" xfId="0" applyFont="1" applyFill="1" applyBorder="1" applyAlignment="1">
      <alignment horizontal="center" vertical="center" wrapText="1"/>
    </xf>
    <xf numFmtId="176" fontId="41" fillId="0" borderId="74" xfId="0" applyNumberFormat="1" applyFont="1" applyFill="1" applyBorder="1" applyAlignment="1">
      <alignment horizontal="center" vertical="center" wrapText="1"/>
    </xf>
    <xf numFmtId="167" fontId="3" fillId="0" borderId="0" xfId="38" applyNumberFormat="1" applyFont="1" applyFill="1" applyBorder="1" applyAlignment="1" applyProtection="1">
      <alignment horizontal="center" vertical="center"/>
      <protection hidden="1"/>
    </xf>
    <xf numFmtId="0" fontId="41" fillId="0" borderId="61" xfId="0" applyFont="1" applyFill="1" applyBorder="1" applyAlignment="1">
      <alignment horizontal="center" vertical="center"/>
    </xf>
    <xf numFmtId="2" fontId="41" fillId="0" borderId="61" xfId="1166" applyNumberFormat="1" applyFont="1" applyFill="1" applyBorder="1" applyAlignment="1">
      <alignment horizontal="center" vertical="center"/>
    </xf>
    <xf numFmtId="2" fontId="41" fillId="0" borderId="0" xfId="0" applyNumberFormat="1" applyFont="1"/>
    <xf numFmtId="2" fontId="41" fillId="0" borderId="61" xfId="0" applyNumberFormat="1" applyFont="1" applyFill="1" applyBorder="1" applyAlignment="1">
      <alignment horizontal="center" vertical="center"/>
    </xf>
    <xf numFmtId="1" fontId="41" fillId="0" borderId="74" xfId="0" applyNumberFormat="1" applyFont="1" applyFill="1" applyBorder="1" applyAlignment="1">
      <alignment horizontal="center" wrapText="1"/>
    </xf>
    <xf numFmtId="0" fontId="46" fillId="84" borderId="61" xfId="0" applyFont="1" applyFill="1" applyBorder="1" applyAlignment="1">
      <alignment horizontal="center" vertical="center"/>
    </xf>
    <xf numFmtId="0" fontId="46" fillId="84" borderId="61" xfId="0" applyFont="1" applyFill="1" applyBorder="1" applyAlignment="1">
      <alignment horizontal="center" vertical="center" wrapText="1"/>
    </xf>
    <xf numFmtId="179" fontId="46" fillId="84" borderId="0" xfId="0" applyNumberFormat="1" applyFont="1" applyFill="1" applyBorder="1" applyAlignment="1">
      <alignment horizontal="center" vertical="top" wrapText="1"/>
    </xf>
    <xf numFmtId="179" fontId="46" fillId="84" borderId="46" xfId="0" applyNumberFormat="1" applyFont="1" applyFill="1" applyBorder="1" applyAlignment="1">
      <alignment horizontal="center" vertical="top" wrapText="1"/>
    </xf>
    <xf numFmtId="179" fontId="46" fillId="84" borderId="50" xfId="0" applyNumberFormat="1" applyFont="1" applyFill="1" applyBorder="1" applyAlignment="1">
      <alignment horizontal="center" vertical="top" wrapText="1"/>
    </xf>
    <xf numFmtId="0" fontId="46" fillId="84" borderId="11" xfId="0" applyFont="1" applyFill="1" applyBorder="1" applyAlignment="1">
      <alignment horizontal="center" vertical="center" wrapText="1"/>
    </xf>
    <xf numFmtId="0" fontId="46" fillId="84" borderId="45" xfId="0" applyFont="1" applyFill="1" applyBorder="1" applyAlignment="1">
      <alignment horizontal="center" vertical="center" wrapText="1"/>
    </xf>
    <xf numFmtId="0" fontId="46" fillId="84" borderId="46" xfId="0" applyFont="1" applyFill="1" applyBorder="1" applyAlignment="1">
      <alignment horizontal="center" vertical="center" wrapText="1"/>
    </xf>
    <xf numFmtId="0" fontId="47" fillId="84" borderId="74" xfId="0" applyFont="1" applyFill="1" applyBorder="1" applyAlignment="1">
      <alignment horizontal="justify" vertical="top" wrapText="1"/>
    </xf>
    <xf numFmtId="167" fontId="3" fillId="0" borderId="103" xfId="38" applyNumberFormat="1" applyFont="1" applyFill="1" applyBorder="1" applyAlignment="1" applyProtection="1">
      <alignment horizontal="center"/>
      <protection locked="0"/>
    </xf>
    <xf numFmtId="167" fontId="3" fillId="0" borderId="106" xfId="38" applyNumberFormat="1" applyFont="1" applyFill="1" applyBorder="1" applyAlignment="1" applyProtection="1">
      <alignment horizontal="center"/>
      <protection locked="0"/>
    </xf>
    <xf numFmtId="167" fontId="3" fillId="0" borderId="72" xfId="38" applyNumberFormat="1" applyFont="1" applyFill="1" applyBorder="1" applyAlignment="1" applyProtection="1">
      <alignment horizontal="center"/>
      <protection locked="0"/>
    </xf>
    <xf numFmtId="167" fontId="3" fillId="0" borderId="108" xfId="38" applyNumberFormat="1" applyFont="1" applyFill="1" applyBorder="1" applyAlignment="1" applyProtection="1">
      <alignment horizontal="center"/>
      <protection locked="0"/>
    </xf>
    <xf numFmtId="167" fontId="3" fillId="0" borderId="110" xfId="38" applyNumberFormat="1" applyFont="1" applyFill="1" applyBorder="1" applyAlignment="1" applyProtection="1">
      <alignment horizontal="center"/>
      <protection locked="0"/>
    </xf>
    <xf numFmtId="167" fontId="3" fillId="0" borderId="68" xfId="38" applyNumberFormat="1" applyFont="1" applyFill="1" applyBorder="1" applyAlignment="1" applyProtection="1">
      <alignment horizontal="center"/>
      <protection locked="0"/>
    </xf>
    <xf numFmtId="0" fontId="46" fillId="85" borderId="64" xfId="1530" applyFont="1" applyFill="1" applyBorder="1" applyAlignment="1">
      <alignment horizontal="center" vertical="center" wrapText="1"/>
    </xf>
    <xf numFmtId="0" fontId="46" fillId="85" borderId="63" xfId="1530" applyFont="1" applyFill="1" applyBorder="1" applyAlignment="1">
      <alignment horizontal="center" vertical="center" wrapText="1"/>
    </xf>
    <xf numFmtId="0" fontId="3" fillId="0" borderId="114" xfId="38" applyFont="1" applyFill="1" applyBorder="1" applyProtection="1">
      <protection locked="0"/>
    </xf>
    <xf numFmtId="167" fontId="3" fillId="0" borderId="111" xfId="38" applyNumberFormat="1" applyFont="1" applyFill="1" applyBorder="1" applyAlignment="1" applyProtection="1">
      <alignment horizontal="center"/>
      <protection hidden="1"/>
    </xf>
    <xf numFmtId="0" fontId="3" fillId="0" borderId="69" xfId="38" applyFont="1" applyFill="1" applyBorder="1" applyProtection="1">
      <protection locked="0"/>
    </xf>
    <xf numFmtId="167" fontId="3" fillId="0" borderId="115" xfId="38" applyNumberFormat="1" applyFont="1" applyFill="1" applyBorder="1" applyAlignment="1" applyProtection="1">
      <alignment horizontal="center"/>
      <protection hidden="1"/>
    </xf>
    <xf numFmtId="0" fontId="3" fillId="0" borderId="105" xfId="38" applyFont="1" applyFill="1" applyBorder="1" applyProtection="1">
      <protection locked="0"/>
    </xf>
    <xf numFmtId="167" fontId="3" fillId="0" borderId="117" xfId="38" applyNumberFormat="1" applyFont="1" applyFill="1" applyBorder="1" applyAlignment="1" applyProtection="1">
      <alignment horizontal="center"/>
      <protection hidden="1"/>
    </xf>
    <xf numFmtId="0" fontId="46" fillId="85" borderId="118" xfId="38" applyFont="1" applyFill="1" applyBorder="1" applyAlignment="1" applyProtection="1">
      <alignment horizontal="center" vertical="center"/>
      <protection hidden="1"/>
    </xf>
    <xf numFmtId="167" fontId="46" fillId="85" borderId="47" xfId="38" applyNumberFormat="1" applyFont="1" applyFill="1" applyBorder="1" applyAlignment="1" applyProtection="1">
      <alignment horizontal="center" vertical="center"/>
      <protection hidden="1"/>
    </xf>
    <xf numFmtId="166" fontId="46" fillId="85" borderId="0" xfId="38" applyNumberFormat="1" applyFont="1" applyFill="1" applyBorder="1" applyAlignment="1" applyProtection="1">
      <alignment horizontal="center" vertical="center" wrapText="1"/>
      <protection hidden="1"/>
    </xf>
    <xf numFmtId="166" fontId="46" fillId="85" borderId="115" xfId="38" applyNumberFormat="1" applyFont="1" applyFill="1" applyBorder="1" applyAlignment="1" applyProtection="1">
      <alignment horizontal="center" vertical="center" wrapText="1"/>
      <protection hidden="1"/>
    </xf>
    <xf numFmtId="0" fontId="41" fillId="0" borderId="100" xfId="48586" applyFont="1" applyFill="1" applyBorder="1" applyAlignment="1">
      <alignment horizontal="center"/>
    </xf>
    <xf numFmtId="0" fontId="41" fillId="0" borderId="60" xfId="48586" applyFont="1" applyFill="1" applyBorder="1" applyAlignment="1">
      <alignment horizontal="center"/>
    </xf>
    <xf numFmtId="0" fontId="41" fillId="0" borderId="70" xfId="48586" applyFont="1" applyFill="1" applyBorder="1" applyAlignment="1">
      <alignment horizontal="center"/>
    </xf>
    <xf numFmtId="0" fontId="46" fillId="85" borderId="63" xfId="1530" applyFont="1" applyFill="1" applyBorder="1" applyAlignment="1">
      <alignment horizontal="center" vertical="center"/>
    </xf>
    <xf numFmtId="0" fontId="46" fillId="85" borderId="62" xfId="1530" applyFont="1" applyFill="1" applyBorder="1" applyAlignment="1">
      <alignment horizontal="center" vertical="center"/>
    </xf>
    <xf numFmtId="0" fontId="37" fillId="0" borderId="0" xfId="1530" applyFont="1"/>
    <xf numFmtId="0" fontId="2" fillId="0" borderId="0" xfId="1530" applyFont="1"/>
    <xf numFmtId="179" fontId="1" fillId="0" borderId="0" xfId="1530" applyNumberFormat="1"/>
    <xf numFmtId="0" fontId="1" fillId="0" borderId="0" xfId="1530"/>
    <xf numFmtId="0" fontId="46" fillId="85" borderId="68" xfId="1530" applyFont="1" applyFill="1" applyBorder="1" applyAlignment="1">
      <alignment horizontal="center" vertical="center"/>
    </xf>
    <xf numFmtId="0" fontId="46" fillId="85" borderId="110" xfId="1530" applyFont="1" applyFill="1" applyBorder="1" applyAlignment="1">
      <alignment horizontal="center" vertical="center" wrapText="1"/>
    </xf>
    <xf numFmtId="0" fontId="46" fillId="85" borderId="130" xfId="48585" applyFont="1" applyFill="1" applyBorder="1" applyAlignment="1">
      <alignment horizontal="center" vertical="center"/>
    </xf>
    <xf numFmtId="0" fontId="47" fillId="85" borderId="130" xfId="48585" applyFont="1" applyFill="1" applyBorder="1" applyAlignment="1">
      <alignment horizontal="center" vertical="center" wrapText="1"/>
    </xf>
    <xf numFmtId="0" fontId="46" fillId="85" borderId="130" xfId="48585" applyFont="1" applyFill="1" applyBorder="1" applyAlignment="1">
      <alignment horizontal="center" vertical="center" wrapText="1"/>
    </xf>
    <xf numFmtId="0" fontId="41" fillId="0" borderId="0" xfId="48585" applyFont="1"/>
    <xf numFmtId="0" fontId="46" fillId="85" borderId="78" xfId="48585" applyFont="1" applyFill="1" applyBorder="1" applyAlignment="1">
      <alignment horizontal="center" vertical="center"/>
    </xf>
    <xf numFmtId="0" fontId="46" fillId="85" borderId="78" xfId="48585" applyFont="1" applyFill="1" applyBorder="1" applyAlignment="1">
      <alignment horizontal="center" vertical="center" wrapText="1"/>
    </xf>
    <xf numFmtId="167" fontId="3" fillId="0" borderId="128" xfId="38" applyNumberFormat="1" applyFont="1" applyFill="1" applyBorder="1" applyAlignment="1" applyProtection="1">
      <alignment horizontal="center" vertical="center"/>
      <protection hidden="1"/>
    </xf>
    <xf numFmtId="0" fontId="3" fillId="0" borderId="128" xfId="38" applyFont="1" applyFill="1" applyBorder="1" applyAlignment="1" applyProtection="1">
      <alignment vertical="center"/>
      <protection locked="0"/>
    </xf>
    <xf numFmtId="178" fontId="41" fillId="0" borderId="128" xfId="48585" applyNumberFormat="1" applyFont="1" applyFill="1" applyBorder="1" applyAlignment="1">
      <alignment horizontal="center" vertical="center"/>
    </xf>
    <xf numFmtId="4" fontId="41" fillId="0" borderId="0" xfId="48585" applyNumberFormat="1" applyFont="1" applyFill="1" applyBorder="1" applyAlignment="1">
      <alignment horizontal="center" vertical="center"/>
    </xf>
    <xf numFmtId="0" fontId="41" fillId="0" borderId="0" xfId="48585" applyFont="1" applyFill="1" applyBorder="1"/>
    <xf numFmtId="0" fontId="41" fillId="0" borderId="128" xfId="48586" applyFont="1" applyFill="1" applyBorder="1" applyAlignment="1">
      <alignment horizontal="center" vertical="center"/>
    </xf>
    <xf numFmtId="0" fontId="41" fillId="0" borderId="128" xfId="48586" applyFont="1" applyBorder="1" applyAlignment="1">
      <alignment horizontal="center" vertical="center"/>
    </xf>
    <xf numFmtId="174" fontId="41" fillId="0" borderId="128" xfId="1530" applyNumberFormat="1" applyFont="1" applyFill="1" applyBorder="1" applyAlignment="1">
      <alignment horizontal="center" vertical="center"/>
    </xf>
    <xf numFmtId="174" fontId="41" fillId="0" borderId="128" xfId="53538" applyNumberFormat="1" applyFont="1" applyFill="1" applyBorder="1" applyAlignment="1">
      <alignment horizontal="center" vertical="center"/>
    </xf>
    <xf numFmtId="2" fontId="39" fillId="0" borderId="128" xfId="1530" applyNumberFormat="1" applyFont="1" applyFill="1" applyBorder="1" applyAlignment="1">
      <alignment horizontal="center" vertical="center" wrapText="1"/>
    </xf>
    <xf numFmtId="172" fontId="39" fillId="0" borderId="128" xfId="61976" applyNumberFormat="1" applyFont="1" applyFill="1" applyBorder="1" applyAlignment="1">
      <alignment horizontal="center" vertical="center" wrapText="1"/>
    </xf>
    <xf numFmtId="3" fontId="39" fillId="0" borderId="128" xfId="1530" applyNumberFormat="1" applyFont="1" applyFill="1" applyBorder="1" applyAlignment="1">
      <alignment horizontal="center" vertical="center" wrapText="1"/>
    </xf>
    <xf numFmtId="176" fontId="39" fillId="0" borderId="128" xfId="1530" applyNumberFormat="1" applyFont="1" applyFill="1" applyBorder="1" applyAlignment="1">
      <alignment horizontal="center" vertical="center" wrapText="1"/>
    </xf>
    <xf numFmtId="176" fontId="41" fillId="0" borderId="74" xfId="1166" applyNumberFormat="1" applyFont="1" applyFill="1" applyBorder="1" applyAlignment="1">
      <alignment horizontal="center" wrapText="1"/>
    </xf>
    <xf numFmtId="176" fontId="41" fillId="0" borderId="74" xfId="0" applyNumberFormat="1" applyFont="1" applyFill="1" applyBorder="1" applyAlignment="1">
      <alignment horizontal="center" vertical="top" wrapText="1"/>
    </xf>
    <xf numFmtId="0" fontId="38" fillId="0" borderId="128" xfId="1530" applyFont="1" applyFill="1" applyBorder="1" applyAlignment="1">
      <alignment horizontal="center" vertical="center" wrapText="1"/>
    </xf>
    <xf numFmtId="0" fontId="38" fillId="93" borderId="136" xfId="1530" applyFont="1" applyFill="1" applyBorder="1" applyAlignment="1">
      <alignment horizontal="left" vertical="center"/>
    </xf>
    <xf numFmtId="0" fontId="38" fillId="93" borderId="135" xfId="1530" applyFont="1" applyFill="1" applyBorder="1" applyAlignment="1">
      <alignment horizontal="left" vertical="center"/>
    </xf>
    <xf numFmtId="171" fontId="20" fillId="0" borderId="72" xfId="1166" applyNumberFormat="1" applyFont="1" applyFill="1" applyBorder="1"/>
    <xf numFmtId="0" fontId="74" fillId="0" borderId="0" xfId="0" applyFont="1"/>
    <xf numFmtId="0" fontId="73" fillId="0" borderId="0" xfId="0" applyFont="1" applyFill="1"/>
    <xf numFmtId="0" fontId="74" fillId="0" borderId="0" xfId="0" applyFont="1" applyFill="1"/>
    <xf numFmtId="166" fontId="46" fillId="0" borderId="0" xfId="38" applyNumberFormat="1" applyFont="1" applyFill="1" applyBorder="1" applyAlignment="1" applyProtection="1">
      <alignment horizontal="center" vertical="center" wrapText="1"/>
      <protection hidden="1"/>
    </xf>
    <xf numFmtId="0" fontId="74" fillId="0" borderId="128" xfId="0" applyFont="1" applyBorder="1"/>
    <xf numFmtId="0" fontId="82" fillId="93" borderId="128" xfId="0" applyFont="1" applyFill="1" applyBorder="1" applyAlignment="1">
      <alignment vertical="center" wrapText="1"/>
    </xf>
    <xf numFmtId="0" fontId="82" fillId="93" borderId="128" xfId="0" applyFont="1" applyFill="1" applyBorder="1" applyAlignment="1">
      <alignment horizontal="center" vertical="center" wrapText="1"/>
    </xf>
    <xf numFmtId="176" fontId="82" fillId="93" borderId="128" xfId="0" applyNumberFormat="1" applyFont="1" applyFill="1" applyBorder="1" applyAlignment="1">
      <alignment horizontal="center" vertical="center" wrapText="1"/>
    </xf>
    <xf numFmtId="0" fontId="74" fillId="93" borderId="128" xfId="0" applyFont="1" applyFill="1" applyBorder="1"/>
    <xf numFmtId="0" fontId="21" fillId="46" borderId="128" xfId="0" applyFont="1" applyFill="1" applyBorder="1" applyAlignment="1">
      <alignment vertical="center" wrapText="1"/>
    </xf>
    <xf numFmtId="176" fontId="21" fillId="96" borderId="128" xfId="1167" applyNumberFormat="1" applyFont="1" applyFill="1" applyBorder="1" applyAlignment="1">
      <alignment horizontal="center"/>
    </xf>
    <xf numFmtId="0" fontId="73" fillId="93" borderId="136" xfId="0" applyFont="1" applyFill="1" applyBorder="1" applyAlignment="1">
      <alignment vertical="center" wrapText="1"/>
    </xf>
    <xf numFmtId="0" fontId="82" fillId="93" borderId="137" xfId="0" applyFont="1" applyFill="1" applyBorder="1" applyAlignment="1">
      <alignment horizontal="center" vertical="center" wrapText="1"/>
    </xf>
    <xf numFmtId="0" fontId="21" fillId="46" borderId="128" xfId="0" applyFont="1" applyFill="1" applyBorder="1" applyAlignment="1">
      <alignment horizontal="center" vertical="center" wrapText="1"/>
    </xf>
    <xf numFmtId="0" fontId="81" fillId="46" borderId="128" xfId="0" applyFont="1" applyFill="1" applyBorder="1" applyAlignment="1">
      <alignment horizontal="center" vertical="center" wrapText="1"/>
    </xf>
    <xf numFmtId="0" fontId="73" fillId="93" borderId="128" xfId="0" applyFont="1" applyFill="1" applyBorder="1" applyAlignment="1">
      <alignment vertical="center" wrapText="1"/>
    </xf>
    <xf numFmtId="2" fontId="74" fillId="0" borderId="0" xfId="0" applyNumberFormat="1" applyFont="1"/>
    <xf numFmtId="0" fontId="74" fillId="0" borderId="0" xfId="0" quotePrefix="1" applyFont="1"/>
    <xf numFmtId="0" fontId="83" fillId="0" borderId="0" xfId="1406" applyFont="1"/>
    <xf numFmtId="0" fontId="46" fillId="85" borderId="144" xfId="1530" applyFont="1" applyFill="1" applyBorder="1" applyAlignment="1">
      <alignment horizontal="center" vertical="center" wrapText="1"/>
    </xf>
    <xf numFmtId="0" fontId="37" fillId="0" borderId="0" xfId="63417" applyFont="1"/>
    <xf numFmtId="167" fontId="3" fillId="0" borderId="117" xfId="38" applyNumberFormat="1" applyFont="1" applyFill="1" applyBorder="1" applyAlignment="1" applyProtection="1">
      <alignment horizontal="center"/>
      <protection locked="0"/>
    </xf>
    <xf numFmtId="168" fontId="3" fillId="0" borderId="69" xfId="38" applyNumberFormat="1" applyFont="1" applyFill="1" applyBorder="1" applyAlignment="1" applyProtection="1">
      <alignment horizontal="center"/>
      <protection hidden="1"/>
    </xf>
    <xf numFmtId="168" fontId="3" fillId="0" borderId="115" xfId="38" applyNumberFormat="1" applyFont="1" applyFill="1" applyBorder="1" applyAlignment="1" applyProtection="1">
      <alignment horizontal="center"/>
      <protection hidden="1"/>
    </xf>
    <xf numFmtId="168" fontId="3" fillId="0" borderId="50" xfId="63416" applyNumberFormat="1" applyFont="1" applyFill="1" applyBorder="1" applyAlignment="1" applyProtection="1">
      <alignment horizontal="center"/>
      <protection hidden="1"/>
    </xf>
    <xf numFmtId="167" fontId="3" fillId="0" borderId="115" xfId="38" applyNumberFormat="1" applyFont="1" applyFill="1" applyBorder="1" applyAlignment="1" applyProtection="1">
      <alignment horizontal="center"/>
      <protection locked="0"/>
    </xf>
    <xf numFmtId="168" fontId="3" fillId="0" borderId="107" xfId="38" applyNumberFormat="1" applyFont="1" applyFill="1" applyBorder="1" applyAlignment="1" applyProtection="1">
      <alignment horizontal="center"/>
      <protection hidden="1"/>
    </xf>
    <xf numFmtId="167" fontId="3" fillId="0" borderId="111" xfId="38" applyNumberFormat="1" applyFont="1" applyFill="1" applyBorder="1" applyAlignment="1" applyProtection="1">
      <alignment horizontal="center"/>
      <protection locked="0"/>
    </xf>
    <xf numFmtId="168" fontId="3" fillId="0" borderId="111" xfId="38" applyNumberFormat="1" applyFont="1" applyFill="1" applyBorder="1" applyAlignment="1" applyProtection="1">
      <alignment horizontal="center"/>
      <protection hidden="1"/>
    </xf>
    <xf numFmtId="168" fontId="3" fillId="0" borderId="104" xfId="38" applyNumberFormat="1" applyFont="1" applyFill="1" applyBorder="1" applyAlignment="1" applyProtection="1">
      <alignment horizontal="center"/>
      <protection hidden="1"/>
    </xf>
    <xf numFmtId="168" fontId="3" fillId="0" borderId="114" xfId="38" applyNumberFormat="1" applyFont="1" applyFill="1" applyBorder="1" applyAlignment="1" applyProtection="1">
      <alignment horizontal="center"/>
      <protection hidden="1"/>
    </xf>
    <xf numFmtId="168" fontId="3" fillId="0" borderId="113" xfId="63416" applyNumberFormat="1" applyFont="1" applyFill="1" applyBorder="1" applyAlignment="1" applyProtection="1">
      <alignment horizontal="center"/>
      <protection hidden="1"/>
    </xf>
    <xf numFmtId="179" fontId="3" fillId="0" borderId="72" xfId="38" applyNumberFormat="1" applyFont="1" applyFill="1" applyBorder="1" applyAlignment="1" applyProtection="1">
      <alignment horizontal="center"/>
      <protection hidden="1"/>
    </xf>
    <xf numFmtId="179" fontId="3" fillId="0" borderId="103" xfId="38" applyNumberFormat="1" applyFont="1" applyFill="1" applyBorder="1" applyAlignment="1" applyProtection="1">
      <alignment horizontal="center"/>
      <protection hidden="1"/>
    </xf>
    <xf numFmtId="179" fontId="3" fillId="0" borderId="50" xfId="38" applyNumberFormat="1" applyFont="1" applyFill="1" applyBorder="1" applyAlignment="1" applyProtection="1">
      <alignment horizontal="center"/>
      <protection hidden="1"/>
    </xf>
    <xf numFmtId="179" fontId="3" fillId="0" borderId="113" xfId="38" applyNumberFormat="1" applyFont="1" applyFill="1" applyBorder="1" applyAlignment="1" applyProtection="1">
      <alignment horizontal="center"/>
      <protection hidden="1"/>
    </xf>
    <xf numFmtId="0" fontId="46" fillId="85" borderId="110" xfId="1530" applyFont="1" applyFill="1" applyBorder="1" applyAlignment="1">
      <alignment horizontal="center" vertical="center"/>
    </xf>
    <xf numFmtId="0" fontId="46" fillId="85" borderId="109" xfId="1530" applyFont="1" applyFill="1" applyBorder="1" applyAlignment="1">
      <alignment horizontal="center" vertical="center" wrapText="1"/>
    </xf>
    <xf numFmtId="167" fontId="3" fillId="0" borderId="128" xfId="38" applyNumberFormat="1" applyFont="1" applyFill="1" applyBorder="1" applyAlignment="1" applyProtection="1">
      <alignment horizontal="center"/>
      <protection locked="0"/>
    </xf>
    <xf numFmtId="0" fontId="46" fillId="99" borderId="130" xfId="48585" applyFont="1" applyFill="1" applyBorder="1" applyAlignment="1">
      <alignment horizontal="center" vertical="center" wrapText="1"/>
    </xf>
    <xf numFmtId="0" fontId="46" fillId="100" borderId="130" xfId="48585" applyFont="1" applyFill="1" applyBorder="1" applyAlignment="1">
      <alignment horizontal="center" vertical="center" wrapText="1"/>
    </xf>
    <xf numFmtId="0" fontId="46" fillId="101" borderId="130" xfId="48585" applyFont="1" applyFill="1" applyBorder="1" applyAlignment="1">
      <alignment horizontal="center" vertical="center" wrapText="1"/>
    </xf>
    <xf numFmtId="2" fontId="41" fillId="0" borderId="74" xfId="0" applyNumberFormat="1" applyFont="1" applyFill="1" applyBorder="1" applyAlignment="1">
      <alignment horizontal="center"/>
    </xf>
    <xf numFmtId="176" fontId="41" fillId="0" borderId="74" xfId="0" applyNumberFormat="1" applyFont="1" applyFill="1" applyBorder="1" applyAlignment="1">
      <alignment horizontal="center"/>
    </xf>
    <xf numFmtId="172" fontId="41" fillId="0" borderId="74" xfId="1167" applyNumberFormat="1" applyFont="1" applyFill="1" applyBorder="1" applyAlignment="1">
      <alignment horizontal="center"/>
    </xf>
    <xf numFmtId="179" fontId="3" fillId="0" borderId="107" xfId="38" applyNumberFormat="1" applyFont="1" applyFill="1" applyBorder="1" applyAlignment="1" applyProtection="1">
      <alignment horizontal="center"/>
      <protection hidden="1"/>
    </xf>
    <xf numFmtId="179" fontId="3" fillId="0" borderId="104" xfId="38" applyNumberFormat="1" applyFont="1" applyFill="1" applyBorder="1" applyAlignment="1" applyProtection="1">
      <alignment horizontal="center"/>
      <protection hidden="1"/>
    </xf>
    <xf numFmtId="0" fontId="83" fillId="0" borderId="0" xfId="1406" applyFont="1" applyFill="1" applyBorder="1" applyAlignment="1">
      <alignment vertical="top"/>
    </xf>
    <xf numFmtId="0" fontId="3" fillId="0" borderId="0" xfId="3826" applyFont="1" applyAlignment="1">
      <alignment wrapText="1"/>
    </xf>
    <xf numFmtId="0" fontId="3" fillId="0" borderId="0" xfId="1530" applyFont="1"/>
    <xf numFmtId="0" fontId="3" fillId="0" borderId="0" xfId="0" applyFont="1"/>
    <xf numFmtId="183" fontId="3" fillId="46" borderId="128" xfId="0" applyNumberFormat="1" applyFont="1" applyFill="1" applyBorder="1" applyAlignment="1">
      <alignment vertical="center" wrapText="1"/>
    </xf>
    <xf numFmtId="2" fontId="3" fillId="96" borderId="128" xfId="1167" applyNumberFormat="1" applyFont="1" applyFill="1" applyBorder="1" applyAlignment="1">
      <alignment horizontal="center"/>
    </xf>
    <xf numFmtId="176" fontId="3" fillId="0" borderId="128" xfId="1530" applyNumberFormat="1" applyFont="1" applyFill="1" applyBorder="1" applyAlignment="1">
      <alignment horizontal="center" vertical="center" wrapText="1"/>
    </xf>
    <xf numFmtId="176" fontId="3" fillId="0" borderId="74" xfId="0" applyNumberFormat="1" applyFont="1" applyFill="1" applyBorder="1" applyAlignment="1">
      <alignment horizontal="center"/>
    </xf>
    <xf numFmtId="171" fontId="42" fillId="0" borderId="72" xfId="1166" applyNumberFormat="1" applyFont="1" applyFill="1" applyBorder="1"/>
    <xf numFmtId="0" fontId="3" fillId="0" borderId="0" xfId="3826" applyFont="1"/>
    <xf numFmtId="0" fontId="3" fillId="46" borderId="128" xfId="0" applyFont="1" applyFill="1" applyBorder="1" applyAlignment="1">
      <alignment horizontal="left"/>
    </xf>
    <xf numFmtId="0" fontId="20" fillId="0" borderId="128" xfId="0" applyFont="1" applyFill="1" applyBorder="1" applyAlignment="1">
      <alignment horizontal="center" vertical="center" wrapText="1"/>
    </xf>
    <xf numFmtId="0" fontId="22" fillId="46" borderId="128" xfId="0" applyFont="1" applyFill="1" applyBorder="1" applyAlignment="1">
      <alignment horizontal="left" vertical="center" wrapText="1"/>
    </xf>
    <xf numFmtId="0" fontId="3" fillId="0" borderId="128" xfId="0" applyFont="1" applyBorder="1" applyAlignment="1">
      <alignment horizontal="center" vertical="center" wrapText="1"/>
    </xf>
    <xf numFmtId="0" fontId="22" fillId="0" borderId="128" xfId="0" applyFont="1" applyBorder="1" applyAlignment="1">
      <alignment horizontal="center" vertical="center"/>
    </xf>
    <xf numFmtId="177" fontId="3" fillId="96" borderId="128" xfId="1167" applyNumberFormat="1" applyFont="1" applyFill="1" applyBorder="1" applyAlignment="1">
      <alignment horizontal="center"/>
    </xf>
    <xf numFmtId="0" fontId="46" fillId="84" borderId="136" xfId="0" applyFont="1" applyFill="1" applyBorder="1" applyAlignment="1">
      <alignment horizontal="center" vertical="center" wrapText="1"/>
    </xf>
    <xf numFmtId="182" fontId="46" fillId="84" borderId="136" xfId="0" applyNumberFormat="1" applyFont="1" applyFill="1" applyBorder="1" applyAlignment="1">
      <alignment horizontal="center" vertical="center" wrapText="1"/>
    </xf>
    <xf numFmtId="0" fontId="85" fillId="0" borderId="0" xfId="0" applyFont="1"/>
    <xf numFmtId="0" fontId="3" fillId="0" borderId="132" xfId="0" applyFont="1" applyFill="1" applyBorder="1" applyAlignment="1">
      <alignment horizontal="center" vertical="center" wrapText="1"/>
    </xf>
    <xf numFmtId="183" fontId="3" fillId="51" borderId="128" xfId="0" applyNumberFormat="1" applyFont="1" applyFill="1" applyBorder="1" applyAlignment="1">
      <alignment vertical="center" wrapText="1"/>
    </xf>
    <xf numFmtId="0" fontId="3" fillId="0" borderId="130" xfId="0" applyFont="1" applyFill="1" applyBorder="1" applyAlignment="1">
      <alignment horizontal="center" vertical="center" wrapText="1"/>
    </xf>
    <xf numFmtId="183" fontId="3" fillId="51" borderId="78" xfId="0" applyNumberFormat="1" applyFont="1" applyFill="1" applyBorder="1" applyAlignment="1">
      <alignment horizontal="right" vertical="center" wrapText="1"/>
    </xf>
    <xf numFmtId="183" fontId="3" fillId="51" borderId="128" xfId="0" applyNumberFormat="1" applyFont="1" applyFill="1" applyBorder="1" applyAlignment="1">
      <alignment horizontal="right" vertical="center" wrapText="1"/>
    </xf>
    <xf numFmtId="0" fontId="20" fillId="95" borderId="128" xfId="0" applyFont="1" applyFill="1" applyBorder="1" applyAlignment="1">
      <alignment horizontal="center" vertical="center" wrapText="1"/>
    </xf>
    <xf numFmtId="183" fontId="23" fillId="95" borderId="128" xfId="63415" applyNumberFormat="1" applyFont="1" applyFill="1" applyBorder="1" applyAlignment="1">
      <alignment vertical="center" wrapText="1"/>
    </xf>
    <xf numFmtId="176" fontId="37" fillId="0" borderId="0" xfId="0" applyNumberFormat="1" applyFont="1"/>
    <xf numFmtId="0" fontId="41" fillId="0" borderId="128" xfId="0" applyFont="1" applyBorder="1"/>
    <xf numFmtId="0" fontId="3" fillId="96" borderId="128" xfId="0" applyFont="1" applyFill="1" applyBorder="1" applyAlignment="1">
      <alignment horizontal="center"/>
    </xf>
    <xf numFmtId="10" fontId="3" fillId="96" borderId="128" xfId="1167" applyNumberFormat="1" applyFont="1" applyFill="1" applyBorder="1" applyAlignment="1">
      <alignment horizontal="center"/>
    </xf>
    <xf numFmtId="0" fontId="3" fillId="0" borderId="128" xfId="0" applyFont="1" applyFill="1" applyBorder="1" applyAlignment="1">
      <alignment horizontal="center" vertical="center" wrapText="1"/>
    </xf>
    <xf numFmtId="0" fontId="20" fillId="93" borderId="128" xfId="0" applyFont="1" applyFill="1" applyBorder="1" applyAlignment="1">
      <alignment vertical="center" wrapText="1"/>
    </xf>
    <xf numFmtId="0" fontId="20" fillId="93" borderId="128" xfId="0" applyFont="1" applyFill="1" applyBorder="1" applyAlignment="1">
      <alignment horizontal="center" vertical="center" wrapText="1"/>
    </xf>
    <xf numFmtId="0" fontId="41" fillId="93" borderId="128" xfId="0" applyFont="1" applyFill="1" applyBorder="1"/>
    <xf numFmtId="0" fontId="3" fillId="46" borderId="128" xfId="0" applyFont="1" applyFill="1" applyBorder="1" applyAlignment="1">
      <alignment vertical="center" wrapText="1"/>
    </xf>
    <xf numFmtId="176" fontId="3" fillId="96" borderId="128" xfId="1167" applyNumberFormat="1" applyFont="1" applyFill="1" applyBorder="1" applyAlignment="1">
      <alignment horizontal="center"/>
    </xf>
    <xf numFmtId="0" fontId="3" fillId="46" borderId="130" xfId="0" applyFont="1" applyFill="1" applyBorder="1" applyAlignment="1">
      <alignment vertical="center" wrapText="1"/>
    </xf>
    <xf numFmtId="0" fontId="3" fillId="93" borderId="130" xfId="0" applyFont="1" applyFill="1" applyBorder="1" applyAlignment="1">
      <alignment vertical="center" wrapText="1"/>
    </xf>
    <xf numFmtId="0" fontId="3" fillId="93" borderId="128" xfId="0" applyFont="1" applyFill="1" applyBorder="1" applyAlignment="1">
      <alignment horizontal="center" vertical="center" wrapText="1"/>
    </xf>
    <xf numFmtId="0" fontId="20" fillId="93" borderId="130" xfId="0" applyFont="1" applyFill="1" applyBorder="1" applyAlignment="1">
      <alignment vertical="center" wrapText="1"/>
    </xf>
    <xf numFmtId="0" fontId="85" fillId="0" borderId="0" xfId="1530" applyFont="1"/>
    <xf numFmtId="0" fontId="41" fillId="0" borderId="128" xfId="1530" applyFont="1" applyFill="1" applyBorder="1" applyAlignment="1">
      <alignment vertical="center"/>
    </xf>
    <xf numFmtId="0" fontId="41" fillId="0" borderId="128" xfId="1530" applyFont="1" applyFill="1" applyBorder="1" applyAlignment="1">
      <alignment vertical="center" wrapText="1"/>
    </xf>
    <xf numFmtId="179" fontId="85" fillId="0" borderId="0" xfId="0" applyNumberFormat="1" applyFont="1"/>
    <xf numFmtId="2" fontId="3" fillId="0" borderId="0" xfId="3826" applyNumberFormat="1" applyFont="1"/>
    <xf numFmtId="0" fontId="3" fillId="0" borderId="0" xfId="3826" quotePrefix="1" applyFont="1"/>
    <xf numFmtId="0" fontId="41" fillId="0" borderId="0" xfId="63417" applyFont="1"/>
    <xf numFmtId="0" fontId="41" fillId="0" borderId="0" xfId="1530" applyFont="1"/>
    <xf numFmtId="0" fontId="41" fillId="0" borderId="0" xfId="0" applyFont="1" applyFill="1"/>
    <xf numFmtId="0" fontId="67" fillId="0" borderId="0" xfId="0" applyFont="1"/>
    <xf numFmtId="180" fontId="41" fillId="0" borderId="0" xfId="0" applyNumberFormat="1" applyFont="1"/>
    <xf numFmtId="179" fontId="41" fillId="0" borderId="0" xfId="0" applyNumberFormat="1" applyFont="1"/>
    <xf numFmtId="2" fontId="41" fillId="0" borderId="0" xfId="1530" applyNumberFormat="1" applyFont="1"/>
    <xf numFmtId="0" fontId="41" fillId="0" borderId="0" xfId="1530" applyFont="1" applyBorder="1"/>
    <xf numFmtId="0" fontId="46" fillId="84" borderId="128" xfId="0" applyFont="1" applyFill="1" applyBorder="1" applyAlignment="1">
      <alignment horizontal="left"/>
    </xf>
    <xf numFmtId="0" fontId="41" fillId="84" borderId="128" xfId="0" applyFont="1" applyFill="1" applyBorder="1"/>
    <xf numFmtId="0" fontId="46" fillId="84" borderId="128" xfId="0" applyFont="1" applyFill="1" applyBorder="1" applyAlignment="1">
      <alignment horizontal="center"/>
    </xf>
    <xf numFmtId="2" fontId="41" fillId="0" borderId="0" xfId="63417" applyNumberFormat="1" applyFont="1"/>
    <xf numFmtId="0" fontId="37" fillId="0" borderId="0" xfId="0" applyFont="1" applyAlignment="1">
      <alignment horizontal="left"/>
    </xf>
    <xf numFmtId="0" fontId="37" fillId="0" borderId="0" xfId="1530" applyFont="1" applyBorder="1"/>
    <xf numFmtId="0" fontId="41" fillId="0" borderId="0" xfId="0" applyFont="1" applyBorder="1"/>
    <xf numFmtId="171" fontId="41" fillId="0" borderId="0" xfId="0" applyNumberFormat="1" applyFont="1" applyFill="1"/>
    <xf numFmtId="165" fontId="41" fillId="0" borderId="0" xfId="0" applyNumberFormat="1" applyFont="1" applyFill="1"/>
    <xf numFmtId="165" fontId="41" fillId="0" borderId="0" xfId="0" applyNumberFormat="1" applyFont="1"/>
    <xf numFmtId="10" fontId="41" fillId="0" borderId="0" xfId="1167" applyNumberFormat="1" applyFont="1"/>
    <xf numFmtId="0" fontId="87" fillId="0" borderId="0" xfId="1530" applyFont="1" applyFill="1" applyBorder="1"/>
    <xf numFmtId="0" fontId="41" fillId="0" borderId="0" xfId="1530" applyFont="1" applyFill="1" applyBorder="1"/>
    <xf numFmtId="0" fontId="41" fillId="0" borderId="0" xfId="0" applyFont="1" applyBorder="1" applyAlignment="1">
      <alignment vertical="center"/>
    </xf>
    <xf numFmtId="0" fontId="37" fillId="0" borderId="0" xfId="1530" applyFont="1" applyAlignment="1"/>
    <xf numFmtId="0" fontId="86" fillId="0" borderId="0" xfId="1406" applyFont="1" applyFill="1" applyBorder="1" applyAlignment="1">
      <alignment horizontal="right" vertical="top"/>
    </xf>
    <xf numFmtId="0" fontId="88" fillId="0" borderId="0" xfId="0" applyFont="1"/>
    <xf numFmtId="0" fontId="83" fillId="0" borderId="0" xfId="1406" applyFont="1" applyFill="1" applyBorder="1" applyAlignment="1">
      <alignment horizontal="right" vertical="top"/>
    </xf>
    <xf numFmtId="0" fontId="46" fillId="102" borderId="128" xfId="0" applyFont="1" applyFill="1" applyBorder="1" applyAlignment="1">
      <alignment horizontal="center" wrapText="1"/>
    </xf>
    <xf numFmtId="0" fontId="46" fillId="102" borderId="128" xfId="0" applyFont="1" applyFill="1" applyBorder="1" applyAlignment="1">
      <alignment horizontal="center"/>
    </xf>
    <xf numFmtId="184" fontId="46" fillId="103" borderId="128" xfId="0" applyNumberFormat="1" applyFont="1" applyFill="1" applyBorder="1"/>
    <xf numFmtId="0" fontId="20" fillId="0" borderId="128" xfId="0" applyFont="1" applyBorder="1"/>
    <xf numFmtId="184" fontId="46" fillId="104" borderId="128" xfId="0" applyNumberFormat="1" applyFont="1" applyFill="1" applyBorder="1"/>
    <xf numFmtId="0" fontId="87" fillId="0" borderId="128" xfId="0" applyFont="1" applyBorder="1"/>
    <xf numFmtId="0" fontId="41" fillId="0" borderId="128" xfId="0" applyFont="1" applyBorder="1" applyAlignment="1">
      <alignment horizontal="center"/>
    </xf>
    <xf numFmtId="184" fontId="41" fillId="0" borderId="128" xfId="0" applyNumberFormat="1" applyFont="1" applyFill="1" applyBorder="1"/>
    <xf numFmtId="0" fontId="41" fillId="0" borderId="128" xfId="0" applyFont="1" applyBorder="1" applyAlignment="1">
      <alignment horizontal="left"/>
    </xf>
    <xf numFmtId="184" fontId="41" fillId="0" borderId="128" xfId="1174" applyNumberFormat="1" applyFont="1" applyBorder="1" applyAlignment="1">
      <alignment horizontal="right"/>
    </xf>
    <xf numFmtId="184" fontId="41" fillId="0" borderId="128" xfId="1174" applyNumberFormat="1" applyFont="1" applyFill="1" applyBorder="1" applyAlignment="1">
      <alignment horizontal="right"/>
    </xf>
    <xf numFmtId="184" fontId="41" fillId="0" borderId="0" xfId="0" applyNumberFormat="1" applyFont="1"/>
    <xf numFmtId="0" fontId="46" fillId="85" borderId="48" xfId="1530" applyFont="1" applyFill="1" applyBorder="1" applyAlignment="1">
      <alignment horizontal="center" vertical="center" wrapText="1"/>
    </xf>
    <xf numFmtId="179" fontId="3" fillId="0" borderId="110" xfId="38" applyNumberFormat="1" applyFont="1" applyFill="1" applyBorder="1" applyAlignment="1" applyProtection="1">
      <alignment horizontal="center"/>
      <protection hidden="1"/>
    </xf>
    <xf numFmtId="179" fontId="3" fillId="0" borderId="110" xfId="53538" applyNumberFormat="1" applyFont="1" applyFill="1" applyBorder="1" applyAlignment="1" applyProtection="1">
      <alignment horizontal="center"/>
      <protection hidden="1"/>
    </xf>
    <xf numFmtId="179" fontId="3" fillId="0" borderId="72" xfId="53538" applyNumberFormat="1" applyFont="1" applyFill="1" applyBorder="1" applyAlignment="1" applyProtection="1">
      <alignment horizontal="center"/>
      <protection hidden="1"/>
    </xf>
    <xf numFmtId="179" fontId="3" fillId="0" borderId="103" xfId="53538" applyNumberFormat="1" applyFont="1" applyFill="1" applyBorder="1" applyAlignment="1" applyProtection="1">
      <alignment horizontal="center"/>
      <protection hidden="1"/>
    </xf>
    <xf numFmtId="167" fontId="3" fillId="0" borderId="105" xfId="38" applyNumberFormat="1" applyFont="1" applyFill="1" applyBorder="1" applyAlignment="1" applyProtection="1">
      <alignment horizontal="center"/>
      <protection locked="0"/>
    </xf>
    <xf numFmtId="167" fontId="3" fillId="0" borderId="69" xfId="38" applyNumberFormat="1" applyFont="1" applyFill="1" applyBorder="1" applyAlignment="1" applyProtection="1">
      <alignment horizontal="center"/>
      <protection locked="0"/>
    </xf>
    <xf numFmtId="167" fontId="3" fillId="0" borderId="114" xfId="38" applyNumberFormat="1" applyFont="1" applyFill="1" applyBorder="1" applyAlignment="1" applyProtection="1">
      <alignment horizontal="center"/>
      <protection locked="0"/>
    </xf>
    <xf numFmtId="179" fontId="3" fillId="0" borderId="109" xfId="38" applyNumberFormat="1" applyFont="1" applyFill="1" applyBorder="1" applyAlignment="1" applyProtection="1">
      <alignment horizontal="center"/>
      <protection hidden="1"/>
    </xf>
    <xf numFmtId="0" fontId="3" fillId="0" borderId="24" xfId="0" applyFont="1" applyFill="1" applyBorder="1" applyAlignment="1">
      <alignment horizontal="center" vertical="center"/>
    </xf>
    <xf numFmtId="0" fontId="46" fillId="100" borderId="78" xfId="48585" applyFont="1" applyFill="1" applyBorder="1" applyAlignment="1">
      <alignment horizontal="center" vertical="center" wrapText="1"/>
    </xf>
    <xf numFmtId="0" fontId="46" fillId="99" borderId="78" xfId="48585" applyFont="1" applyFill="1" applyBorder="1" applyAlignment="1">
      <alignment horizontal="center" vertical="center" wrapText="1"/>
    </xf>
    <xf numFmtId="0" fontId="46" fillId="101" borderId="78" xfId="48585" applyFont="1" applyFill="1" applyBorder="1" applyAlignment="1">
      <alignment horizontal="center" vertical="center" wrapText="1"/>
    </xf>
    <xf numFmtId="0" fontId="3" fillId="0" borderId="0" xfId="38" applyFont="1" applyFill="1" applyBorder="1" applyAlignment="1" applyProtection="1">
      <alignment vertical="center"/>
      <protection locked="0"/>
    </xf>
    <xf numFmtId="0" fontId="1" fillId="46" borderId="0" xfId="48585" applyFill="1" applyBorder="1"/>
    <xf numFmtId="0" fontId="1" fillId="0" borderId="0" xfId="48585"/>
    <xf numFmtId="0" fontId="46" fillId="100" borderId="142" xfId="48585" applyFont="1" applyFill="1" applyBorder="1" applyAlignment="1">
      <alignment horizontal="center" vertical="center" wrapText="1"/>
    </xf>
    <xf numFmtId="0" fontId="46" fillId="100" borderId="143" xfId="48585" applyFont="1" applyFill="1" applyBorder="1" applyAlignment="1">
      <alignment horizontal="center" vertical="center" wrapText="1"/>
    </xf>
    <xf numFmtId="0" fontId="46" fillId="99" borderId="133" xfId="48585" applyFont="1" applyFill="1" applyBorder="1" applyAlignment="1">
      <alignment horizontal="center" vertical="center" wrapText="1"/>
    </xf>
    <xf numFmtId="0" fontId="46" fillId="99" borderId="132" xfId="48585" applyFont="1" applyFill="1" applyBorder="1" applyAlignment="1">
      <alignment horizontal="center" vertical="center" wrapText="1"/>
    </xf>
    <xf numFmtId="0" fontId="46" fillId="101" borderId="142" xfId="48585" applyFont="1" applyFill="1" applyBorder="1" applyAlignment="1">
      <alignment horizontal="center" vertical="center" wrapText="1"/>
    </xf>
    <xf numFmtId="0" fontId="46" fillId="101" borderId="143" xfId="48585" applyFont="1" applyFill="1" applyBorder="1" applyAlignment="1">
      <alignment horizontal="center" vertical="center" wrapText="1"/>
    </xf>
    <xf numFmtId="0" fontId="41" fillId="0" borderId="24" xfId="48586" applyFont="1" applyBorder="1" applyAlignment="1">
      <alignment horizontal="center" vertical="center"/>
    </xf>
    <xf numFmtId="0" fontId="41" fillId="0" borderId="141" xfId="48586" applyFont="1" applyBorder="1" applyAlignment="1">
      <alignment horizontal="center" vertical="center"/>
    </xf>
    <xf numFmtId="0" fontId="46" fillId="84" borderId="128" xfId="0" applyFont="1" applyFill="1" applyBorder="1" applyAlignment="1">
      <alignment horizontal="center" vertical="center" wrapText="1"/>
    </xf>
    <xf numFmtId="176" fontId="41" fillId="0" borderId="128" xfId="0" applyNumberFormat="1" applyFont="1" applyFill="1" applyBorder="1" applyAlignment="1">
      <alignment horizontal="center" vertical="center" wrapText="1"/>
    </xf>
    <xf numFmtId="0" fontId="46" fillId="85" borderId="128" xfId="1405" applyFont="1" applyFill="1" applyBorder="1" applyAlignment="1">
      <alignment horizontal="center" vertical="top" wrapText="1"/>
    </xf>
    <xf numFmtId="2" fontId="41" fillId="0" borderId="128" xfId="1530" applyNumberFormat="1" applyFont="1" applyBorder="1" applyAlignment="1">
      <alignment horizontal="center" vertical="center"/>
    </xf>
    <xf numFmtId="172" fontId="41" fillId="0" borderId="128" xfId="1530" applyNumberFormat="1" applyFont="1" applyBorder="1" applyAlignment="1">
      <alignment horizontal="center" vertical="center"/>
    </xf>
    <xf numFmtId="2" fontId="3" fillId="0" borderId="128" xfId="1405" applyNumberFormat="1" applyFont="1" applyBorder="1" applyAlignment="1">
      <alignment horizontal="center" vertical="center" wrapText="1"/>
    </xf>
    <xf numFmtId="174" fontId="3" fillId="0" borderId="128" xfId="1405" applyNumberFormat="1" applyFont="1" applyBorder="1" applyAlignment="1">
      <alignment horizontal="center" vertical="center" wrapText="1"/>
    </xf>
    <xf numFmtId="176" fontId="3" fillId="0" borderId="128" xfId="1405" applyNumberFormat="1" applyFont="1" applyBorder="1" applyAlignment="1">
      <alignment horizontal="center" vertical="center" wrapText="1"/>
    </xf>
    <xf numFmtId="172" fontId="3" fillId="0" borderId="128" xfId="61976" applyNumberFormat="1" applyFont="1" applyBorder="1" applyAlignment="1">
      <alignment horizontal="center" vertical="center"/>
    </xf>
    <xf numFmtId="172" fontId="3" fillId="0" borderId="128" xfId="61976" applyNumberFormat="1" applyFont="1" applyBorder="1" applyAlignment="1">
      <alignment horizontal="center" vertical="center" wrapText="1"/>
    </xf>
    <xf numFmtId="0" fontId="41" fillId="0" borderId="128" xfId="1530" applyFont="1" applyFill="1" applyBorder="1" applyAlignment="1">
      <alignment horizontal="left" vertical="top" wrapText="1"/>
    </xf>
    <xf numFmtId="0" fontId="37" fillId="93" borderId="136" xfId="1530" applyFont="1" applyFill="1" applyBorder="1" applyAlignment="1">
      <alignment horizontal="left" vertical="top" wrapText="1"/>
    </xf>
    <xf numFmtId="174" fontId="41" fillId="93" borderId="135" xfId="1530" applyNumberFormat="1" applyFont="1" applyFill="1" applyBorder="1" applyAlignment="1">
      <alignment horizontal="center" vertical="center"/>
    </xf>
    <xf numFmtId="0" fontId="89" fillId="104" borderId="128" xfId="1530" applyFont="1" applyFill="1" applyBorder="1" applyAlignment="1">
      <alignment horizontal="center" vertical="center" wrapText="1"/>
    </xf>
    <xf numFmtId="0" fontId="89" fillId="85" borderId="128" xfId="1530" applyFont="1" applyFill="1" applyBorder="1" applyAlignment="1">
      <alignment horizontal="center" vertical="center" wrapText="1"/>
    </xf>
    <xf numFmtId="3" fontId="74" fillId="0" borderId="128" xfId="53538" applyNumberFormat="1" applyFont="1" applyFill="1" applyBorder="1" applyAlignment="1">
      <alignment horizontal="center"/>
    </xf>
    <xf numFmtId="4" fontId="74" fillId="0" borderId="128" xfId="53538" applyNumberFormat="1" applyFont="1" applyFill="1" applyBorder="1" applyAlignment="1">
      <alignment horizontal="center"/>
    </xf>
    <xf numFmtId="3" fontId="74" fillId="0" borderId="78" xfId="53538" applyNumberFormat="1" applyFont="1" applyFill="1" applyBorder="1" applyAlignment="1">
      <alignment horizontal="center"/>
    </xf>
    <xf numFmtId="4" fontId="74" fillId="0" borderId="78" xfId="53538" applyNumberFormat="1" applyFont="1" applyFill="1" applyBorder="1" applyAlignment="1">
      <alignment horizontal="center"/>
    </xf>
    <xf numFmtId="3" fontId="73" fillId="0" borderId="128" xfId="53538" applyNumberFormat="1" applyFont="1" applyFill="1" applyBorder="1" applyAlignment="1">
      <alignment horizontal="center"/>
    </xf>
    <xf numFmtId="4" fontId="73" fillId="0" borderId="128" xfId="53538" applyNumberFormat="1" applyFont="1" applyFill="1" applyBorder="1" applyAlignment="1">
      <alignment horizontal="center"/>
    </xf>
    <xf numFmtId="0" fontId="46" fillId="85" borderId="133" xfId="48585" applyFont="1" applyFill="1" applyBorder="1" applyAlignment="1">
      <alignment horizontal="center" vertical="center" wrapText="1"/>
    </xf>
    <xf numFmtId="0" fontId="47" fillId="85" borderId="132" xfId="48585" applyFont="1" applyFill="1" applyBorder="1" applyAlignment="1">
      <alignment horizontal="center" vertical="center" wrapText="1"/>
    </xf>
    <xf numFmtId="0" fontId="46" fillId="85" borderId="147" xfId="48585" applyFont="1" applyFill="1" applyBorder="1" applyAlignment="1">
      <alignment horizontal="center" vertical="center" wrapText="1"/>
    </xf>
    <xf numFmtId="0" fontId="46" fillId="85" borderId="148" xfId="48585" applyFont="1" applyFill="1" applyBorder="1" applyAlignment="1">
      <alignment horizontal="center" vertical="center" wrapText="1"/>
    </xf>
    <xf numFmtId="0" fontId="46" fillId="84" borderId="130" xfId="0" applyFont="1" applyFill="1" applyBorder="1" applyAlignment="1">
      <alignment horizontal="center" vertical="center" wrapText="1"/>
    </xf>
    <xf numFmtId="0" fontId="41" fillId="0" borderId="128" xfId="0" applyFont="1" applyFill="1" applyBorder="1" applyAlignment="1">
      <alignment horizontal="center" vertical="center" wrapText="1"/>
    </xf>
    <xf numFmtId="0" fontId="41" fillId="46" borderId="136" xfId="0" applyFont="1" applyFill="1" applyBorder="1" applyAlignment="1">
      <alignment vertical="center" wrapText="1"/>
    </xf>
    <xf numFmtId="182" fontId="46" fillId="84" borderId="136" xfId="0" quotePrefix="1" applyNumberFormat="1" applyFont="1" applyFill="1" applyBorder="1" applyAlignment="1">
      <alignment horizontal="center" vertical="center" wrapText="1"/>
    </xf>
    <xf numFmtId="0" fontId="41" fillId="0" borderId="53" xfId="0" applyFont="1" applyFill="1" applyBorder="1" applyAlignment="1">
      <alignment horizontal="center" vertical="center" wrapText="1"/>
    </xf>
    <xf numFmtId="0" fontId="41" fillId="0" borderId="75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41" fillId="0" borderId="139" xfId="0" applyFont="1" applyFill="1" applyBorder="1" applyAlignment="1">
      <alignment horizontal="center" vertical="center" wrapText="1"/>
    </xf>
    <xf numFmtId="0" fontId="41" fillId="0" borderId="140" xfId="0" applyFont="1" applyFill="1" applyBorder="1" applyAlignment="1">
      <alignment horizontal="center" vertical="center" wrapText="1"/>
    </xf>
    <xf numFmtId="0" fontId="41" fillId="0" borderId="59" xfId="0" applyFont="1" applyFill="1" applyBorder="1" applyAlignment="1">
      <alignment horizontal="center" vertical="center" wrapText="1"/>
    </xf>
    <xf numFmtId="0" fontId="41" fillId="0" borderId="77" xfId="0" applyFont="1" applyFill="1" applyBorder="1" applyAlignment="1">
      <alignment horizontal="center" vertical="center" wrapText="1"/>
    </xf>
    <xf numFmtId="176" fontId="42" fillId="46" borderId="72" xfId="0" applyNumberFormat="1" applyFont="1" applyFill="1" applyBorder="1" applyAlignment="1">
      <alignment horizontal="right" wrapText="1"/>
    </xf>
    <xf numFmtId="171" fontId="20" fillId="0" borderId="73" xfId="1166" applyNumberFormat="1" applyFont="1" applyFill="1" applyBorder="1"/>
    <xf numFmtId="186" fontId="3" fillId="96" borderId="128" xfId="1167" applyNumberFormat="1" applyFont="1" applyFill="1" applyBorder="1" applyAlignment="1">
      <alignment horizontal="center"/>
    </xf>
    <xf numFmtId="176" fontId="3" fillId="93" borderId="128" xfId="0" applyNumberFormat="1" applyFont="1" applyFill="1" applyBorder="1" applyAlignment="1">
      <alignment horizontal="center" vertical="center" wrapText="1"/>
    </xf>
    <xf numFmtId="176" fontId="20" fillId="93" borderId="128" xfId="0" applyNumberFormat="1" applyFont="1" applyFill="1" applyBorder="1" applyAlignment="1">
      <alignment horizontal="center" vertical="center" wrapText="1"/>
    </xf>
    <xf numFmtId="0" fontId="41" fillId="0" borderId="128" xfId="1530" applyFont="1" applyBorder="1"/>
    <xf numFmtId="176" fontId="41" fillId="0" borderId="0" xfId="0" applyNumberFormat="1" applyFont="1"/>
    <xf numFmtId="176" fontId="74" fillId="0" borderId="0" xfId="0" applyNumberFormat="1" applyFont="1"/>
    <xf numFmtId="167" fontId="3" fillId="0" borderId="24" xfId="38" applyNumberFormat="1" applyFont="1" applyFill="1" applyBorder="1" applyAlignment="1" applyProtection="1">
      <alignment horizontal="center"/>
      <protection locked="0"/>
    </xf>
    <xf numFmtId="167" fontId="3" fillId="0" borderId="149" xfId="38" applyNumberFormat="1" applyFont="1" applyFill="1" applyBorder="1" applyAlignment="1" applyProtection="1">
      <alignment horizontal="center"/>
      <protection locked="0"/>
    </xf>
    <xf numFmtId="179" fontId="41" fillId="46" borderId="0" xfId="1530" applyNumberFormat="1" applyFont="1" applyFill="1" applyBorder="1"/>
    <xf numFmtId="0" fontId="3" fillId="0" borderId="60" xfId="38" applyFont="1" applyFill="1" applyBorder="1" applyProtection="1">
      <protection locked="0"/>
    </xf>
    <xf numFmtId="179" fontId="3" fillId="0" borderId="101" xfId="38" applyNumberFormat="1" applyFont="1" applyFill="1" applyBorder="1" applyProtection="1">
      <protection locked="0"/>
    </xf>
    <xf numFmtId="166" fontId="3" fillId="0" borderId="101" xfId="38" applyNumberFormat="1" applyFont="1" applyFill="1" applyBorder="1" applyProtection="1">
      <protection locked="0"/>
    </xf>
    <xf numFmtId="168" fontId="3" fillId="0" borderId="101" xfId="38" applyNumberFormat="1" applyFont="1" applyFill="1" applyBorder="1" applyProtection="1">
      <protection locked="0"/>
    </xf>
    <xf numFmtId="168" fontId="3" fillId="0" borderId="128" xfId="38" applyNumberFormat="1" applyFont="1" applyFill="1" applyBorder="1" applyProtection="1">
      <protection locked="0"/>
    </xf>
    <xf numFmtId="0" fontId="3" fillId="0" borderId="128" xfId="38" applyFont="1" applyFill="1" applyBorder="1" applyProtection="1">
      <protection locked="0"/>
    </xf>
    <xf numFmtId="179" fontId="3" fillId="0" borderId="128" xfId="38" applyNumberFormat="1" applyFont="1" applyFill="1" applyBorder="1" applyProtection="1">
      <protection locked="0"/>
    </xf>
    <xf numFmtId="166" fontId="3" fillId="0" borderId="128" xfId="38" applyNumberFormat="1" applyFont="1" applyFill="1" applyBorder="1" applyProtection="1">
      <protection locked="0"/>
    </xf>
    <xf numFmtId="0" fontId="89" fillId="84" borderId="128" xfId="0" applyFont="1" applyFill="1" applyBorder="1" applyAlignment="1">
      <alignment horizontal="center" vertical="center"/>
    </xf>
    <xf numFmtId="0" fontId="89" fillId="84" borderId="128" xfId="0" applyFont="1" applyFill="1" applyBorder="1" applyAlignment="1">
      <alignment horizontal="center" vertical="center" wrapText="1"/>
    </xf>
    <xf numFmtId="2" fontId="41" fillId="0" borderId="128" xfId="0" applyNumberFormat="1" applyFont="1" applyBorder="1" applyAlignment="1">
      <alignment horizontal="center"/>
    </xf>
    <xf numFmtId="167" fontId="46" fillId="85" borderId="48" xfId="38" applyNumberFormat="1" applyFont="1" applyFill="1" applyBorder="1" applyAlignment="1" applyProtection="1">
      <alignment horizontal="center" vertical="center"/>
      <protection hidden="1"/>
    </xf>
    <xf numFmtId="0" fontId="20" fillId="0" borderId="78" xfId="0" applyFont="1" applyFill="1" applyBorder="1" applyAlignment="1">
      <alignment horizontal="center" vertical="center" wrapText="1"/>
    </xf>
    <xf numFmtId="172" fontId="3" fillId="96" borderId="78" xfId="0" applyNumberFormat="1" applyFont="1" applyFill="1" applyBorder="1" applyAlignment="1">
      <alignment horizontal="center"/>
    </xf>
    <xf numFmtId="2" fontId="3" fillId="96" borderId="78" xfId="1167" applyNumberFormat="1" applyFont="1" applyFill="1" applyBorder="1" applyAlignment="1">
      <alignment horizontal="center"/>
    </xf>
    <xf numFmtId="0" fontId="46" fillId="85" borderId="47" xfId="38" applyFont="1" applyFill="1" applyBorder="1" applyAlignment="1" applyProtection="1">
      <alignment horizontal="center" vertical="center"/>
      <protection hidden="1"/>
    </xf>
    <xf numFmtId="167" fontId="46" fillId="85" borderId="117" xfId="38" applyNumberFormat="1" applyFont="1" applyFill="1" applyBorder="1" applyAlignment="1" applyProtection="1">
      <alignment horizontal="center" vertical="center"/>
      <protection hidden="1"/>
    </xf>
    <xf numFmtId="167" fontId="46" fillId="85" borderId="116" xfId="38" applyNumberFormat="1" applyFont="1" applyFill="1" applyBorder="1" applyAlignment="1" applyProtection="1">
      <alignment horizontal="center" vertical="center"/>
      <protection hidden="1"/>
    </xf>
    <xf numFmtId="167" fontId="46" fillId="85" borderId="45" xfId="38" applyNumberFormat="1" applyFont="1" applyFill="1" applyBorder="1" applyAlignment="1" applyProtection="1">
      <alignment horizontal="center" vertical="center"/>
      <protection hidden="1"/>
    </xf>
    <xf numFmtId="167" fontId="46" fillId="85" borderId="111" xfId="38" applyNumberFormat="1" applyFont="1" applyFill="1" applyBorder="1" applyAlignment="1" applyProtection="1">
      <alignment horizontal="center" vertical="center"/>
      <protection hidden="1"/>
    </xf>
    <xf numFmtId="167" fontId="46" fillId="85" borderId="112" xfId="38" applyNumberFormat="1" applyFont="1" applyFill="1" applyBorder="1" applyAlignment="1" applyProtection="1">
      <alignment horizontal="center" vertical="center"/>
      <protection hidden="1"/>
    </xf>
    <xf numFmtId="167" fontId="46" fillId="85" borderId="113" xfId="38" applyNumberFormat="1" applyFont="1" applyFill="1" applyBorder="1" applyAlignment="1" applyProtection="1">
      <alignment horizontal="center" vertical="center"/>
      <protection hidden="1"/>
    </xf>
    <xf numFmtId="166" fontId="46" fillId="85" borderId="46" xfId="38" applyNumberFormat="1" applyFont="1" applyFill="1" applyBorder="1" applyAlignment="1" applyProtection="1">
      <alignment horizontal="center" vertical="center" wrapText="1"/>
      <protection hidden="1"/>
    </xf>
    <xf numFmtId="166" fontId="46" fillId="85" borderId="12" xfId="38" applyNumberFormat="1" applyFont="1" applyFill="1" applyBorder="1" applyAlignment="1" applyProtection="1">
      <alignment horizontal="center" vertical="center" wrapText="1"/>
      <protection hidden="1"/>
    </xf>
    <xf numFmtId="0" fontId="90" fillId="51" borderId="78" xfId="0" applyFont="1" applyFill="1" applyBorder="1" applyAlignment="1">
      <alignment horizontal="left"/>
    </xf>
    <xf numFmtId="0" fontId="91" fillId="0" borderId="0" xfId="0" applyFont="1"/>
    <xf numFmtId="0" fontId="92" fillId="0" borderId="0" xfId="0" applyFont="1"/>
    <xf numFmtId="0" fontId="37" fillId="0" borderId="0" xfId="1530" applyFont="1" applyAlignment="1">
      <alignment horizontal="left"/>
    </xf>
    <xf numFmtId="167" fontId="3" fillId="0" borderId="121" xfId="38" applyNumberFormat="1" applyFont="1" applyFill="1" applyBorder="1" applyAlignment="1" applyProtection="1">
      <alignment horizontal="center"/>
      <protection locked="0"/>
    </xf>
    <xf numFmtId="0" fontId="1" fillId="46" borderId="0" xfId="1530" applyFill="1"/>
    <xf numFmtId="179" fontId="1" fillId="46" borderId="0" xfId="1530" applyNumberFormat="1" applyFill="1"/>
    <xf numFmtId="0" fontId="1" fillId="0" borderId="128" xfId="1530" applyBorder="1"/>
    <xf numFmtId="179" fontId="3" fillId="0" borderId="150" xfId="38" applyNumberFormat="1" applyFont="1" applyFill="1" applyBorder="1" applyAlignment="1" applyProtection="1">
      <alignment horizontal="center"/>
      <protection hidden="1"/>
    </xf>
    <xf numFmtId="2" fontId="1" fillId="0" borderId="0" xfId="1530" applyNumberFormat="1"/>
    <xf numFmtId="168" fontId="3" fillId="0" borderId="49" xfId="53538" applyNumberFormat="1" applyFont="1" applyFill="1" applyBorder="1" applyAlignment="1" applyProtection="1">
      <alignment horizontal="center"/>
      <protection hidden="1"/>
    </xf>
    <xf numFmtId="168" fontId="3" fillId="0" borderId="12" xfId="53538" applyNumberFormat="1" applyFont="1" applyFill="1" applyBorder="1" applyAlignment="1" applyProtection="1">
      <alignment horizontal="center"/>
      <protection hidden="1"/>
    </xf>
    <xf numFmtId="0" fontId="41" fillId="0" borderId="149" xfId="48586" applyFont="1" applyBorder="1" applyAlignment="1">
      <alignment horizontal="center" vertical="center"/>
    </xf>
    <xf numFmtId="0" fontId="46" fillId="98" borderId="62" xfId="63417" applyFont="1" applyFill="1" applyBorder="1" applyAlignment="1">
      <alignment horizontal="center" vertical="center"/>
    </xf>
    <xf numFmtId="0" fontId="46" fillId="98" borderId="64" xfId="63417" applyFont="1" applyFill="1" applyBorder="1" applyAlignment="1">
      <alignment horizontal="center" vertical="center" wrapText="1"/>
    </xf>
    <xf numFmtId="0" fontId="46" fillId="85" borderId="62" xfId="63417" applyFont="1" applyFill="1" applyBorder="1" applyAlignment="1">
      <alignment horizontal="center" vertical="center" wrapText="1"/>
    </xf>
    <xf numFmtId="0" fontId="46" fillId="85" borderId="118" xfId="63417" applyFont="1" applyFill="1" applyBorder="1" applyAlignment="1">
      <alignment horizontal="center" vertical="center" wrapText="1"/>
    </xf>
    <xf numFmtId="0" fontId="46" fillId="85" borderId="64" xfId="63417" applyFont="1" applyFill="1" applyBorder="1" applyAlignment="1">
      <alignment horizontal="center" vertical="center" wrapText="1"/>
    </xf>
    <xf numFmtId="168" fontId="3" fillId="0" borderId="108" xfId="38" applyNumberFormat="1" applyFont="1" applyFill="1" applyBorder="1" applyAlignment="1" applyProtection="1">
      <alignment horizontal="center"/>
      <protection hidden="1"/>
    </xf>
    <xf numFmtId="185" fontId="3" fillId="0" borderId="68" xfId="53538" applyNumberFormat="1" applyFont="1" applyFill="1" applyBorder="1" applyAlignment="1" applyProtection="1">
      <alignment horizontal="center"/>
      <protection hidden="1"/>
    </xf>
    <xf numFmtId="185" fontId="3" fillId="0" borderId="110" xfId="53538" applyNumberFormat="1" applyFont="1" applyFill="1" applyBorder="1" applyAlignment="1" applyProtection="1">
      <alignment horizontal="center"/>
      <protection hidden="1"/>
    </xf>
    <xf numFmtId="185" fontId="3" fillId="0" borderId="116" xfId="53538" applyNumberFormat="1" applyFont="1" applyFill="1" applyBorder="1" applyAlignment="1" applyProtection="1">
      <alignment horizontal="center"/>
      <protection hidden="1"/>
    </xf>
    <xf numFmtId="185" fontId="3" fillId="0" borderId="117" xfId="53538" applyNumberFormat="1" applyFont="1" applyFill="1" applyBorder="1" applyAlignment="1" applyProtection="1">
      <alignment horizontal="center"/>
      <protection hidden="1"/>
    </xf>
    <xf numFmtId="185" fontId="41" fillId="0" borderId="46" xfId="53538" applyNumberFormat="1" applyFont="1" applyFill="1" applyBorder="1" applyAlignment="1">
      <alignment horizontal="center"/>
    </xf>
    <xf numFmtId="185" fontId="3" fillId="0" borderId="108" xfId="53538" applyNumberFormat="1" applyFont="1" applyFill="1" applyBorder="1" applyAlignment="1" applyProtection="1">
      <alignment horizontal="center"/>
      <protection hidden="1"/>
    </xf>
    <xf numFmtId="185" fontId="3" fillId="0" borderId="72" xfId="53538" applyNumberFormat="1" applyFont="1" applyFill="1" applyBorder="1" applyAlignment="1" applyProtection="1">
      <alignment horizontal="center"/>
      <protection hidden="1"/>
    </xf>
    <xf numFmtId="185" fontId="3" fillId="0" borderId="0" xfId="53538" applyNumberFormat="1" applyFont="1" applyFill="1" applyBorder="1" applyAlignment="1" applyProtection="1">
      <alignment horizontal="center"/>
      <protection hidden="1"/>
    </xf>
    <xf numFmtId="185" fontId="3" fillId="0" borderId="115" xfId="53538" applyNumberFormat="1" applyFont="1" applyFill="1" applyBorder="1" applyAlignment="1" applyProtection="1">
      <alignment horizontal="center"/>
      <protection hidden="1"/>
    </xf>
    <xf numFmtId="185" fontId="41" fillId="0" borderId="49" xfId="53538" applyNumberFormat="1" applyFont="1" applyFill="1" applyBorder="1" applyAlignment="1">
      <alignment horizontal="center"/>
    </xf>
    <xf numFmtId="185" fontId="3" fillId="0" borderId="106" xfId="53538" applyNumberFormat="1" applyFont="1" applyFill="1" applyBorder="1" applyAlignment="1" applyProtection="1">
      <alignment horizontal="center"/>
      <protection hidden="1"/>
    </xf>
    <xf numFmtId="185" fontId="3" fillId="0" borderId="103" xfId="53538" applyNumberFormat="1" applyFont="1" applyFill="1" applyBorder="1" applyAlignment="1" applyProtection="1">
      <alignment horizontal="center"/>
      <protection hidden="1"/>
    </xf>
    <xf numFmtId="185" fontId="3" fillId="0" borderId="112" xfId="53538" applyNumberFormat="1" applyFont="1" applyFill="1" applyBorder="1" applyAlignment="1" applyProtection="1">
      <alignment horizontal="center"/>
      <protection hidden="1"/>
    </xf>
    <xf numFmtId="185" fontId="3" fillId="0" borderId="111" xfId="53538" applyNumberFormat="1" applyFont="1" applyFill="1" applyBorder="1" applyAlignment="1" applyProtection="1">
      <alignment horizontal="center"/>
      <protection hidden="1"/>
    </xf>
    <xf numFmtId="185" fontId="41" fillId="0" borderId="12" xfId="53538" applyNumberFormat="1" applyFont="1" applyFill="1" applyBorder="1" applyAlignment="1">
      <alignment horizontal="center"/>
    </xf>
    <xf numFmtId="0" fontId="93" fillId="0" borderId="0" xfId="0" applyFont="1"/>
    <xf numFmtId="0" fontId="41" fillId="0" borderId="70" xfId="0" applyFont="1" applyFill="1" applyBorder="1" applyAlignment="1">
      <alignment horizontal="left"/>
    </xf>
    <xf numFmtId="179" fontId="41" fillId="0" borderId="60" xfId="0" applyNumberFormat="1" applyFont="1" applyFill="1" applyBorder="1" applyAlignment="1">
      <alignment horizontal="center" wrapText="1"/>
    </xf>
    <xf numFmtId="179" fontId="41" fillId="0" borderId="100" xfId="0" applyNumberFormat="1" applyFont="1" applyFill="1" applyBorder="1" applyAlignment="1">
      <alignment horizontal="center" wrapText="1"/>
    </xf>
    <xf numFmtId="0" fontId="41" fillId="0" borderId="152" xfId="0" applyFont="1" applyFill="1" applyBorder="1" applyAlignment="1">
      <alignment horizontal="left"/>
    </xf>
    <xf numFmtId="179" fontId="41" fillId="0" borderId="128" xfId="0" applyNumberFormat="1" applyFont="1" applyFill="1" applyBorder="1" applyAlignment="1">
      <alignment horizontal="center" wrapText="1"/>
    </xf>
    <xf numFmtId="179" fontId="41" fillId="0" borderId="134" xfId="0" applyNumberFormat="1" applyFont="1" applyFill="1" applyBorder="1" applyAlignment="1">
      <alignment horizontal="center" wrapText="1"/>
    </xf>
    <xf numFmtId="0" fontId="41" fillId="0" borderId="152" xfId="0" applyFont="1" applyBorder="1"/>
    <xf numFmtId="179" fontId="41" fillId="0" borderId="149" xfId="0" applyNumberFormat="1" applyFont="1" applyFill="1" applyBorder="1" applyAlignment="1">
      <alignment horizontal="center" wrapText="1"/>
    </xf>
    <xf numFmtId="179" fontId="41" fillId="0" borderId="141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/>
    <xf numFmtId="0" fontId="20" fillId="83" borderId="74" xfId="0" applyFont="1" applyFill="1" applyBorder="1" applyAlignment="1">
      <alignment horizontal="center" vertical="center" wrapText="1"/>
    </xf>
    <xf numFmtId="0" fontId="39" fillId="0" borderId="152" xfId="0" applyFont="1" applyFill="1" applyBorder="1" applyAlignment="1">
      <alignment horizontal="left"/>
    </xf>
    <xf numFmtId="167" fontId="3" fillId="0" borderId="152" xfId="38" applyNumberFormat="1" applyFont="1" applyFill="1" applyBorder="1" applyAlignment="1" applyProtection="1">
      <alignment horizontal="center"/>
      <protection locked="0"/>
    </xf>
    <xf numFmtId="181" fontId="41" fillId="0" borderId="128" xfId="63415" applyNumberFormat="1" applyFont="1" applyBorder="1"/>
    <xf numFmtId="179" fontId="1" fillId="0" borderId="0" xfId="1530" applyNumberFormat="1" applyBorder="1"/>
    <xf numFmtId="0" fontId="41" fillId="0" borderId="152" xfId="48586" applyFont="1" applyFill="1" applyBorder="1" applyAlignment="1">
      <alignment horizontal="center" vertical="center"/>
    </xf>
    <xf numFmtId="0" fontId="41" fillId="0" borderId="152" xfId="48586" applyFont="1" applyBorder="1" applyAlignment="1">
      <alignment horizontal="center" vertical="center"/>
    </xf>
    <xf numFmtId="185" fontId="3" fillId="0" borderId="109" xfId="53538" applyNumberFormat="1" applyFont="1" applyFill="1" applyBorder="1" applyAlignment="1" applyProtection="1">
      <alignment horizontal="center"/>
      <protection hidden="1"/>
    </xf>
    <xf numFmtId="185" fontId="3" fillId="0" borderId="107" xfId="53538" applyNumberFormat="1" applyFont="1" applyFill="1" applyBorder="1" applyAlignment="1" applyProtection="1">
      <alignment horizontal="center"/>
      <protection hidden="1"/>
    </xf>
    <xf numFmtId="185" fontId="3" fillId="0" borderId="50" xfId="53538" applyNumberFormat="1" applyFont="1" applyFill="1" applyBorder="1" applyAlignment="1" applyProtection="1">
      <alignment horizontal="center"/>
      <protection hidden="1"/>
    </xf>
    <xf numFmtId="185" fontId="3" fillId="0" borderId="104" xfId="53538" applyNumberFormat="1" applyFont="1" applyFill="1" applyBorder="1" applyAlignment="1" applyProtection="1">
      <alignment horizontal="center"/>
      <protection hidden="1"/>
    </xf>
    <xf numFmtId="185" fontId="3" fillId="0" borderId="113" xfId="53538" applyNumberFormat="1" applyFont="1" applyFill="1" applyBorder="1" applyAlignment="1" applyProtection="1">
      <alignment horizontal="center"/>
      <protection hidden="1"/>
    </xf>
    <xf numFmtId="174" fontId="41" fillId="0" borderId="131" xfId="1530" applyNumberFormat="1" applyFont="1" applyFill="1" applyBorder="1" applyAlignment="1">
      <alignment horizontal="center" vertical="center"/>
    </xf>
    <xf numFmtId="174" fontId="41" fillId="0" borderId="133" xfId="1530" applyNumberFormat="1" applyFont="1" applyFill="1" applyBorder="1" applyAlignment="1">
      <alignment horizontal="center" vertical="center"/>
    </xf>
    <xf numFmtId="174" fontId="41" fillId="0" borderId="119" xfId="1530" applyNumberFormat="1" applyFont="1" applyFill="1" applyBorder="1" applyAlignment="1">
      <alignment horizontal="center" vertical="center"/>
    </xf>
    <xf numFmtId="174" fontId="41" fillId="0" borderId="151" xfId="1530" applyNumberFormat="1" applyFont="1" applyFill="1" applyBorder="1" applyAlignment="1">
      <alignment horizontal="center" vertical="center"/>
    </xf>
    <xf numFmtId="0" fontId="20" fillId="0" borderId="0" xfId="0" applyFont="1"/>
    <xf numFmtId="0" fontId="46" fillId="98" borderId="10" xfId="63417" applyFont="1" applyFill="1" applyBorder="1" applyAlignment="1">
      <alignment horizontal="center" vertical="center" wrapText="1"/>
    </xf>
    <xf numFmtId="0" fontId="46" fillId="85" borderId="10" xfId="63417" applyFont="1" applyFill="1" applyBorder="1" applyAlignment="1">
      <alignment horizontal="center" vertical="center" wrapText="1"/>
    </xf>
    <xf numFmtId="167" fontId="3" fillId="0" borderId="102" xfId="38" applyNumberFormat="1" applyFont="1" applyFill="1" applyBorder="1" applyAlignment="1" applyProtection="1">
      <alignment horizontal="left"/>
      <protection locked="0"/>
    </xf>
    <xf numFmtId="167" fontId="3" fillId="0" borderId="153" xfId="38" applyNumberFormat="1" applyFont="1" applyFill="1" applyBorder="1" applyAlignment="1" applyProtection="1">
      <alignment horizontal="left"/>
      <protection locked="0"/>
    </xf>
    <xf numFmtId="167" fontId="3" fillId="0" borderId="141" xfId="38" applyNumberFormat="1" applyFont="1" applyFill="1" applyBorder="1" applyAlignment="1" applyProtection="1">
      <alignment horizontal="left"/>
      <protection locked="0"/>
    </xf>
    <xf numFmtId="178" fontId="41" fillId="0" borderId="70" xfId="53538" applyNumberFormat="1" applyFont="1" applyFill="1" applyBorder="1" applyAlignment="1">
      <alignment horizontal="right"/>
    </xf>
    <xf numFmtId="178" fontId="41" fillId="0" borderId="60" xfId="53538" applyNumberFormat="1" applyFont="1" applyFill="1" applyBorder="1" applyAlignment="1">
      <alignment horizontal="right"/>
    </xf>
    <xf numFmtId="4" fontId="41" fillId="0" borderId="100" xfId="53538" applyNumberFormat="1" applyFont="1" applyFill="1" applyBorder="1" applyAlignment="1">
      <alignment horizontal="right"/>
    </xf>
    <xf numFmtId="178" fontId="41" fillId="0" borderId="137" xfId="53538" applyNumberFormat="1" applyFont="1" applyFill="1" applyBorder="1" applyAlignment="1">
      <alignment horizontal="right"/>
    </xf>
    <xf numFmtId="178" fontId="41" fillId="0" borderId="128" xfId="53538" applyNumberFormat="1" applyFont="1" applyFill="1" applyBorder="1" applyAlignment="1">
      <alignment horizontal="right"/>
    </xf>
    <xf numFmtId="178" fontId="41" fillId="0" borderId="152" xfId="53538" applyNumberFormat="1" applyFont="1" applyFill="1" applyBorder="1" applyAlignment="1">
      <alignment horizontal="right"/>
    </xf>
    <xf numFmtId="4" fontId="41" fillId="0" borderId="153" xfId="53538" applyNumberFormat="1" applyFont="1" applyFill="1" applyBorder="1" applyAlignment="1">
      <alignment horizontal="right"/>
    </xf>
    <xf numFmtId="178" fontId="41" fillId="0" borderId="24" xfId="53538" applyNumberFormat="1" applyFont="1" applyFill="1" applyBorder="1" applyAlignment="1">
      <alignment horizontal="right"/>
    </xf>
    <xf numFmtId="178" fontId="41" fillId="0" borderId="149" xfId="53538" applyNumberFormat="1" applyFont="1" applyFill="1" applyBorder="1" applyAlignment="1">
      <alignment horizontal="right"/>
    </xf>
    <xf numFmtId="4" fontId="41" fillId="0" borderId="141" xfId="53538" applyNumberFormat="1" applyFont="1" applyFill="1" applyBorder="1" applyAlignment="1">
      <alignment horizontal="right"/>
    </xf>
    <xf numFmtId="178" fontId="41" fillId="0" borderId="154" xfId="53538" applyNumberFormat="1" applyFont="1" applyFill="1" applyBorder="1" applyAlignment="1">
      <alignment horizontal="right"/>
    </xf>
    <xf numFmtId="0" fontId="86" fillId="47" borderId="98" xfId="1406" applyFont="1" applyFill="1" applyBorder="1" applyAlignment="1">
      <alignment vertical="top" wrapText="1"/>
    </xf>
    <xf numFmtId="0" fontId="86" fillId="0" borderId="98" xfId="1406" applyFont="1" applyFill="1" applyBorder="1" applyAlignment="1">
      <alignment vertical="top" wrapText="1"/>
    </xf>
    <xf numFmtId="0" fontId="86" fillId="0" borderId="130" xfId="1406" applyFont="1" applyFill="1" applyBorder="1" applyAlignment="1">
      <alignment horizontal="left" vertical="top" wrapText="1"/>
    </xf>
    <xf numFmtId="0" fontId="95" fillId="46" borderId="128" xfId="1406" applyFont="1" applyFill="1" applyBorder="1" applyAlignment="1">
      <alignment vertical="top" wrapText="1"/>
    </xf>
    <xf numFmtId="0" fontId="48" fillId="47" borderId="98" xfId="1406" applyFill="1" applyBorder="1" applyAlignment="1">
      <alignment vertical="top" wrapText="1"/>
    </xf>
    <xf numFmtId="0" fontId="46" fillId="85" borderId="46" xfId="1530" applyFont="1" applyFill="1" applyBorder="1" applyAlignment="1">
      <alignment horizontal="center" vertical="center" wrapText="1"/>
    </xf>
    <xf numFmtId="179" fontId="39" fillId="0" borderId="128" xfId="0" applyNumberFormat="1" applyFont="1" applyFill="1" applyBorder="1" applyAlignment="1">
      <alignment horizontal="center" vertical="center"/>
    </xf>
    <xf numFmtId="179" fontId="3" fillId="0" borderId="100" xfId="38" applyNumberFormat="1" applyFont="1" applyFill="1" applyBorder="1" applyAlignment="1" applyProtection="1">
      <alignment horizontal="center"/>
    </xf>
    <xf numFmtId="2" fontId="0" fillId="0" borderId="0" xfId="0" applyNumberFormat="1"/>
    <xf numFmtId="0" fontId="41" fillId="0" borderId="153" xfId="48586" applyFont="1" applyFill="1" applyBorder="1" applyAlignment="1">
      <alignment horizontal="center" vertical="center"/>
    </xf>
    <xf numFmtId="0" fontId="41" fillId="0" borderId="153" xfId="48586" applyFont="1" applyBorder="1" applyAlignment="1">
      <alignment horizontal="center" vertical="center"/>
    </xf>
    <xf numFmtId="4" fontId="41" fillId="0" borderId="140" xfId="53538" applyNumberFormat="1" applyFont="1" applyFill="1" applyBorder="1" applyAlignment="1">
      <alignment horizontal="right"/>
    </xf>
    <xf numFmtId="4" fontId="41" fillId="0" borderId="77" xfId="53538" applyNumberFormat="1" applyFont="1" applyFill="1" applyBorder="1" applyAlignment="1">
      <alignment horizontal="right"/>
    </xf>
    <xf numFmtId="178" fontId="41" fillId="0" borderId="0" xfId="0" applyNumberFormat="1" applyFont="1"/>
    <xf numFmtId="0" fontId="84" fillId="97" borderId="70" xfId="0" applyFont="1" applyFill="1" applyBorder="1" applyAlignment="1">
      <alignment wrapText="1"/>
    </xf>
    <xf numFmtId="0" fontId="84" fillId="97" borderId="60" xfId="0" applyFont="1" applyFill="1" applyBorder="1" applyAlignment="1">
      <alignment horizontal="center" wrapText="1"/>
    </xf>
    <xf numFmtId="0" fontId="84" fillId="97" borderId="100" xfId="0" applyFont="1" applyFill="1" applyBorder="1" applyAlignment="1">
      <alignment horizontal="center" wrapText="1"/>
    </xf>
    <xf numFmtId="179" fontId="39" fillId="0" borderId="153" xfId="0" applyNumberFormat="1" applyFont="1" applyFill="1" applyBorder="1" applyAlignment="1">
      <alignment horizontal="center" vertical="center"/>
    </xf>
    <xf numFmtId="0" fontId="84" fillId="97" borderId="152" xfId="0" applyFont="1" applyFill="1" applyBorder="1" applyAlignment="1">
      <alignment wrapText="1"/>
    </xf>
    <xf numFmtId="179" fontId="84" fillId="97" borderId="128" xfId="0" applyNumberFormat="1" applyFont="1" applyFill="1" applyBorder="1" applyAlignment="1">
      <alignment horizontal="center" vertical="center" wrapText="1"/>
    </xf>
    <xf numFmtId="0" fontId="84" fillId="97" borderId="128" xfId="0" applyFont="1" applyFill="1" applyBorder="1" applyAlignment="1">
      <alignment horizontal="center" wrapText="1"/>
    </xf>
    <xf numFmtId="179" fontId="84" fillId="97" borderId="153" xfId="0" applyNumberFormat="1" applyFont="1" applyFill="1" applyBorder="1" applyAlignment="1">
      <alignment horizontal="center" vertical="center" wrapText="1"/>
    </xf>
    <xf numFmtId="0" fontId="39" fillId="0" borderId="24" xfId="0" applyFont="1" applyFill="1" applyBorder="1"/>
    <xf numFmtId="179" fontId="39" fillId="0" borderId="149" xfId="0" applyNumberFormat="1" applyFont="1" applyFill="1" applyBorder="1" applyAlignment="1">
      <alignment horizontal="center" vertical="center"/>
    </xf>
    <xf numFmtId="179" fontId="39" fillId="0" borderId="141" xfId="0" applyNumberFormat="1" applyFont="1" applyFill="1" applyBorder="1" applyAlignment="1">
      <alignment horizontal="center" vertical="center"/>
    </xf>
    <xf numFmtId="167" fontId="3" fillId="0" borderId="70" xfId="38" applyNumberFormat="1" applyFont="1" applyFill="1" applyBorder="1" applyAlignment="1" applyProtection="1">
      <alignment horizontal="center"/>
      <protection locked="0"/>
    </xf>
    <xf numFmtId="167" fontId="3" fillId="0" borderId="60" xfId="38" applyNumberFormat="1" applyFont="1" applyFill="1" applyBorder="1" applyAlignment="1" applyProtection="1">
      <alignment horizontal="center"/>
      <protection locked="0"/>
    </xf>
    <xf numFmtId="179" fontId="3" fillId="0" borderId="60" xfId="38" applyNumberFormat="1" applyFont="1" applyFill="1" applyBorder="1" applyAlignment="1" applyProtection="1">
      <alignment horizontal="center"/>
    </xf>
    <xf numFmtId="179" fontId="3" fillId="0" borderId="128" xfId="38" applyNumberFormat="1" applyFont="1" applyFill="1" applyBorder="1" applyAlignment="1" applyProtection="1">
      <alignment horizontal="center"/>
    </xf>
    <xf numFmtId="179" fontId="3" fillId="0" borderId="153" xfId="38" applyNumberFormat="1" applyFont="1" applyFill="1" applyBorder="1" applyAlignment="1" applyProtection="1">
      <alignment horizontal="center"/>
    </xf>
    <xf numFmtId="179" fontId="3" fillId="0" borderId="149" xfId="38" applyNumberFormat="1" applyFont="1" applyFill="1" applyBorder="1" applyAlignment="1" applyProtection="1">
      <alignment horizontal="center"/>
    </xf>
    <xf numFmtId="179" fontId="3" fillId="0" borderId="141" xfId="38" applyNumberFormat="1" applyFont="1" applyFill="1" applyBorder="1" applyAlignment="1" applyProtection="1">
      <alignment horizontal="center"/>
    </xf>
    <xf numFmtId="185" fontId="3" fillId="0" borderId="150" xfId="53538" applyNumberFormat="1" applyFont="1" applyFill="1" applyBorder="1" applyAlignment="1" applyProtection="1">
      <alignment horizontal="center"/>
      <protection hidden="1"/>
    </xf>
    <xf numFmtId="0" fontId="46" fillId="98" borderId="11" xfId="63417" applyFont="1" applyFill="1" applyBorder="1" applyAlignment="1">
      <alignment horizontal="center" vertical="center" wrapText="1"/>
    </xf>
    <xf numFmtId="0" fontId="46" fillId="85" borderId="47" xfId="63417" applyFont="1" applyFill="1" applyBorder="1" applyAlignment="1">
      <alignment horizontal="center" vertical="center" wrapText="1"/>
    </xf>
    <xf numFmtId="0" fontId="46" fillId="85" borderId="11" xfId="63417" applyFont="1" applyFill="1" applyBorder="1" applyAlignment="1">
      <alignment horizontal="center" vertical="center" wrapText="1"/>
    </xf>
    <xf numFmtId="0" fontId="73" fillId="0" borderId="0" xfId="1530" applyFont="1" applyAlignment="1"/>
    <xf numFmtId="0" fontId="41" fillId="0" borderId="121" xfId="0" applyFont="1" applyFill="1" applyBorder="1" applyAlignment="1">
      <alignment horizontal="center" vertical="center"/>
    </xf>
    <xf numFmtId="179" fontId="41" fillId="0" borderId="78" xfId="0" applyNumberFormat="1" applyFont="1" applyBorder="1" applyAlignment="1">
      <alignment horizontal="center" vertical="center"/>
    </xf>
    <xf numFmtId="179" fontId="41" fillId="0" borderId="78" xfId="1166" applyNumberFormat="1" applyFont="1" applyFill="1" applyBorder="1" applyAlignment="1">
      <alignment horizontal="center" vertical="center"/>
    </xf>
    <xf numFmtId="179" fontId="41" fillId="0" borderId="102" xfId="1166" applyNumberFormat="1" applyFont="1" applyFill="1" applyBorder="1" applyAlignment="1">
      <alignment horizontal="center" vertical="center"/>
    </xf>
    <xf numFmtId="0" fontId="41" fillId="0" borderId="0" xfId="0" quotePrefix="1" applyFont="1"/>
    <xf numFmtId="179" fontId="41" fillId="0" borderId="103" xfId="0" applyNumberFormat="1" applyFont="1" applyBorder="1" applyAlignment="1">
      <alignment horizontal="center" vertical="center"/>
    </xf>
    <xf numFmtId="179" fontId="41" fillId="0" borderId="103" xfId="1166" applyNumberFormat="1" applyFont="1" applyFill="1" applyBorder="1" applyAlignment="1">
      <alignment horizontal="center" vertical="center"/>
    </xf>
    <xf numFmtId="179" fontId="41" fillId="0" borderId="104" xfId="1166" applyNumberFormat="1" applyFont="1" applyFill="1" applyBorder="1" applyAlignment="1">
      <alignment horizontal="center" vertical="center"/>
    </xf>
    <xf numFmtId="0" fontId="46" fillId="105" borderId="128" xfId="63418" applyFont="1" applyFill="1" applyBorder="1" applyAlignment="1">
      <alignment horizontal="left" vertical="center" wrapText="1"/>
    </xf>
    <xf numFmtId="0" fontId="41" fillId="0" borderId="0" xfId="48585" applyFont="1" applyFill="1" applyBorder="1" applyAlignment="1">
      <alignment horizontal="center"/>
    </xf>
    <xf numFmtId="0" fontId="46" fillId="103" borderId="119" xfId="48585" applyFont="1" applyFill="1" applyBorder="1" applyAlignment="1">
      <alignment horizontal="center"/>
    </xf>
    <xf numFmtId="0" fontId="46" fillId="85" borderId="132" xfId="48585" applyFont="1" applyFill="1" applyBorder="1" applyAlignment="1">
      <alignment horizontal="center" vertical="center" wrapText="1"/>
    </xf>
    <xf numFmtId="0" fontId="46" fillId="85" borderId="131" xfId="48585" applyFont="1" applyFill="1" applyBorder="1" applyAlignment="1">
      <alignment horizontal="center" vertical="center" wrapText="1"/>
    </xf>
    <xf numFmtId="0" fontId="46" fillId="85" borderId="133" xfId="48585" applyFont="1" applyFill="1" applyBorder="1" applyAlignment="1">
      <alignment horizontal="center" vertical="center" wrapText="1"/>
    </xf>
    <xf numFmtId="166" fontId="46" fillId="100" borderId="47" xfId="38" applyNumberFormat="1" applyFont="1" applyFill="1" applyBorder="1" applyAlignment="1" applyProtection="1">
      <alignment horizontal="center" vertical="center" wrapText="1"/>
      <protection hidden="1"/>
    </xf>
    <xf numFmtId="166" fontId="46" fillId="100" borderId="48" xfId="38" applyNumberFormat="1" applyFont="1" applyFill="1" applyBorder="1" applyAlignment="1" applyProtection="1">
      <alignment horizontal="center" vertical="center" wrapText="1"/>
      <protection hidden="1"/>
    </xf>
    <xf numFmtId="166" fontId="46" fillId="100" borderId="10" xfId="38" applyNumberFormat="1" applyFont="1" applyFill="1" applyBorder="1" applyAlignment="1" applyProtection="1">
      <alignment horizontal="center" vertical="center" wrapText="1"/>
      <protection hidden="1"/>
    </xf>
    <xf numFmtId="0" fontId="46" fillId="101" borderId="138" xfId="48585" applyFont="1" applyFill="1" applyBorder="1" applyAlignment="1">
      <alignment horizontal="center" vertical="center" wrapText="1"/>
    </xf>
    <xf numFmtId="0" fontId="46" fillId="101" borderId="145" xfId="48585" applyFont="1" applyFill="1" applyBorder="1" applyAlignment="1">
      <alignment horizontal="center" vertical="center" wrapText="1"/>
    </xf>
    <xf numFmtId="0" fontId="46" fillId="101" borderId="75" xfId="48585" applyFont="1" applyFill="1" applyBorder="1" applyAlignment="1">
      <alignment horizontal="center" vertical="center" wrapText="1"/>
    </xf>
    <xf numFmtId="0" fontId="46" fillId="85" borderId="46" xfId="1530" applyFont="1" applyFill="1" applyBorder="1" applyAlignment="1">
      <alignment horizontal="center" vertical="center" wrapText="1"/>
    </xf>
    <xf numFmtId="0" fontId="46" fillId="85" borderId="12" xfId="1530" applyFont="1" applyFill="1" applyBorder="1" applyAlignment="1">
      <alignment horizontal="center" vertical="center" wrapText="1"/>
    </xf>
    <xf numFmtId="0" fontId="37" fillId="0" borderId="0" xfId="1530" applyFont="1" applyAlignment="1">
      <alignment horizontal="left"/>
    </xf>
    <xf numFmtId="0" fontId="46" fillId="99" borderId="146" xfId="48585" applyFont="1" applyFill="1" applyBorder="1" applyAlignment="1">
      <alignment horizontal="center" vertical="center" wrapText="1"/>
    </xf>
    <xf numFmtId="0" fontId="46" fillId="84" borderId="130" xfId="0" applyFont="1" applyFill="1" applyBorder="1" applyAlignment="1">
      <alignment horizontal="center" wrapText="1"/>
    </xf>
    <xf numFmtId="0" fontId="46" fillId="84" borderId="78" xfId="0" applyFont="1" applyFill="1" applyBorder="1" applyAlignment="1">
      <alignment horizontal="center" wrapText="1"/>
    </xf>
    <xf numFmtId="0" fontId="46" fillId="84" borderId="136" xfId="0" applyFont="1" applyFill="1" applyBorder="1" applyAlignment="1">
      <alignment horizontal="center" wrapText="1"/>
    </xf>
    <xf numFmtId="0" fontId="46" fillId="84" borderId="135" xfId="0" applyFont="1" applyFill="1" applyBorder="1" applyAlignment="1">
      <alignment horizontal="center" wrapText="1"/>
    </xf>
    <xf numFmtId="0" fontId="46" fillId="84" borderId="137" xfId="0" applyFont="1" applyFill="1" applyBorder="1" applyAlignment="1">
      <alignment horizontal="center" wrapText="1"/>
    </xf>
    <xf numFmtId="0" fontId="46" fillId="84" borderId="132" xfId="0" applyFont="1" applyFill="1" applyBorder="1" applyAlignment="1">
      <alignment horizontal="center" vertical="center" wrapText="1"/>
    </xf>
    <xf numFmtId="0" fontId="46" fillId="84" borderId="120" xfId="0" applyFont="1" applyFill="1" applyBorder="1" applyAlignment="1">
      <alignment horizontal="center" vertical="center" wrapText="1"/>
    </xf>
    <xf numFmtId="0" fontId="46" fillId="84" borderId="131" xfId="0" applyFont="1" applyFill="1" applyBorder="1" applyAlignment="1">
      <alignment horizontal="center" vertical="center" wrapText="1"/>
    </xf>
    <xf numFmtId="0" fontId="46" fillId="84" borderId="119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46" fillId="84" borderId="46" xfId="0" applyFont="1" applyFill="1" applyBorder="1" applyAlignment="1">
      <alignment horizontal="justify" vertical="center" wrapText="1"/>
    </xf>
    <xf numFmtId="0" fontId="46" fillId="84" borderId="49" xfId="0" applyFont="1" applyFill="1" applyBorder="1" applyAlignment="1">
      <alignment horizontal="justify" vertical="center" wrapText="1"/>
    </xf>
    <xf numFmtId="179" fontId="46" fillId="84" borderId="48" xfId="0" applyNumberFormat="1" applyFont="1" applyFill="1" applyBorder="1" applyAlignment="1">
      <alignment horizontal="center" vertical="top" wrapText="1"/>
    </xf>
    <xf numFmtId="179" fontId="46" fillId="84" borderId="10" xfId="0" applyNumberFormat="1" applyFont="1" applyFill="1" applyBorder="1" applyAlignment="1">
      <alignment horizontal="center" vertical="top" wrapText="1"/>
    </xf>
    <xf numFmtId="179" fontId="94" fillId="0" borderId="136" xfId="0" applyNumberFormat="1" applyFont="1" applyFill="1" applyBorder="1" applyAlignment="1">
      <alignment horizontal="center" wrapText="1"/>
    </xf>
    <xf numFmtId="179" fontId="94" fillId="0" borderId="135" xfId="0" applyNumberFormat="1" applyFont="1" applyFill="1" applyBorder="1" applyAlignment="1">
      <alignment horizontal="center" wrapText="1"/>
    </xf>
    <xf numFmtId="179" fontId="94" fillId="0" borderId="140" xfId="0" applyNumberFormat="1" applyFont="1" applyFill="1" applyBorder="1" applyAlignment="1">
      <alignment horizontal="center" wrapText="1"/>
    </xf>
    <xf numFmtId="0" fontId="20" fillId="46" borderId="73" xfId="0" applyFont="1" applyFill="1" applyBorder="1" applyAlignment="1">
      <alignment horizontal="center" vertical="center"/>
    </xf>
    <xf numFmtId="0" fontId="20" fillId="46" borderId="78" xfId="0" applyFont="1" applyFill="1" applyBorder="1" applyAlignment="1">
      <alignment horizontal="center" vertical="center"/>
    </xf>
    <xf numFmtId="0" fontId="20" fillId="46" borderId="65" xfId="0" applyFont="1" applyFill="1" applyBorder="1" applyAlignment="1">
      <alignment horizontal="center" vertical="center"/>
    </xf>
    <xf numFmtId="0" fontId="20" fillId="46" borderId="99" xfId="0" applyFont="1" applyFill="1" applyBorder="1" applyAlignment="1">
      <alignment horizontal="center" vertical="center"/>
    </xf>
    <xf numFmtId="0" fontId="20" fillId="46" borderId="71" xfId="0" applyFont="1" applyFill="1" applyBorder="1" applyAlignment="1">
      <alignment horizontal="center" vertical="center"/>
    </xf>
    <xf numFmtId="0" fontId="20" fillId="46" borderId="67" xfId="0" applyFont="1" applyFill="1" applyBorder="1" applyAlignment="1">
      <alignment horizontal="center" vertical="center"/>
    </xf>
    <xf numFmtId="0" fontId="46" fillId="85" borderId="50" xfId="63417" applyFont="1" applyFill="1" applyBorder="1" applyAlignment="1">
      <alignment horizontal="center" vertical="center"/>
    </xf>
    <xf numFmtId="0" fontId="46" fillId="85" borderId="113" xfId="63417" applyFont="1" applyFill="1" applyBorder="1" applyAlignment="1">
      <alignment horizontal="center" vertical="center"/>
    </xf>
    <xf numFmtId="0" fontId="46" fillId="98" borderId="47" xfId="63417" applyFont="1" applyFill="1" applyBorder="1" applyAlignment="1">
      <alignment horizontal="center" wrapText="1"/>
    </xf>
    <xf numFmtId="0" fontId="46" fillId="98" borderId="10" xfId="3826" applyFont="1" applyFill="1" applyBorder="1" applyAlignment="1">
      <alignment horizontal="center" wrapText="1"/>
    </xf>
    <xf numFmtId="0" fontId="46" fillId="84" borderId="47" xfId="3826" applyFont="1" applyFill="1" applyBorder="1" applyAlignment="1">
      <alignment horizontal="center" wrapText="1"/>
    </xf>
    <xf numFmtId="0" fontId="46" fillId="84" borderId="10" xfId="3826" applyFont="1" applyFill="1" applyBorder="1" applyAlignment="1">
      <alignment horizontal="center" wrapText="1"/>
    </xf>
    <xf numFmtId="0" fontId="46" fillId="84" borderId="47" xfId="63417" applyFont="1" applyFill="1" applyBorder="1" applyAlignment="1">
      <alignment horizontal="center" wrapText="1"/>
    </xf>
    <xf numFmtId="0" fontId="46" fillId="85" borderId="117" xfId="1530" applyFont="1" applyFill="1" applyBorder="1" applyAlignment="1">
      <alignment horizontal="center" vertical="center"/>
    </xf>
    <xf numFmtId="0" fontId="46" fillId="85" borderId="150" xfId="1530" applyFont="1" applyFill="1" applyBorder="1" applyAlignment="1">
      <alignment horizontal="center" vertical="center"/>
    </xf>
    <xf numFmtId="0" fontId="46" fillId="85" borderId="111" xfId="1530" applyFont="1" applyFill="1" applyBorder="1" applyAlignment="1">
      <alignment horizontal="center" vertical="center"/>
    </xf>
    <xf numFmtId="0" fontId="46" fillId="85" borderId="113" xfId="1530" applyFont="1" applyFill="1" applyBorder="1" applyAlignment="1">
      <alignment horizontal="center" vertical="center"/>
    </xf>
    <xf numFmtId="0" fontId="46" fillId="98" borderId="48" xfId="63417" applyFont="1" applyFill="1" applyBorder="1" applyAlignment="1">
      <alignment horizontal="center" wrapText="1"/>
    </xf>
    <xf numFmtId="0" fontId="46" fillId="98" borderId="10" xfId="63417" applyFont="1" applyFill="1" applyBorder="1" applyAlignment="1">
      <alignment horizontal="center" wrapText="1"/>
    </xf>
    <xf numFmtId="0" fontId="46" fillId="84" borderId="48" xfId="3826" applyFont="1" applyFill="1" applyBorder="1" applyAlignment="1">
      <alignment horizontal="center" wrapText="1"/>
    </xf>
    <xf numFmtId="0" fontId="73" fillId="0" borderId="136" xfId="1530" applyFont="1" applyFill="1" applyBorder="1" applyAlignment="1">
      <alignment horizontal="center"/>
    </xf>
    <xf numFmtId="0" fontId="73" fillId="0" borderId="137" xfId="1530" applyFont="1" applyFill="1" applyBorder="1" applyAlignment="1">
      <alignment horizontal="center"/>
    </xf>
    <xf numFmtId="0" fontId="89" fillId="85" borderId="128" xfId="1530" applyFont="1" applyFill="1" applyBorder="1" applyAlignment="1">
      <alignment horizontal="center" vertical="center"/>
    </xf>
    <xf numFmtId="0" fontId="89" fillId="104" borderId="136" xfId="1530" applyFont="1" applyFill="1" applyBorder="1" applyAlignment="1">
      <alignment horizontal="center" vertical="center"/>
    </xf>
    <xf numFmtId="0" fontId="89" fillId="104" borderId="135" xfId="1530" applyFont="1" applyFill="1" applyBorder="1" applyAlignment="1">
      <alignment horizontal="center" vertical="center"/>
    </xf>
    <xf numFmtId="0" fontId="89" fillId="104" borderId="137" xfId="1530" applyFont="1" applyFill="1" applyBorder="1" applyAlignment="1">
      <alignment horizontal="center" vertical="center"/>
    </xf>
    <xf numFmtId="0" fontId="89" fillId="85" borderId="136" xfId="1530" applyFont="1" applyFill="1" applyBorder="1" applyAlignment="1">
      <alignment horizontal="center" vertical="center"/>
    </xf>
    <xf numFmtId="0" fontId="89" fillId="85" borderId="135" xfId="1530" applyFont="1" applyFill="1" applyBorder="1" applyAlignment="1">
      <alignment horizontal="center" vertical="center"/>
    </xf>
    <xf numFmtId="0" fontId="89" fillId="85" borderId="137" xfId="1530" applyFont="1" applyFill="1" applyBorder="1" applyAlignment="1">
      <alignment horizontal="center" vertical="center"/>
    </xf>
    <xf numFmtId="0" fontId="46" fillId="102" borderId="0" xfId="0" applyFont="1" applyFill="1" applyBorder="1" applyAlignment="1">
      <alignment horizontal="center" wrapText="1"/>
    </xf>
    <xf numFmtId="0" fontId="46" fillId="102" borderId="119" xfId="0" applyFont="1" applyFill="1" applyBorder="1" applyAlignment="1">
      <alignment horizontal="center" wrapText="1"/>
    </xf>
    <xf numFmtId="0" fontId="46" fillId="102" borderId="128" xfId="0" applyFont="1" applyFill="1" applyBorder="1" applyAlignment="1">
      <alignment horizontal="center"/>
    </xf>
    <xf numFmtId="0" fontId="46" fillId="102" borderId="69" xfId="0" applyFont="1" applyFill="1" applyBorder="1" applyAlignment="1">
      <alignment horizontal="center" wrapText="1"/>
    </xf>
    <xf numFmtId="0" fontId="46" fillId="102" borderId="120" xfId="0" applyFont="1" applyFill="1" applyBorder="1" applyAlignment="1">
      <alignment horizontal="center" wrapText="1"/>
    </xf>
    <xf numFmtId="14" fontId="37" fillId="94" borderId="136" xfId="0" applyNumberFormat="1" applyFont="1" applyFill="1" applyBorder="1" applyAlignment="1">
      <alignment horizontal="center"/>
    </xf>
    <xf numFmtId="14" fontId="37" fillId="94" borderId="135" xfId="0" applyNumberFormat="1" applyFont="1" applyFill="1" applyBorder="1" applyAlignment="1">
      <alignment horizontal="center"/>
    </xf>
    <xf numFmtId="0" fontId="0" fillId="0" borderId="137" xfId="0" applyBorder="1" applyAlignment="1">
      <alignment horizontal="center"/>
    </xf>
    <xf numFmtId="183" fontId="3" fillId="46" borderId="130" xfId="0" applyNumberFormat="1" applyFont="1" applyFill="1" applyBorder="1" applyAlignment="1">
      <alignment horizontal="right" vertical="center" wrapText="1"/>
    </xf>
    <xf numFmtId="183" fontId="3" fillId="46" borderId="72" xfId="0" applyNumberFormat="1" applyFont="1" applyFill="1" applyBorder="1" applyAlignment="1">
      <alignment horizontal="right" vertical="center" wrapText="1"/>
    </xf>
    <xf numFmtId="183" fontId="3" fillId="46" borderId="78" xfId="0" applyNumberFormat="1" applyFont="1" applyFill="1" applyBorder="1" applyAlignment="1">
      <alignment horizontal="right" vertical="center" wrapText="1"/>
    </xf>
    <xf numFmtId="0" fontId="46" fillId="84" borderId="130" xfId="0" applyFont="1" applyFill="1" applyBorder="1" applyAlignment="1">
      <alignment horizontal="center"/>
    </xf>
    <xf numFmtId="0" fontId="46" fillId="84" borderId="78" xfId="0" applyFont="1" applyFill="1" applyBorder="1" applyAlignment="1">
      <alignment horizontal="center"/>
    </xf>
  </cellXfs>
  <cellStyles count="63419">
    <cellStyle name="%" xfId="45"/>
    <cellStyle name="% 2" xfId="1619"/>
    <cellStyle name="% 2 10" xfId="1620"/>
    <cellStyle name="% 2 10 2" xfId="48587"/>
    <cellStyle name="% 2 11" xfId="1621"/>
    <cellStyle name="% 2 11 2" xfId="48588"/>
    <cellStyle name="% 2 12" xfId="1622"/>
    <cellStyle name="% 2 12 2" xfId="48589"/>
    <cellStyle name="% 2 13" xfId="1623"/>
    <cellStyle name="% 2 13 2" xfId="48590"/>
    <cellStyle name="% 2 14" xfId="1624"/>
    <cellStyle name="% 2 14 2" xfId="48591"/>
    <cellStyle name="% 2 15" xfId="1625"/>
    <cellStyle name="% 2 15 2" xfId="48592"/>
    <cellStyle name="% 2 16" xfId="1626"/>
    <cellStyle name="% 2 16 2" xfId="48593"/>
    <cellStyle name="% 2 17" xfId="1627"/>
    <cellStyle name="% 2 17 2" xfId="48594"/>
    <cellStyle name="% 2 18" xfId="1628"/>
    <cellStyle name="% 2 18 2" xfId="48595"/>
    <cellStyle name="% 2 19" xfId="1629"/>
    <cellStyle name="% 2 19 2" xfId="48596"/>
    <cellStyle name="% 2 2" xfId="1630"/>
    <cellStyle name="% 2 2 2" xfId="48597"/>
    <cellStyle name="% 2 20" xfId="48598"/>
    <cellStyle name="% 2 3" xfId="1631"/>
    <cellStyle name="% 2 3 2" xfId="48599"/>
    <cellStyle name="% 2 4" xfId="1632"/>
    <cellStyle name="% 2 4 2" xfId="48600"/>
    <cellStyle name="% 2 5" xfId="1633"/>
    <cellStyle name="% 2 5 2" xfId="48601"/>
    <cellStyle name="% 2 6" xfId="1634"/>
    <cellStyle name="% 2 6 2" xfId="48602"/>
    <cellStyle name="% 2 7" xfId="1635"/>
    <cellStyle name="% 2 7 2" xfId="48603"/>
    <cellStyle name="% 2 8" xfId="1636"/>
    <cellStyle name="% 2 8 2" xfId="48604"/>
    <cellStyle name="% 2 9" xfId="1637"/>
    <cellStyle name="% 2 9 2" xfId="48605"/>
    <cellStyle name="% 3" xfId="25554"/>
    <cellStyle name="_APPFEE" xfId="46"/>
    <cellStyle name="_Applications" xfId="48606"/>
    <cellStyle name="_Applications 2" xfId="48607"/>
    <cellStyle name="_Applications 3" xfId="48608"/>
    <cellStyle name="_Applications 3 2" xfId="48609"/>
    <cellStyle name="_Other" xfId="47"/>
    <cellStyle name="_Sheet1" xfId="48610"/>
    <cellStyle name="_Sheet1 2" xfId="48611"/>
    <cellStyle name="_Sheet1 3" xfId="48612"/>
    <cellStyle name="_Sheet1 3 2" xfId="48613"/>
    <cellStyle name="=C:\WINNT\SYSTEM32\COMMAND.COM" xfId="48"/>
    <cellStyle name="20% - Accent1 10" xfId="968"/>
    <cellStyle name="20% - Accent1 10 2" xfId="1638"/>
    <cellStyle name="20% - Accent1 11" xfId="1085"/>
    <cellStyle name="20% - Accent1 11 2" xfId="1639"/>
    <cellStyle name="20% - Accent1 12" xfId="1640"/>
    <cellStyle name="20% - Accent1 12 10" xfId="1641"/>
    <cellStyle name="20% - Accent1 12 10 2" xfId="48614"/>
    <cellStyle name="20% - Accent1 12 11" xfId="1642"/>
    <cellStyle name="20% - Accent1 12 11 2" xfId="48615"/>
    <cellStyle name="20% - Accent1 12 12" xfId="1643"/>
    <cellStyle name="20% - Accent1 12 12 2" xfId="48616"/>
    <cellStyle name="20% - Accent1 12 13" xfId="1644"/>
    <cellStyle name="20% - Accent1 12 13 2" xfId="48617"/>
    <cellStyle name="20% - Accent1 12 14" xfId="1645"/>
    <cellStyle name="20% - Accent1 12 14 2" xfId="48618"/>
    <cellStyle name="20% - Accent1 12 15" xfId="1646"/>
    <cellStyle name="20% - Accent1 12 15 2" xfId="48619"/>
    <cellStyle name="20% - Accent1 12 16" xfId="1647"/>
    <cellStyle name="20% - Accent1 12 16 2" xfId="48620"/>
    <cellStyle name="20% - Accent1 12 17" xfId="1648"/>
    <cellStyle name="20% - Accent1 12 17 2" xfId="48621"/>
    <cellStyle name="20% - Accent1 12 18" xfId="1649"/>
    <cellStyle name="20% - Accent1 12 18 2" xfId="48622"/>
    <cellStyle name="20% - Accent1 12 19" xfId="1650"/>
    <cellStyle name="20% - Accent1 12 19 2" xfId="48623"/>
    <cellStyle name="20% - Accent1 12 2" xfId="1651"/>
    <cellStyle name="20% - Accent1 12 2 2" xfId="48624"/>
    <cellStyle name="20% - Accent1 12 20" xfId="1652"/>
    <cellStyle name="20% - Accent1 12 20 2" xfId="48625"/>
    <cellStyle name="20% - Accent1 12 21" xfId="1653"/>
    <cellStyle name="20% - Accent1 12 21 2" xfId="48626"/>
    <cellStyle name="20% - Accent1 12 22" xfId="1654"/>
    <cellStyle name="20% - Accent1 12 22 2" xfId="48627"/>
    <cellStyle name="20% - Accent1 12 23" xfId="1655"/>
    <cellStyle name="20% - Accent1 12 23 2" xfId="48628"/>
    <cellStyle name="20% - Accent1 12 24" xfId="1656"/>
    <cellStyle name="20% - Accent1 12 24 2" xfId="48629"/>
    <cellStyle name="20% - Accent1 12 25" xfId="1657"/>
    <cellStyle name="20% - Accent1 12 25 2" xfId="48630"/>
    <cellStyle name="20% - Accent1 12 26" xfId="1658"/>
    <cellStyle name="20% - Accent1 12 26 2" xfId="48631"/>
    <cellStyle name="20% - Accent1 12 27" xfId="1659"/>
    <cellStyle name="20% - Accent1 12 27 2" xfId="48632"/>
    <cellStyle name="20% - Accent1 12 28" xfId="1660"/>
    <cellStyle name="20% - Accent1 12 28 2" xfId="48633"/>
    <cellStyle name="20% - Accent1 12 29" xfId="1661"/>
    <cellStyle name="20% - Accent1 12 29 2" xfId="48634"/>
    <cellStyle name="20% - Accent1 12 3" xfId="1662"/>
    <cellStyle name="20% - Accent1 12 3 2" xfId="48635"/>
    <cellStyle name="20% - Accent1 12 30" xfId="1663"/>
    <cellStyle name="20% - Accent1 12 30 2" xfId="48636"/>
    <cellStyle name="20% - Accent1 12 31" xfId="48637"/>
    <cellStyle name="20% - Accent1 12 4" xfId="1664"/>
    <cellStyle name="20% - Accent1 12 4 2" xfId="48638"/>
    <cellStyle name="20% - Accent1 12 5" xfId="1665"/>
    <cellStyle name="20% - Accent1 12 5 2" xfId="48639"/>
    <cellStyle name="20% - Accent1 12 6" xfId="1666"/>
    <cellStyle name="20% - Accent1 12 6 2" xfId="48640"/>
    <cellStyle name="20% - Accent1 12 7" xfId="1667"/>
    <cellStyle name="20% - Accent1 12 7 2" xfId="48641"/>
    <cellStyle name="20% - Accent1 12 8" xfId="1668"/>
    <cellStyle name="20% - Accent1 12 8 2" xfId="48642"/>
    <cellStyle name="20% - Accent1 12 9" xfId="1669"/>
    <cellStyle name="20% - Accent1 12 9 2" xfId="48643"/>
    <cellStyle name="20% - Accent1 13" xfId="1670"/>
    <cellStyle name="20% - Accent1 13 2" xfId="48644"/>
    <cellStyle name="20% - Accent1 14" xfId="1671"/>
    <cellStyle name="20% - Accent1 14 2" xfId="48645"/>
    <cellStyle name="20% - Accent1 15" xfId="4632"/>
    <cellStyle name="20% - Accent1 15 2" xfId="48646"/>
    <cellStyle name="20% - Accent1 16" xfId="17320"/>
    <cellStyle name="20% - Accent1 16 2" xfId="48647"/>
    <cellStyle name="20% - Accent1 17" xfId="25594"/>
    <cellStyle name="20% - Accent1 18" xfId="48648"/>
    <cellStyle name="20% - Accent1 19" xfId="48649"/>
    <cellStyle name="20% - Accent1 2" xfId="1"/>
    <cellStyle name="20% - Accent1 2 10" xfId="979"/>
    <cellStyle name="20% - Accent1 2 11" xfId="1090"/>
    <cellStyle name="20% - Accent1 2 12" xfId="48650"/>
    <cellStyle name="20% - Accent1 2 13" xfId="48651"/>
    <cellStyle name="20% - Accent1 2 14" xfId="48652"/>
    <cellStyle name="20% - Accent1 2 15" xfId="48653"/>
    <cellStyle name="20% - Accent1 2 16" xfId="48654"/>
    <cellStyle name="20% - Accent1 2 17" xfId="48655"/>
    <cellStyle name="20% - Accent1 2 18" xfId="48656"/>
    <cellStyle name="20% - Accent1 2 19" xfId="48657"/>
    <cellStyle name="20% - Accent1 2 2" xfId="49"/>
    <cellStyle name="20% - Accent1 2 2 2" xfId="48658"/>
    <cellStyle name="20% - Accent1 2 20" xfId="48659"/>
    <cellStyle name="20% - Accent1 2 21" xfId="48660"/>
    <cellStyle name="20% - Accent1 2 22" xfId="48661"/>
    <cellStyle name="20% - Accent1 2 23" xfId="48662"/>
    <cellStyle name="20% - Accent1 2 24" xfId="48663"/>
    <cellStyle name="20% - Accent1 2 3" xfId="211"/>
    <cellStyle name="20% - Accent1 2 3 2" xfId="48664"/>
    <cellStyle name="20% - Accent1 2 4" xfId="251"/>
    <cellStyle name="20% - Accent1 2 4 2" xfId="48665"/>
    <cellStyle name="20% - Accent1 2 5" xfId="339"/>
    <cellStyle name="20% - Accent1 2 5 2" xfId="48666"/>
    <cellStyle name="20% - Accent1 2 6" xfId="506"/>
    <cellStyle name="20% - Accent1 2 6 2" xfId="48667"/>
    <cellStyle name="20% - Accent1 2 7" xfId="625"/>
    <cellStyle name="20% - Accent1 2 7 2" xfId="48668"/>
    <cellStyle name="20% - Accent1 2 8" xfId="743"/>
    <cellStyle name="20% - Accent1 2 8 2" xfId="48669"/>
    <cellStyle name="20% - Accent1 2 9" xfId="861"/>
    <cellStyle name="20% - Accent1 20" xfId="48670"/>
    <cellStyle name="20% - Accent1 21" xfId="48671"/>
    <cellStyle name="20% - Accent1 22" xfId="48672"/>
    <cellStyle name="20% - Accent1 23" xfId="48673"/>
    <cellStyle name="20% - Accent1 24" xfId="48674"/>
    <cellStyle name="20% - Accent1 25" xfId="48675"/>
    <cellStyle name="20% - Accent1 26" xfId="48676"/>
    <cellStyle name="20% - Accent1 27" xfId="48677"/>
    <cellStyle name="20% - Accent1 28" xfId="48678"/>
    <cellStyle name="20% - Accent1 29" xfId="48679"/>
    <cellStyle name="20% - Accent1 3" xfId="162"/>
    <cellStyle name="20% - Accent1 3 2" xfId="1673"/>
    <cellStyle name="20% - Accent1 3 2 2" xfId="48680"/>
    <cellStyle name="20% - Accent1 3 3" xfId="1407"/>
    <cellStyle name="20% - Accent1 30" xfId="48681"/>
    <cellStyle name="20% - Accent1 4" xfId="315"/>
    <cellStyle name="20% - Accent1 4 2" xfId="1674"/>
    <cellStyle name="20% - Accent1 4 2 2" xfId="48682"/>
    <cellStyle name="20% - Accent1 4 3" xfId="1408"/>
    <cellStyle name="20% - Accent1 5" xfId="403"/>
    <cellStyle name="20% - Accent1 5 2" xfId="1675"/>
    <cellStyle name="20% - Accent1 5 2 2" xfId="48683"/>
    <cellStyle name="20% - Accent1 5 3" xfId="1409"/>
    <cellStyle name="20% - Accent1 6" xfId="471"/>
    <cellStyle name="20% - Accent1 6 2" xfId="1676"/>
    <cellStyle name="20% - Accent1 6 2 2" xfId="48684"/>
    <cellStyle name="20% - Accent1 6 3" xfId="14668"/>
    <cellStyle name="20% - Accent1 6 3 2" xfId="48685"/>
    <cellStyle name="20% - Accent1 6 4" xfId="16686"/>
    <cellStyle name="20% - Accent1 6 5" xfId="25595"/>
    <cellStyle name="20% - Accent1 6 6" xfId="1595"/>
    <cellStyle name="20% - Accent1 7" xfId="611"/>
    <cellStyle name="20% - Accent1 7 10" xfId="1678"/>
    <cellStyle name="20% - Accent1 7 10 2" xfId="48686"/>
    <cellStyle name="20% - Accent1 7 11" xfId="1679"/>
    <cellStyle name="20% - Accent1 7 11 2" xfId="48687"/>
    <cellStyle name="20% - Accent1 7 12" xfId="1677"/>
    <cellStyle name="20% - Accent1 7 2" xfId="1680"/>
    <cellStyle name="20% - Accent1 7 2 2" xfId="48688"/>
    <cellStyle name="20% - Accent1 7 3" xfId="1681"/>
    <cellStyle name="20% - Accent1 7 3 2" xfId="48689"/>
    <cellStyle name="20% - Accent1 7 4" xfId="1682"/>
    <cellStyle name="20% - Accent1 7 4 2" xfId="48690"/>
    <cellStyle name="20% - Accent1 7 5" xfId="1683"/>
    <cellStyle name="20% - Accent1 7 5 2" xfId="48691"/>
    <cellStyle name="20% - Accent1 7 6" xfId="1684"/>
    <cellStyle name="20% - Accent1 7 6 2" xfId="48692"/>
    <cellStyle name="20% - Accent1 7 7" xfId="1685"/>
    <cellStyle name="20% - Accent1 7 7 2" xfId="48693"/>
    <cellStyle name="20% - Accent1 7 8" xfId="1686"/>
    <cellStyle name="20% - Accent1 7 8 2" xfId="48694"/>
    <cellStyle name="20% - Accent1 7 9" xfId="1687"/>
    <cellStyle name="20% - Accent1 7 9 2" xfId="48695"/>
    <cellStyle name="20% - Accent1 8" xfId="730"/>
    <cellStyle name="20% - Accent1 8 2" xfId="1688"/>
    <cellStyle name="20% - Accent1 9" xfId="848"/>
    <cellStyle name="20% - Accent1 9 2" xfId="1689"/>
    <cellStyle name="20% - Accent2 10" xfId="966"/>
    <cellStyle name="20% - Accent2 10 2" xfId="1690"/>
    <cellStyle name="20% - Accent2 11" xfId="1083"/>
    <cellStyle name="20% - Accent2 11 2" xfId="1691"/>
    <cellStyle name="20% - Accent2 12" xfId="1692"/>
    <cellStyle name="20% - Accent2 12 10" xfId="1693"/>
    <cellStyle name="20% - Accent2 12 10 2" xfId="48696"/>
    <cellStyle name="20% - Accent2 12 11" xfId="1694"/>
    <cellStyle name="20% - Accent2 12 11 2" xfId="48697"/>
    <cellStyle name="20% - Accent2 12 12" xfId="1695"/>
    <cellStyle name="20% - Accent2 12 12 2" xfId="48698"/>
    <cellStyle name="20% - Accent2 12 13" xfId="1696"/>
    <cellStyle name="20% - Accent2 12 13 2" xfId="48699"/>
    <cellStyle name="20% - Accent2 12 14" xfId="1697"/>
    <cellStyle name="20% - Accent2 12 14 2" xfId="48700"/>
    <cellStyle name="20% - Accent2 12 15" xfId="1698"/>
    <cellStyle name="20% - Accent2 12 15 2" xfId="48701"/>
    <cellStyle name="20% - Accent2 12 16" xfId="1699"/>
    <cellStyle name="20% - Accent2 12 16 2" xfId="48702"/>
    <cellStyle name="20% - Accent2 12 17" xfId="1700"/>
    <cellStyle name="20% - Accent2 12 17 2" xfId="48703"/>
    <cellStyle name="20% - Accent2 12 18" xfId="1701"/>
    <cellStyle name="20% - Accent2 12 18 2" xfId="48704"/>
    <cellStyle name="20% - Accent2 12 19" xfId="1702"/>
    <cellStyle name="20% - Accent2 12 19 2" xfId="48705"/>
    <cellStyle name="20% - Accent2 12 2" xfId="1703"/>
    <cellStyle name="20% - Accent2 12 2 2" xfId="48706"/>
    <cellStyle name="20% - Accent2 12 20" xfId="1704"/>
    <cellStyle name="20% - Accent2 12 20 2" xfId="48707"/>
    <cellStyle name="20% - Accent2 12 21" xfId="1705"/>
    <cellStyle name="20% - Accent2 12 21 2" xfId="48708"/>
    <cellStyle name="20% - Accent2 12 22" xfId="1706"/>
    <cellStyle name="20% - Accent2 12 22 2" xfId="48709"/>
    <cellStyle name="20% - Accent2 12 23" xfId="1707"/>
    <cellStyle name="20% - Accent2 12 23 2" xfId="48710"/>
    <cellStyle name="20% - Accent2 12 24" xfId="1708"/>
    <cellStyle name="20% - Accent2 12 24 2" xfId="48711"/>
    <cellStyle name="20% - Accent2 12 25" xfId="1709"/>
    <cellStyle name="20% - Accent2 12 25 2" xfId="48712"/>
    <cellStyle name="20% - Accent2 12 26" xfId="1710"/>
    <cellStyle name="20% - Accent2 12 26 2" xfId="48713"/>
    <cellStyle name="20% - Accent2 12 27" xfId="1711"/>
    <cellStyle name="20% - Accent2 12 27 2" xfId="48714"/>
    <cellStyle name="20% - Accent2 12 28" xfId="1712"/>
    <cellStyle name="20% - Accent2 12 28 2" xfId="48715"/>
    <cellStyle name="20% - Accent2 12 29" xfId="1713"/>
    <cellStyle name="20% - Accent2 12 29 2" xfId="48716"/>
    <cellStyle name="20% - Accent2 12 3" xfId="1714"/>
    <cellStyle name="20% - Accent2 12 3 2" xfId="48717"/>
    <cellStyle name="20% - Accent2 12 30" xfId="1715"/>
    <cellStyle name="20% - Accent2 12 30 2" xfId="48718"/>
    <cellStyle name="20% - Accent2 12 31" xfId="48719"/>
    <cellStyle name="20% - Accent2 12 4" xfId="1716"/>
    <cellStyle name="20% - Accent2 12 4 2" xfId="48720"/>
    <cellStyle name="20% - Accent2 12 5" xfId="1717"/>
    <cellStyle name="20% - Accent2 12 5 2" xfId="48721"/>
    <cellStyle name="20% - Accent2 12 6" xfId="1718"/>
    <cellStyle name="20% - Accent2 12 6 2" xfId="48722"/>
    <cellStyle name="20% - Accent2 12 7" xfId="1719"/>
    <cellStyle name="20% - Accent2 12 7 2" xfId="48723"/>
    <cellStyle name="20% - Accent2 12 8" xfId="1720"/>
    <cellStyle name="20% - Accent2 12 8 2" xfId="48724"/>
    <cellStyle name="20% - Accent2 12 9" xfId="1721"/>
    <cellStyle name="20% - Accent2 12 9 2" xfId="48725"/>
    <cellStyle name="20% - Accent2 13" xfId="1722"/>
    <cellStyle name="20% - Accent2 13 2" xfId="48726"/>
    <cellStyle name="20% - Accent2 14" xfId="1723"/>
    <cellStyle name="20% - Accent2 14 2" xfId="48727"/>
    <cellStyle name="20% - Accent2 15" xfId="4631"/>
    <cellStyle name="20% - Accent2 15 2" xfId="48728"/>
    <cellStyle name="20% - Accent2 16" xfId="17321"/>
    <cellStyle name="20% - Accent2 16 2" xfId="48729"/>
    <cellStyle name="20% - Accent2 17" xfId="25596"/>
    <cellStyle name="20% - Accent2 18" xfId="48730"/>
    <cellStyle name="20% - Accent2 19" xfId="48731"/>
    <cellStyle name="20% - Accent2 2" xfId="2"/>
    <cellStyle name="20% - Accent2 2 10" xfId="980"/>
    <cellStyle name="20% - Accent2 2 11" xfId="1091"/>
    <cellStyle name="20% - Accent2 2 12" xfId="48732"/>
    <cellStyle name="20% - Accent2 2 13" xfId="48733"/>
    <cellStyle name="20% - Accent2 2 14" xfId="48734"/>
    <cellStyle name="20% - Accent2 2 15" xfId="48735"/>
    <cellStyle name="20% - Accent2 2 16" xfId="48736"/>
    <cellStyle name="20% - Accent2 2 17" xfId="48737"/>
    <cellStyle name="20% - Accent2 2 18" xfId="48738"/>
    <cellStyle name="20% - Accent2 2 19" xfId="48739"/>
    <cellStyle name="20% - Accent2 2 2" xfId="50"/>
    <cellStyle name="20% - Accent2 2 2 2" xfId="48740"/>
    <cellStyle name="20% - Accent2 2 20" xfId="48741"/>
    <cellStyle name="20% - Accent2 2 21" xfId="48742"/>
    <cellStyle name="20% - Accent2 2 22" xfId="48743"/>
    <cellStyle name="20% - Accent2 2 23" xfId="48744"/>
    <cellStyle name="20% - Accent2 2 24" xfId="48745"/>
    <cellStyle name="20% - Accent2 2 3" xfId="212"/>
    <cellStyle name="20% - Accent2 2 3 2" xfId="48746"/>
    <cellStyle name="20% - Accent2 2 4" xfId="250"/>
    <cellStyle name="20% - Accent2 2 4 2" xfId="48747"/>
    <cellStyle name="20% - Accent2 2 5" xfId="338"/>
    <cellStyle name="20% - Accent2 2 5 2" xfId="48748"/>
    <cellStyle name="20% - Accent2 2 6" xfId="507"/>
    <cellStyle name="20% - Accent2 2 6 2" xfId="48749"/>
    <cellStyle name="20% - Accent2 2 7" xfId="626"/>
    <cellStyle name="20% - Accent2 2 7 2" xfId="48750"/>
    <cellStyle name="20% - Accent2 2 8" xfId="744"/>
    <cellStyle name="20% - Accent2 2 8 2" xfId="48751"/>
    <cellStyle name="20% - Accent2 2 9" xfId="862"/>
    <cellStyle name="20% - Accent2 20" xfId="48752"/>
    <cellStyle name="20% - Accent2 21" xfId="48753"/>
    <cellStyle name="20% - Accent2 22" xfId="48754"/>
    <cellStyle name="20% - Accent2 23" xfId="48755"/>
    <cellStyle name="20% - Accent2 24" xfId="48756"/>
    <cellStyle name="20% - Accent2 25" xfId="48757"/>
    <cellStyle name="20% - Accent2 26" xfId="48758"/>
    <cellStyle name="20% - Accent2 27" xfId="48759"/>
    <cellStyle name="20% - Accent2 28" xfId="48760"/>
    <cellStyle name="20% - Accent2 29" xfId="48761"/>
    <cellStyle name="20% - Accent2 3" xfId="163"/>
    <cellStyle name="20% - Accent2 3 2" xfId="1725"/>
    <cellStyle name="20% - Accent2 3 2 2" xfId="48762"/>
    <cellStyle name="20% - Accent2 3 3" xfId="1410"/>
    <cellStyle name="20% - Accent2 30" xfId="48763"/>
    <cellStyle name="20% - Accent2 4" xfId="314"/>
    <cellStyle name="20% - Accent2 4 2" xfId="1726"/>
    <cellStyle name="20% - Accent2 4 2 2" xfId="48764"/>
    <cellStyle name="20% - Accent2 4 3" xfId="1411"/>
    <cellStyle name="20% - Accent2 5" xfId="402"/>
    <cellStyle name="20% - Accent2 5 2" xfId="1727"/>
    <cellStyle name="20% - Accent2 5 2 2" xfId="48765"/>
    <cellStyle name="20% - Accent2 5 3" xfId="1412"/>
    <cellStyle name="20% - Accent2 6" xfId="470"/>
    <cellStyle name="20% - Accent2 6 2" xfId="1728"/>
    <cellStyle name="20% - Accent2 6 2 2" xfId="48766"/>
    <cellStyle name="20% - Accent2 6 3" xfId="14730"/>
    <cellStyle name="20% - Accent2 6 3 2" xfId="48767"/>
    <cellStyle name="20% - Accent2 6 4" xfId="16684"/>
    <cellStyle name="20% - Accent2 6 5" xfId="25597"/>
    <cellStyle name="20% - Accent2 6 6" xfId="1599"/>
    <cellStyle name="20% - Accent2 7" xfId="593"/>
    <cellStyle name="20% - Accent2 7 10" xfId="1730"/>
    <cellStyle name="20% - Accent2 7 10 2" xfId="48768"/>
    <cellStyle name="20% - Accent2 7 11" xfId="1731"/>
    <cellStyle name="20% - Accent2 7 11 2" xfId="48769"/>
    <cellStyle name="20% - Accent2 7 12" xfId="1729"/>
    <cellStyle name="20% - Accent2 7 2" xfId="1732"/>
    <cellStyle name="20% - Accent2 7 2 2" xfId="48770"/>
    <cellStyle name="20% - Accent2 7 3" xfId="1733"/>
    <cellStyle name="20% - Accent2 7 3 2" xfId="48771"/>
    <cellStyle name="20% - Accent2 7 4" xfId="1734"/>
    <cellStyle name="20% - Accent2 7 4 2" xfId="48772"/>
    <cellStyle name="20% - Accent2 7 5" xfId="1735"/>
    <cellStyle name="20% - Accent2 7 5 2" xfId="48773"/>
    <cellStyle name="20% - Accent2 7 6" xfId="1736"/>
    <cellStyle name="20% - Accent2 7 6 2" xfId="48774"/>
    <cellStyle name="20% - Accent2 7 7" xfId="1737"/>
    <cellStyle name="20% - Accent2 7 7 2" xfId="48775"/>
    <cellStyle name="20% - Accent2 7 8" xfId="1738"/>
    <cellStyle name="20% - Accent2 7 8 2" xfId="48776"/>
    <cellStyle name="20% - Accent2 7 9" xfId="1739"/>
    <cellStyle name="20% - Accent2 7 9 2" xfId="48777"/>
    <cellStyle name="20% - Accent2 8" xfId="712"/>
    <cellStyle name="20% - Accent2 8 2" xfId="1740"/>
    <cellStyle name="20% - Accent2 9" xfId="830"/>
    <cellStyle name="20% - Accent2 9 2" xfId="1741"/>
    <cellStyle name="20% - Accent3 10" xfId="948"/>
    <cellStyle name="20% - Accent3 10 2" xfId="1742"/>
    <cellStyle name="20% - Accent3 11" xfId="1065"/>
    <cellStyle name="20% - Accent3 11 2" xfId="1743"/>
    <cellStyle name="20% - Accent3 12" xfId="1744"/>
    <cellStyle name="20% - Accent3 12 10" xfId="1745"/>
    <cellStyle name="20% - Accent3 12 10 2" xfId="48778"/>
    <cellStyle name="20% - Accent3 12 11" xfId="1746"/>
    <cellStyle name="20% - Accent3 12 11 2" xfId="48779"/>
    <cellStyle name="20% - Accent3 12 12" xfId="1747"/>
    <cellStyle name="20% - Accent3 12 12 2" xfId="48780"/>
    <cellStyle name="20% - Accent3 12 13" xfId="1748"/>
    <cellStyle name="20% - Accent3 12 13 2" xfId="48781"/>
    <cellStyle name="20% - Accent3 12 14" xfId="1749"/>
    <cellStyle name="20% - Accent3 12 14 2" xfId="48782"/>
    <cellStyle name="20% - Accent3 12 15" xfId="1750"/>
    <cellStyle name="20% - Accent3 12 15 2" xfId="48783"/>
    <cellStyle name="20% - Accent3 12 16" xfId="1751"/>
    <cellStyle name="20% - Accent3 12 16 2" xfId="48784"/>
    <cellStyle name="20% - Accent3 12 17" xfId="1752"/>
    <cellStyle name="20% - Accent3 12 17 2" xfId="48785"/>
    <cellStyle name="20% - Accent3 12 18" xfId="1753"/>
    <cellStyle name="20% - Accent3 12 18 2" xfId="48786"/>
    <cellStyle name="20% - Accent3 12 19" xfId="1754"/>
    <cellStyle name="20% - Accent3 12 19 2" xfId="48787"/>
    <cellStyle name="20% - Accent3 12 2" xfId="1755"/>
    <cellStyle name="20% - Accent3 12 2 2" xfId="48788"/>
    <cellStyle name="20% - Accent3 12 20" xfId="1756"/>
    <cellStyle name="20% - Accent3 12 20 2" xfId="48789"/>
    <cellStyle name="20% - Accent3 12 21" xfId="1757"/>
    <cellStyle name="20% - Accent3 12 21 2" xfId="48790"/>
    <cellStyle name="20% - Accent3 12 22" xfId="1758"/>
    <cellStyle name="20% - Accent3 12 22 2" xfId="48791"/>
    <cellStyle name="20% - Accent3 12 23" xfId="1759"/>
    <cellStyle name="20% - Accent3 12 23 2" xfId="48792"/>
    <cellStyle name="20% - Accent3 12 24" xfId="1760"/>
    <cellStyle name="20% - Accent3 12 24 2" xfId="48793"/>
    <cellStyle name="20% - Accent3 12 25" xfId="1761"/>
    <cellStyle name="20% - Accent3 12 25 2" xfId="48794"/>
    <cellStyle name="20% - Accent3 12 26" xfId="1762"/>
    <cellStyle name="20% - Accent3 12 26 2" xfId="48795"/>
    <cellStyle name="20% - Accent3 12 27" xfId="1763"/>
    <cellStyle name="20% - Accent3 12 27 2" xfId="48796"/>
    <cellStyle name="20% - Accent3 12 28" xfId="1764"/>
    <cellStyle name="20% - Accent3 12 28 2" xfId="48797"/>
    <cellStyle name="20% - Accent3 12 29" xfId="1765"/>
    <cellStyle name="20% - Accent3 12 29 2" xfId="48798"/>
    <cellStyle name="20% - Accent3 12 3" xfId="1766"/>
    <cellStyle name="20% - Accent3 12 3 2" xfId="48799"/>
    <cellStyle name="20% - Accent3 12 30" xfId="1767"/>
    <cellStyle name="20% - Accent3 12 30 2" xfId="48800"/>
    <cellStyle name="20% - Accent3 12 31" xfId="48801"/>
    <cellStyle name="20% - Accent3 12 4" xfId="1768"/>
    <cellStyle name="20% - Accent3 12 4 2" xfId="48802"/>
    <cellStyle name="20% - Accent3 12 5" xfId="1769"/>
    <cellStyle name="20% - Accent3 12 5 2" xfId="48803"/>
    <cellStyle name="20% - Accent3 12 6" xfId="1770"/>
    <cellStyle name="20% - Accent3 12 6 2" xfId="48804"/>
    <cellStyle name="20% - Accent3 12 7" xfId="1771"/>
    <cellStyle name="20% - Accent3 12 7 2" xfId="48805"/>
    <cellStyle name="20% - Accent3 12 8" xfId="1772"/>
    <cellStyle name="20% - Accent3 12 8 2" xfId="48806"/>
    <cellStyle name="20% - Accent3 12 9" xfId="1773"/>
    <cellStyle name="20% - Accent3 12 9 2" xfId="48807"/>
    <cellStyle name="20% - Accent3 13" xfId="1774"/>
    <cellStyle name="20% - Accent3 13 2" xfId="48808"/>
    <cellStyle name="20% - Accent3 14" xfId="1775"/>
    <cellStyle name="20% - Accent3 14 2" xfId="48809"/>
    <cellStyle name="20% - Accent3 15" xfId="4630"/>
    <cellStyle name="20% - Accent3 15 2" xfId="48810"/>
    <cellStyle name="20% - Accent3 16" xfId="17322"/>
    <cellStyle name="20% - Accent3 16 2" xfId="48811"/>
    <cellStyle name="20% - Accent3 17" xfId="25598"/>
    <cellStyle name="20% - Accent3 18" xfId="48812"/>
    <cellStyle name="20% - Accent3 19" xfId="48813"/>
    <cellStyle name="20% - Accent3 2" xfId="3"/>
    <cellStyle name="20% - Accent3 2 10" xfId="981"/>
    <cellStyle name="20% - Accent3 2 11" xfId="1092"/>
    <cellStyle name="20% - Accent3 2 12" xfId="48814"/>
    <cellStyle name="20% - Accent3 2 13" xfId="48815"/>
    <cellStyle name="20% - Accent3 2 14" xfId="48816"/>
    <cellStyle name="20% - Accent3 2 15" xfId="48817"/>
    <cellStyle name="20% - Accent3 2 16" xfId="48818"/>
    <cellStyle name="20% - Accent3 2 17" xfId="48819"/>
    <cellStyle name="20% - Accent3 2 18" xfId="48820"/>
    <cellStyle name="20% - Accent3 2 19" xfId="48821"/>
    <cellStyle name="20% - Accent3 2 2" xfId="51"/>
    <cellStyle name="20% - Accent3 2 2 2" xfId="48822"/>
    <cellStyle name="20% - Accent3 2 20" xfId="48823"/>
    <cellStyle name="20% - Accent3 2 21" xfId="48824"/>
    <cellStyle name="20% - Accent3 2 22" xfId="48825"/>
    <cellStyle name="20% - Accent3 2 23" xfId="48826"/>
    <cellStyle name="20% - Accent3 2 24" xfId="48827"/>
    <cellStyle name="20% - Accent3 2 3" xfId="213"/>
    <cellStyle name="20% - Accent3 2 3 2" xfId="48828"/>
    <cellStyle name="20% - Accent3 2 4" xfId="249"/>
    <cellStyle name="20% - Accent3 2 4 2" xfId="48829"/>
    <cellStyle name="20% - Accent3 2 5" xfId="337"/>
    <cellStyle name="20% - Accent3 2 5 2" xfId="48830"/>
    <cellStyle name="20% - Accent3 2 6" xfId="508"/>
    <cellStyle name="20% - Accent3 2 6 2" xfId="48831"/>
    <cellStyle name="20% - Accent3 2 7" xfId="627"/>
    <cellStyle name="20% - Accent3 2 7 2" xfId="48832"/>
    <cellStyle name="20% - Accent3 2 8" xfId="745"/>
    <cellStyle name="20% - Accent3 2 8 2" xfId="48833"/>
    <cellStyle name="20% - Accent3 2 9" xfId="863"/>
    <cellStyle name="20% - Accent3 20" xfId="48834"/>
    <cellStyle name="20% - Accent3 21" xfId="48835"/>
    <cellStyle name="20% - Accent3 22" xfId="48836"/>
    <cellStyle name="20% - Accent3 23" xfId="48837"/>
    <cellStyle name="20% - Accent3 24" xfId="48838"/>
    <cellStyle name="20% - Accent3 25" xfId="48839"/>
    <cellStyle name="20% - Accent3 26" xfId="48840"/>
    <cellStyle name="20% - Accent3 27" xfId="48841"/>
    <cellStyle name="20% - Accent3 28" xfId="48842"/>
    <cellStyle name="20% - Accent3 29" xfId="48843"/>
    <cellStyle name="20% - Accent3 3" xfId="164"/>
    <cellStyle name="20% - Accent3 3 2" xfId="1777"/>
    <cellStyle name="20% - Accent3 3 2 2" xfId="48844"/>
    <cellStyle name="20% - Accent3 3 3" xfId="1413"/>
    <cellStyle name="20% - Accent3 30" xfId="48845"/>
    <cellStyle name="20% - Accent3 4" xfId="313"/>
    <cellStyle name="20% - Accent3 4 2" xfId="1778"/>
    <cellStyle name="20% - Accent3 4 2 2" xfId="48846"/>
    <cellStyle name="20% - Accent3 4 3" xfId="1414"/>
    <cellStyle name="20% - Accent3 5" xfId="401"/>
    <cellStyle name="20% - Accent3 5 2" xfId="1779"/>
    <cellStyle name="20% - Accent3 5 2 2" xfId="48847"/>
    <cellStyle name="20% - Accent3 5 3" xfId="1415"/>
    <cellStyle name="20% - Accent3 6" xfId="469"/>
    <cellStyle name="20% - Accent3 6 2" xfId="1780"/>
    <cellStyle name="20% - Accent3 6 2 2" xfId="48848"/>
    <cellStyle name="20% - Accent3 6 3" xfId="14792"/>
    <cellStyle name="20% - Accent3 6 3 2" xfId="48849"/>
    <cellStyle name="20% - Accent3 6 4" xfId="16682"/>
    <cellStyle name="20% - Accent3 6 5" xfId="25599"/>
    <cellStyle name="20% - Accent3 6 6" xfId="1603"/>
    <cellStyle name="20% - Accent3 7" xfId="592"/>
    <cellStyle name="20% - Accent3 7 10" xfId="1782"/>
    <cellStyle name="20% - Accent3 7 10 2" xfId="48850"/>
    <cellStyle name="20% - Accent3 7 11" xfId="1783"/>
    <cellStyle name="20% - Accent3 7 11 2" xfId="48851"/>
    <cellStyle name="20% - Accent3 7 12" xfId="1781"/>
    <cellStyle name="20% - Accent3 7 2" xfId="1784"/>
    <cellStyle name="20% - Accent3 7 2 2" xfId="48852"/>
    <cellStyle name="20% - Accent3 7 3" xfId="1785"/>
    <cellStyle name="20% - Accent3 7 3 2" xfId="48853"/>
    <cellStyle name="20% - Accent3 7 4" xfId="1786"/>
    <cellStyle name="20% - Accent3 7 4 2" xfId="48854"/>
    <cellStyle name="20% - Accent3 7 5" xfId="1787"/>
    <cellStyle name="20% - Accent3 7 5 2" xfId="48855"/>
    <cellStyle name="20% - Accent3 7 6" xfId="1788"/>
    <cellStyle name="20% - Accent3 7 6 2" xfId="48856"/>
    <cellStyle name="20% - Accent3 7 7" xfId="1789"/>
    <cellStyle name="20% - Accent3 7 7 2" xfId="48857"/>
    <cellStyle name="20% - Accent3 7 8" xfId="1790"/>
    <cellStyle name="20% - Accent3 7 8 2" xfId="48858"/>
    <cellStyle name="20% - Accent3 7 9" xfId="1791"/>
    <cellStyle name="20% - Accent3 7 9 2" xfId="48859"/>
    <cellStyle name="20% - Accent3 8" xfId="711"/>
    <cellStyle name="20% - Accent3 8 2" xfId="1792"/>
    <cellStyle name="20% - Accent3 9" xfId="829"/>
    <cellStyle name="20% - Accent3 9 2" xfId="1793"/>
    <cellStyle name="20% - Accent4 10" xfId="947"/>
    <cellStyle name="20% - Accent4 10 2" xfId="1794"/>
    <cellStyle name="20% - Accent4 11" xfId="1064"/>
    <cellStyle name="20% - Accent4 11 2" xfId="1795"/>
    <cellStyle name="20% - Accent4 12" xfId="1796"/>
    <cellStyle name="20% - Accent4 12 10" xfId="1797"/>
    <cellStyle name="20% - Accent4 12 10 2" xfId="48860"/>
    <cellStyle name="20% - Accent4 12 11" xfId="1798"/>
    <cellStyle name="20% - Accent4 12 11 2" xfId="48861"/>
    <cellStyle name="20% - Accent4 12 12" xfId="1799"/>
    <cellStyle name="20% - Accent4 12 12 2" xfId="48862"/>
    <cellStyle name="20% - Accent4 12 13" xfId="1800"/>
    <cellStyle name="20% - Accent4 12 13 2" xfId="48863"/>
    <cellStyle name="20% - Accent4 12 14" xfId="1801"/>
    <cellStyle name="20% - Accent4 12 14 2" xfId="48864"/>
    <cellStyle name="20% - Accent4 12 15" xfId="1802"/>
    <cellStyle name="20% - Accent4 12 15 2" xfId="48865"/>
    <cellStyle name="20% - Accent4 12 16" xfId="1803"/>
    <cellStyle name="20% - Accent4 12 16 2" xfId="48866"/>
    <cellStyle name="20% - Accent4 12 17" xfId="1804"/>
    <cellStyle name="20% - Accent4 12 17 2" xfId="48867"/>
    <cellStyle name="20% - Accent4 12 18" xfId="1805"/>
    <cellStyle name="20% - Accent4 12 18 2" xfId="48868"/>
    <cellStyle name="20% - Accent4 12 19" xfId="1806"/>
    <cellStyle name="20% - Accent4 12 19 2" xfId="48869"/>
    <cellStyle name="20% - Accent4 12 2" xfId="1807"/>
    <cellStyle name="20% - Accent4 12 2 2" xfId="48870"/>
    <cellStyle name="20% - Accent4 12 20" xfId="1808"/>
    <cellStyle name="20% - Accent4 12 20 2" xfId="48871"/>
    <cellStyle name="20% - Accent4 12 21" xfId="1809"/>
    <cellStyle name="20% - Accent4 12 21 2" xfId="48872"/>
    <cellStyle name="20% - Accent4 12 22" xfId="1810"/>
    <cellStyle name="20% - Accent4 12 22 2" xfId="48873"/>
    <cellStyle name="20% - Accent4 12 23" xfId="1811"/>
    <cellStyle name="20% - Accent4 12 23 2" xfId="48874"/>
    <cellStyle name="20% - Accent4 12 24" xfId="1812"/>
    <cellStyle name="20% - Accent4 12 24 2" xfId="48875"/>
    <cellStyle name="20% - Accent4 12 25" xfId="1813"/>
    <cellStyle name="20% - Accent4 12 25 2" xfId="48876"/>
    <cellStyle name="20% - Accent4 12 26" xfId="1814"/>
    <cellStyle name="20% - Accent4 12 26 2" xfId="48877"/>
    <cellStyle name="20% - Accent4 12 27" xfId="1815"/>
    <cellStyle name="20% - Accent4 12 27 2" xfId="48878"/>
    <cellStyle name="20% - Accent4 12 28" xfId="1816"/>
    <cellStyle name="20% - Accent4 12 28 2" xfId="48879"/>
    <cellStyle name="20% - Accent4 12 29" xfId="1817"/>
    <cellStyle name="20% - Accent4 12 29 2" xfId="48880"/>
    <cellStyle name="20% - Accent4 12 3" xfId="1818"/>
    <cellStyle name="20% - Accent4 12 3 2" xfId="48881"/>
    <cellStyle name="20% - Accent4 12 30" xfId="1819"/>
    <cellStyle name="20% - Accent4 12 30 2" xfId="48882"/>
    <cellStyle name="20% - Accent4 12 31" xfId="48883"/>
    <cellStyle name="20% - Accent4 12 4" xfId="1820"/>
    <cellStyle name="20% - Accent4 12 4 2" xfId="48884"/>
    <cellStyle name="20% - Accent4 12 5" xfId="1821"/>
    <cellStyle name="20% - Accent4 12 5 2" xfId="48885"/>
    <cellStyle name="20% - Accent4 12 6" xfId="1822"/>
    <cellStyle name="20% - Accent4 12 6 2" xfId="48886"/>
    <cellStyle name="20% - Accent4 12 7" xfId="1823"/>
    <cellStyle name="20% - Accent4 12 7 2" xfId="48887"/>
    <cellStyle name="20% - Accent4 12 8" xfId="1824"/>
    <cellStyle name="20% - Accent4 12 8 2" xfId="48888"/>
    <cellStyle name="20% - Accent4 12 9" xfId="1825"/>
    <cellStyle name="20% - Accent4 12 9 2" xfId="48889"/>
    <cellStyle name="20% - Accent4 13" xfId="1826"/>
    <cellStyle name="20% - Accent4 13 2" xfId="48890"/>
    <cellStyle name="20% - Accent4 14" xfId="1827"/>
    <cellStyle name="20% - Accent4 14 2" xfId="48891"/>
    <cellStyle name="20% - Accent4 15" xfId="4629"/>
    <cellStyle name="20% - Accent4 15 2" xfId="48892"/>
    <cellStyle name="20% - Accent4 16" xfId="17323"/>
    <cellStyle name="20% - Accent4 16 2" xfId="48893"/>
    <cellStyle name="20% - Accent4 17" xfId="25600"/>
    <cellStyle name="20% - Accent4 18" xfId="48894"/>
    <cellStyle name="20% - Accent4 19" xfId="48895"/>
    <cellStyle name="20% - Accent4 2" xfId="4"/>
    <cellStyle name="20% - Accent4 2 10" xfId="982"/>
    <cellStyle name="20% - Accent4 2 11" xfId="1093"/>
    <cellStyle name="20% - Accent4 2 12" xfId="48896"/>
    <cellStyle name="20% - Accent4 2 13" xfId="48897"/>
    <cellStyle name="20% - Accent4 2 14" xfId="48898"/>
    <cellStyle name="20% - Accent4 2 15" xfId="48899"/>
    <cellStyle name="20% - Accent4 2 16" xfId="48900"/>
    <cellStyle name="20% - Accent4 2 17" xfId="48901"/>
    <cellStyle name="20% - Accent4 2 18" xfId="48902"/>
    <cellStyle name="20% - Accent4 2 19" xfId="48903"/>
    <cellStyle name="20% - Accent4 2 2" xfId="52"/>
    <cellStyle name="20% - Accent4 2 2 2" xfId="48904"/>
    <cellStyle name="20% - Accent4 2 20" xfId="48905"/>
    <cellStyle name="20% - Accent4 2 21" xfId="48906"/>
    <cellStyle name="20% - Accent4 2 22" xfId="48907"/>
    <cellStyle name="20% - Accent4 2 23" xfId="48908"/>
    <cellStyle name="20% - Accent4 2 24" xfId="48909"/>
    <cellStyle name="20% - Accent4 2 3" xfId="214"/>
    <cellStyle name="20% - Accent4 2 3 2" xfId="48910"/>
    <cellStyle name="20% - Accent4 2 4" xfId="247"/>
    <cellStyle name="20% - Accent4 2 4 2" xfId="48911"/>
    <cellStyle name="20% - Accent4 2 5" xfId="335"/>
    <cellStyle name="20% - Accent4 2 5 2" xfId="48912"/>
    <cellStyle name="20% - Accent4 2 6" xfId="509"/>
    <cellStyle name="20% - Accent4 2 6 2" xfId="48913"/>
    <cellStyle name="20% - Accent4 2 7" xfId="628"/>
    <cellStyle name="20% - Accent4 2 7 2" xfId="48914"/>
    <cellStyle name="20% - Accent4 2 8" xfId="746"/>
    <cellStyle name="20% - Accent4 2 8 2" xfId="48915"/>
    <cellStyle name="20% - Accent4 2 9" xfId="864"/>
    <cellStyle name="20% - Accent4 20" xfId="48916"/>
    <cellStyle name="20% - Accent4 21" xfId="48917"/>
    <cellStyle name="20% - Accent4 22" xfId="48918"/>
    <cellStyle name="20% - Accent4 23" xfId="48919"/>
    <cellStyle name="20% - Accent4 24" xfId="48920"/>
    <cellStyle name="20% - Accent4 25" xfId="48921"/>
    <cellStyle name="20% - Accent4 26" xfId="48922"/>
    <cellStyle name="20% - Accent4 27" xfId="48923"/>
    <cellStyle name="20% - Accent4 28" xfId="48924"/>
    <cellStyle name="20% - Accent4 29" xfId="48925"/>
    <cellStyle name="20% - Accent4 3" xfId="165"/>
    <cellStyle name="20% - Accent4 3 2" xfId="1829"/>
    <cellStyle name="20% - Accent4 3 2 2" xfId="48926"/>
    <cellStyle name="20% - Accent4 3 3" xfId="1416"/>
    <cellStyle name="20% - Accent4 30" xfId="48927"/>
    <cellStyle name="20% - Accent4 4" xfId="312"/>
    <cellStyle name="20% - Accent4 4 2" xfId="1830"/>
    <cellStyle name="20% - Accent4 4 2 2" xfId="48928"/>
    <cellStyle name="20% - Accent4 4 3" xfId="1417"/>
    <cellStyle name="20% - Accent4 5" xfId="400"/>
    <cellStyle name="20% - Accent4 5 2" xfId="1831"/>
    <cellStyle name="20% - Accent4 5 2 2" xfId="48929"/>
    <cellStyle name="20% - Accent4 5 3" xfId="1418"/>
    <cellStyle name="20% - Accent4 6" xfId="459"/>
    <cellStyle name="20% - Accent4 6 2" xfId="1832"/>
    <cellStyle name="20% - Accent4 6 2 2" xfId="48930"/>
    <cellStyle name="20% - Accent4 6 3" xfId="14853"/>
    <cellStyle name="20% - Accent4 6 3 2" xfId="48931"/>
    <cellStyle name="20% - Accent4 6 4" xfId="16680"/>
    <cellStyle name="20% - Accent4 6 5" xfId="25601"/>
    <cellStyle name="20% - Accent4 6 6" xfId="1607"/>
    <cellStyle name="20% - Accent4 7" xfId="590"/>
    <cellStyle name="20% - Accent4 7 10" xfId="1834"/>
    <cellStyle name="20% - Accent4 7 10 2" xfId="48932"/>
    <cellStyle name="20% - Accent4 7 11" xfId="1835"/>
    <cellStyle name="20% - Accent4 7 11 2" xfId="48933"/>
    <cellStyle name="20% - Accent4 7 12" xfId="1833"/>
    <cellStyle name="20% - Accent4 7 2" xfId="1836"/>
    <cellStyle name="20% - Accent4 7 2 2" xfId="48934"/>
    <cellStyle name="20% - Accent4 7 3" xfId="1837"/>
    <cellStyle name="20% - Accent4 7 3 2" xfId="48935"/>
    <cellStyle name="20% - Accent4 7 4" xfId="1838"/>
    <cellStyle name="20% - Accent4 7 4 2" xfId="48936"/>
    <cellStyle name="20% - Accent4 7 5" xfId="1839"/>
    <cellStyle name="20% - Accent4 7 5 2" xfId="48937"/>
    <cellStyle name="20% - Accent4 7 6" xfId="1840"/>
    <cellStyle name="20% - Accent4 7 6 2" xfId="48938"/>
    <cellStyle name="20% - Accent4 7 7" xfId="1841"/>
    <cellStyle name="20% - Accent4 7 7 2" xfId="48939"/>
    <cellStyle name="20% - Accent4 7 8" xfId="1842"/>
    <cellStyle name="20% - Accent4 7 8 2" xfId="48940"/>
    <cellStyle name="20% - Accent4 7 9" xfId="1843"/>
    <cellStyle name="20% - Accent4 7 9 2" xfId="48941"/>
    <cellStyle name="20% - Accent4 8" xfId="709"/>
    <cellStyle name="20% - Accent4 8 2" xfId="1844"/>
    <cellStyle name="20% - Accent4 9" xfId="827"/>
    <cellStyle name="20% - Accent4 9 2" xfId="1845"/>
    <cellStyle name="20% - Accent5 10" xfId="945"/>
    <cellStyle name="20% - Accent5 10 2" xfId="48942"/>
    <cellStyle name="20% - Accent5 11" xfId="1062"/>
    <cellStyle name="20% - Accent5 11 2" xfId="48943"/>
    <cellStyle name="20% - Accent5 12" xfId="1846"/>
    <cellStyle name="20% - Accent5 12 10" xfId="1847"/>
    <cellStyle name="20% - Accent5 12 10 2" xfId="48944"/>
    <cellStyle name="20% - Accent5 12 11" xfId="1848"/>
    <cellStyle name="20% - Accent5 12 11 2" xfId="48945"/>
    <cellStyle name="20% - Accent5 12 12" xfId="1849"/>
    <cellStyle name="20% - Accent5 12 12 2" xfId="48946"/>
    <cellStyle name="20% - Accent5 12 13" xfId="1850"/>
    <cellStyle name="20% - Accent5 12 13 2" xfId="48947"/>
    <cellStyle name="20% - Accent5 12 14" xfId="1851"/>
    <cellStyle name="20% - Accent5 12 14 2" xfId="48948"/>
    <cellStyle name="20% - Accent5 12 15" xfId="1852"/>
    <cellStyle name="20% - Accent5 12 15 2" xfId="48949"/>
    <cellStyle name="20% - Accent5 12 16" xfId="1853"/>
    <cellStyle name="20% - Accent5 12 16 2" xfId="48950"/>
    <cellStyle name="20% - Accent5 12 17" xfId="1854"/>
    <cellStyle name="20% - Accent5 12 17 2" xfId="48951"/>
    <cellStyle name="20% - Accent5 12 18" xfId="1855"/>
    <cellStyle name="20% - Accent5 12 18 2" xfId="48952"/>
    <cellStyle name="20% - Accent5 12 19" xfId="1856"/>
    <cellStyle name="20% - Accent5 12 19 2" xfId="48953"/>
    <cellStyle name="20% - Accent5 12 2" xfId="1857"/>
    <cellStyle name="20% - Accent5 12 2 2" xfId="48954"/>
    <cellStyle name="20% - Accent5 12 20" xfId="1858"/>
    <cellStyle name="20% - Accent5 12 20 2" xfId="48955"/>
    <cellStyle name="20% - Accent5 12 21" xfId="1859"/>
    <cellStyle name="20% - Accent5 12 21 2" xfId="48956"/>
    <cellStyle name="20% - Accent5 12 22" xfId="1860"/>
    <cellStyle name="20% - Accent5 12 22 2" xfId="48957"/>
    <cellStyle name="20% - Accent5 12 23" xfId="1861"/>
    <cellStyle name="20% - Accent5 12 23 2" xfId="48958"/>
    <cellStyle name="20% - Accent5 12 24" xfId="1862"/>
    <cellStyle name="20% - Accent5 12 24 2" xfId="48959"/>
    <cellStyle name="20% - Accent5 12 25" xfId="1863"/>
    <cellStyle name="20% - Accent5 12 25 2" xfId="48960"/>
    <cellStyle name="20% - Accent5 12 26" xfId="1864"/>
    <cellStyle name="20% - Accent5 12 26 2" xfId="48961"/>
    <cellStyle name="20% - Accent5 12 27" xfId="1865"/>
    <cellStyle name="20% - Accent5 12 27 2" xfId="48962"/>
    <cellStyle name="20% - Accent5 12 28" xfId="1866"/>
    <cellStyle name="20% - Accent5 12 28 2" xfId="48963"/>
    <cellStyle name="20% - Accent5 12 29" xfId="1867"/>
    <cellStyle name="20% - Accent5 12 29 2" xfId="48964"/>
    <cellStyle name="20% - Accent5 12 3" xfId="1868"/>
    <cellStyle name="20% - Accent5 12 3 2" xfId="48965"/>
    <cellStyle name="20% - Accent5 12 30" xfId="1869"/>
    <cellStyle name="20% - Accent5 12 30 2" xfId="48966"/>
    <cellStyle name="20% - Accent5 12 31" xfId="48967"/>
    <cellStyle name="20% - Accent5 12 4" xfId="1870"/>
    <cellStyle name="20% - Accent5 12 4 2" xfId="48968"/>
    <cellStyle name="20% - Accent5 12 5" xfId="1871"/>
    <cellStyle name="20% - Accent5 12 5 2" xfId="48969"/>
    <cellStyle name="20% - Accent5 12 6" xfId="1872"/>
    <cellStyle name="20% - Accent5 12 6 2" xfId="48970"/>
    <cellStyle name="20% - Accent5 12 7" xfId="1873"/>
    <cellStyle name="20% - Accent5 12 7 2" xfId="48971"/>
    <cellStyle name="20% - Accent5 12 8" xfId="1874"/>
    <cellStyle name="20% - Accent5 12 8 2" xfId="48972"/>
    <cellStyle name="20% - Accent5 12 9" xfId="1875"/>
    <cellStyle name="20% - Accent5 12 9 2" xfId="48973"/>
    <cellStyle name="20% - Accent5 13" xfId="1876"/>
    <cellStyle name="20% - Accent5 13 2" xfId="48974"/>
    <cellStyle name="20% - Accent5 14" xfId="1877"/>
    <cellStyle name="20% - Accent5 14 2" xfId="48975"/>
    <cellStyle name="20% - Accent5 15" xfId="4628"/>
    <cellStyle name="20% - Accent5 15 2" xfId="48976"/>
    <cellStyle name="20% - Accent5 16" xfId="17324"/>
    <cellStyle name="20% - Accent5 16 2" xfId="48977"/>
    <cellStyle name="20% - Accent5 17" xfId="25602"/>
    <cellStyle name="20% - Accent5 18" xfId="48978"/>
    <cellStyle name="20% - Accent5 19" xfId="48979"/>
    <cellStyle name="20% - Accent5 2" xfId="5"/>
    <cellStyle name="20% - Accent5 2 10" xfId="983"/>
    <cellStyle name="20% - Accent5 2 11" xfId="1094"/>
    <cellStyle name="20% - Accent5 2 12" xfId="48980"/>
    <cellStyle name="20% - Accent5 2 13" xfId="48981"/>
    <cellStyle name="20% - Accent5 2 14" xfId="48982"/>
    <cellStyle name="20% - Accent5 2 15" xfId="48983"/>
    <cellStyle name="20% - Accent5 2 16" xfId="48984"/>
    <cellStyle name="20% - Accent5 2 17" xfId="48985"/>
    <cellStyle name="20% - Accent5 2 18" xfId="48986"/>
    <cellStyle name="20% - Accent5 2 19" xfId="48987"/>
    <cellStyle name="20% - Accent5 2 2" xfId="53"/>
    <cellStyle name="20% - Accent5 2 2 2" xfId="48988"/>
    <cellStyle name="20% - Accent5 2 20" xfId="48989"/>
    <cellStyle name="20% - Accent5 2 21" xfId="48990"/>
    <cellStyle name="20% - Accent5 2 22" xfId="48991"/>
    <cellStyle name="20% - Accent5 2 23" xfId="48992"/>
    <cellStyle name="20% - Accent5 2 24" xfId="48993"/>
    <cellStyle name="20% - Accent5 2 3" xfId="215"/>
    <cellStyle name="20% - Accent5 2 3 2" xfId="48994"/>
    <cellStyle name="20% - Accent5 2 4" xfId="246"/>
    <cellStyle name="20% - Accent5 2 4 2" xfId="48995"/>
    <cellStyle name="20% - Accent5 2 5" xfId="334"/>
    <cellStyle name="20% - Accent5 2 5 2" xfId="48996"/>
    <cellStyle name="20% - Accent5 2 6" xfId="510"/>
    <cellStyle name="20% - Accent5 2 6 2" xfId="48997"/>
    <cellStyle name="20% - Accent5 2 7" xfId="629"/>
    <cellStyle name="20% - Accent5 2 7 2" xfId="48998"/>
    <cellStyle name="20% - Accent5 2 8" xfId="747"/>
    <cellStyle name="20% - Accent5 2 8 2" xfId="48999"/>
    <cellStyle name="20% - Accent5 2 9" xfId="865"/>
    <cellStyle name="20% - Accent5 20" xfId="49000"/>
    <cellStyle name="20% - Accent5 21" xfId="49001"/>
    <cellStyle name="20% - Accent5 22" xfId="49002"/>
    <cellStyle name="20% - Accent5 23" xfId="49003"/>
    <cellStyle name="20% - Accent5 24" xfId="49004"/>
    <cellStyle name="20% - Accent5 25" xfId="49005"/>
    <cellStyle name="20% - Accent5 26" xfId="49006"/>
    <cellStyle name="20% - Accent5 27" xfId="49007"/>
    <cellStyle name="20% - Accent5 28" xfId="49008"/>
    <cellStyle name="20% - Accent5 29" xfId="49009"/>
    <cellStyle name="20% - Accent5 3" xfId="166"/>
    <cellStyle name="20% - Accent5 3 2" xfId="1878"/>
    <cellStyle name="20% - Accent5 3 2 2" xfId="49010"/>
    <cellStyle name="20% - Accent5 3 3" xfId="49011"/>
    <cellStyle name="20% - Accent5 4" xfId="311"/>
    <cellStyle name="20% - Accent5 4 2" xfId="1879"/>
    <cellStyle name="20% - Accent5 4 2 2" xfId="49012"/>
    <cellStyle name="20% - Accent5 4 3" xfId="49013"/>
    <cellStyle name="20% - Accent5 5" xfId="399"/>
    <cellStyle name="20% - Accent5 5 2" xfId="1880"/>
    <cellStyle name="20% - Accent5 5 2 2" xfId="49014"/>
    <cellStyle name="20% - Accent5 5 3" xfId="49015"/>
    <cellStyle name="20% - Accent5 6" xfId="358"/>
    <cellStyle name="20% - Accent5 6 2" xfId="1881"/>
    <cellStyle name="20% - Accent5 6 2 2" xfId="49016"/>
    <cellStyle name="20% - Accent5 6 3" xfId="14915"/>
    <cellStyle name="20% - Accent5 6 3 2" xfId="49017"/>
    <cellStyle name="20% - Accent5 6 4" xfId="16679"/>
    <cellStyle name="20% - Accent5 6 5" xfId="1611"/>
    <cellStyle name="20% - Accent5 7" xfId="589"/>
    <cellStyle name="20% - Accent5 7 10" xfId="1882"/>
    <cellStyle name="20% - Accent5 7 10 2" xfId="49018"/>
    <cellStyle name="20% - Accent5 7 11" xfId="1883"/>
    <cellStyle name="20% - Accent5 7 11 2" xfId="49019"/>
    <cellStyle name="20% - Accent5 7 12" xfId="49020"/>
    <cellStyle name="20% - Accent5 7 2" xfId="1884"/>
    <cellStyle name="20% - Accent5 7 2 2" xfId="49021"/>
    <cellStyle name="20% - Accent5 7 3" xfId="1885"/>
    <cellStyle name="20% - Accent5 7 3 2" xfId="49022"/>
    <cellStyle name="20% - Accent5 7 4" xfId="1886"/>
    <cellStyle name="20% - Accent5 7 4 2" xfId="49023"/>
    <cellStyle name="20% - Accent5 7 5" xfId="1887"/>
    <cellStyle name="20% - Accent5 7 5 2" xfId="49024"/>
    <cellStyle name="20% - Accent5 7 6" xfId="1888"/>
    <cellStyle name="20% - Accent5 7 6 2" xfId="49025"/>
    <cellStyle name="20% - Accent5 7 7" xfId="1889"/>
    <cellStyle name="20% - Accent5 7 7 2" xfId="49026"/>
    <cellStyle name="20% - Accent5 7 8" xfId="1890"/>
    <cellStyle name="20% - Accent5 7 8 2" xfId="49027"/>
    <cellStyle name="20% - Accent5 7 9" xfId="1891"/>
    <cellStyle name="20% - Accent5 7 9 2" xfId="49028"/>
    <cellStyle name="20% - Accent5 8" xfId="708"/>
    <cellStyle name="20% - Accent5 8 2" xfId="49029"/>
    <cellStyle name="20% - Accent5 9" xfId="826"/>
    <cellStyle name="20% - Accent5 9 2" xfId="49030"/>
    <cellStyle name="20% - Accent6 10" xfId="944"/>
    <cellStyle name="20% - Accent6 10 2" xfId="1892"/>
    <cellStyle name="20% - Accent6 11" xfId="1061"/>
    <cellStyle name="20% - Accent6 11 2" xfId="1893"/>
    <cellStyle name="20% - Accent6 12" xfId="1894"/>
    <cellStyle name="20% - Accent6 12 10" xfId="1895"/>
    <cellStyle name="20% - Accent6 12 10 2" xfId="49031"/>
    <cellStyle name="20% - Accent6 12 11" xfId="1896"/>
    <cellStyle name="20% - Accent6 12 11 2" xfId="49032"/>
    <cellStyle name="20% - Accent6 12 12" xfId="1897"/>
    <cellStyle name="20% - Accent6 12 12 2" xfId="49033"/>
    <cellStyle name="20% - Accent6 12 13" xfId="1898"/>
    <cellStyle name="20% - Accent6 12 13 2" xfId="49034"/>
    <cellStyle name="20% - Accent6 12 14" xfId="1899"/>
    <cellStyle name="20% - Accent6 12 14 2" xfId="49035"/>
    <cellStyle name="20% - Accent6 12 15" xfId="1900"/>
    <cellStyle name="20% - Accent6 12 15 2" xfId="49036"/>
    <cellStyle name="20% - Accent6 12 16" xfId="1901"/>
    <cellStyle name="20% - Accent6 12 16 2" xfId="49037"/>
    <cellStyle name="20% - Accent6 12 17" xfId="1902"/>
    <cellStyle name="20% - Accent6 12 17 2" xfId="49038"/>
    <cellStyle name="20% - Accent6 12 18" xfId="1903"/>
    <cellStyle name="20% - Accent6 12 18 2" xfId="49039"/>
    <cellStyle name="20% - Accent6 12 19" xfId="1904"/>
    <cellStyle name="20% - Accent6 12 19 2" xfId="49040"/>
    <cellStyle name="20% - Accent6 12 2" xfId="1905"/>
    <cellStyle name="20% - Accent6 12 2 2" xfId="49041"/>
    <cellStyle name="20% - Accent6 12 20" xfId="1906"/>
    <cellStyle name="20% - Accent6 12 20 2" xfId="49042"/>
    <cellStyle name="20% - Accent6 12 21" xfId="1907"/>
    <cellStyle name="20% - Accent6 12 21 2" xfId="49043"/>
    <cellStyle name="20% - Accent6 12 22" xfId="1908"/>
    <cellStyle name="20% - Accent6 12 22 2" xfId="49044"/>
    <cellStyle name="20% - Accent6 12 23" xfId="1909"/>
    <cellStyle name="20% - Accent6 12 23 2" xfId="49045"/>
    <cellStyle name="20% - Accent6 12 24" xfId="1910"/>
    <cellStyle name="20% - Accent6 12 24 2" xfId="49046"/>
    <cellStyle name="20% - Accent6 12 25" xfId="1911"/>
    <cellStyle name="20% - Accent6 12 25 2" xfId="49047"/>
    <cellStyle name="20% - Accent6 12 26" xfId="1912"/>
    <cellStyle name="20% - Accent6 12 26 2" xfId="49048"/>
    <cellStyle name="20% - Accent6 12 27" xfId="1913"/>
    <cellStyle name="20% - Accent6 12 27 2" xfId="49049"/>
    <cellStyle name="20% - Accent6 12 28" xfId="1914"/>
    <cellStyle name="20% - Accent6 12 28 2" xfId="49050"/>
    <cellStyle name="20% - Accent6 12 29" xfId="1915"/>
    <cellStyle name="20% - Accent6 12 29 2" xfId="49051"/>
    <cellStyle name="20% - Accent6 12 3" xfId="1916"/>
    <cellStyle name="20% - Accent6 12 3 2" xfId="49052"/>
    <cellStyle name="20% - Accent6 12 30" xfId="1917"/>
    <cellStyle name="20% - Accent6 12 30 2" xfId="49053"/>
    <cellStyle name="20% - Accent6 12 31" xfId="49054"/>
    <cellStyle name="20% - Accent6 12 4" xfId="1918"/>
    <cellStyle name="20% - Accent6 12 4 2" xfId="49055"/>
    <cellStyle name="20% - Accent6 12 5" xfId="1919"/>
    <cellStyle name="20% - Accent6 12 5 2" xfId="49056"/>
    <cellStyle name="20% - Accent6 12 6" xfId="1920"/>
    <cellStyle name="20% - Accent6 12 6 2" xfId="49057"/>
    <cellStyle name="20% - Accent6 12 7" xfId="1921"/>
    <cellStyle name="20% - Accent6 12 7 2" xfId="49058"/>
    <cellStyle name="20% - Accent6 12 8" xfId="1922"/>
    <cellStyle name="20% - Accent6 12 8 2" xfId="49059"/>
    <cellStyle name="20% - Accent6 12 9" xfId="1923"/>
    <cellStyle name="20% - Accent6 12 9 2" xfId="49060"/>
    <cellStyle name="20% - Accent6 13" xfId="1924"/>
    <cellStyle name="20% - Accent6 13 2" xfId="49061"/>
    <cellStyle name="20% - Accent6 14" xfId="1925"/>
    <cellStyle name="20% - Accent6 14 2" xfId="49062"/>
    <cellStyle name="20% - Accent6 15" xfId="4627"/>
    <cellStyle name="20% - Accent6 15 2" xfId="49063"/>
    <cellStyle name="20% - Accent6 16" xfId="17325"/>
    <cellStyle name="20% - Accent6 16 2" xfId="49064"/>
    <cellStyle name="20% - Accent6 17" xfId="25603"/>
    <cellStyle name="20% - Accent6 18" xfId="49065"/>
    <cellStyle name="20% - Accent6 19" xfId="49066"/>
    <cellStyle name="20% - Accent6 2" xfId="6"/>
    <cellStyle name="20% - Accent6 2 10" xfId="984"/>
    <cellStyle name="20% - Accent6 2 11" xfId="1095"/>
    <cellStyle name="20% - Accent6 2 12" xfId="49067"/>
    <cellStyle name="20% - Accent6 2 13" xfId="49068"/>
    <cellStyle name="20% - Accent6 2 14" xfId="49069"/>
    <cellStyle name="20% - Accent6 2 15" xfId="49070"/>
    <cellStyle name="20% - Accent6 2 16" xfId="49071"/>
    <cellStyle name="20% - Accent6 2 17" xfId="49072"/>
    <cellStyle name="20% - Accent6 2 18" xfId="49073"/>
    <cellStyle name="20% - Accent6 2 19" xfId="49074"/>
    <cellStyle name="20% - Accent6 2 2" xfId="54"/>
    <cellStyle name="20% - Accent6 2 2 2" xfId="49075"/>
    <cellStyle name="20% - Accent6 2 20" xfId="49076"/>
    <cellStyle name="20% - Accent6 2 21" xfId="49077"/>
    <cellStyle name="20% - Accent6 2 22" xfId="49078"/>
    <cellStyle name="20% - Accent6 2 23" xfId="49079"/>
    <cellStyle name="20% - Accent6 2 24" xfId="49080"/>
    <cellStyle name="20% - Accent6 2 3" xfId="216"/>
    <cellStyle name="20% - Accent6 2 3 2" xfId="49081"/>
    <cellStyle name="20% - Accent6 2 4" xfId="245"/>
    <cellStyle name="20% - Accent6 2 4 2" xfId="49082"/>
    <cellStyle name="20% - Accent6 2 5" xfId="333"/>
    <cellStyle name="20% - Accent6 2 5 2" xfId="49083"/>
    <cellStyle name="20% - Accent6 2 6" xfId="511"/>
    <cellStyle name="20% - Accent6 2 6 2" xfId="49084"/>
    <cellStyle name="20% - Accent6 2 7" xfId="630"/>
    <cellStyle name="20% - Accent6 2 7 2" xfId="49085"/>
    <cellStyle name="20% - Accent6 2 8" xfId="748"/>
    <cellStyle name="20% - Accent6 2 8 2" xfId="49086"/>
    <cellStyle name="20% - Accent6 2 9" xfId="866"/>
    <cellStyle name="20% - Accent6 20" xfId="49087"/>
    <cellStyle name="20% - Accent6 21" xfId="49088"/>
    <cellStyle name="20% - Accent6 22" xfId="49089"/>
    <cellStyle name="20% - Accent6 23" xfId="49090"/>
    <cellStyle name="20% - Accent6 24" xfId="49091"/>
    <cellStyle name="20% - Accent6 25" xfId="49092"/>
    <cellStyle name="20% - Accent6 26" xfId="49093"/>
    <cellStyle name="20% - Accent6 27" xfId="49094"/>
    <cellStyle name="20% - Accent6 28" xfId="49095"/>
    <cellStyle name="20% - Accent6 29" xfId="49096"/>
    <cellStyle name="20% - Accent6 3" xfId="167"/>
    <cellStyle name="20% - Accent6 3 2" xfId="1926"/>
    <cellStyle name="20% - Accent6 3 2 2" xfId="49097"/>
    <cellStyle name="20% - Accent6 3 3" xfId="1419"/>
    <cellStyle name="20% - Accent6 30" xfId="49098"/>
    <cellStyle name="20% - Accent6 4" xfId="310"/>
    <cellStyle name="20% - Accent6 4 2" xfId="1927"/>
    <cellStyle name="20% - Accent6 4 2 2" xfId="49099"/>
    <cellStyle name="20% - Accent6 4 3" xfId="1420"/>
    <cellStyle name="20% - Accent6 5" xfId="398"/>
    <cellStyle name="20% - Accent6 5 2" xfId="1928"/>
    <cellStyle name="20% - Accent6 5 2 2" xfId="49100"/>
    <cellStyle name="20% - Accent6 5 3" xfId="1421"/>
    <cellStyle name="20% - Accent6 6" xfId="365"/>
    <cellStyle name="20% - Accent6 6 2" xfId="1929"/>
    <cellStyle name="20% - Accent6 6 2 2" xfId="49101"/>
    <cellStyle name="20% - Accent6 6 3" xfId="14977"/>
    <cellStyle name="20% - Accent6 6 3 2" xfId="49102"/>
    <cellStyle name="20% - Accent6 6 4" xfId="16678"/>
    <cellStyle name="20% - Accent6 6 5" xfId="25604"/>
    <cellStyle name="20% - Accent6 6 6" xfId="1615"/>
    <cellStyle name="20% - Accent6 7" xfId="588"/>
    <cellStyle name="20% - Accent6 7 10" xfId="1931"/>
    <cellStyle name="20% - Accent6 7 10 2" xfId="49103"/>
    <cellStyle name="20% - Accent6 7 11" xfId="1932"/>
    <cellStyle name="20% - Accent6 7 11 2" xfId="49104"/>
    <cellStyle name="20% - Accent6 7 12" xfId="1930"/>
    <cellStyle name="20% - Accent6 7 2" xfId="1933"/>
    <cellStyle name="20% - Accent6 7 2 2" xfId="49105"/>
    <cellStyle name="20% - Accent6 7 3" xfId="1934"/>
    <cellStyle name="20% - Accent6 7 3 2" xfId="49106"/>
    <cellStyle name="20% - Accent6 7 4" xfId="1935"/>
    <cellStyle name="20% - Accent6 7 4 2" xfId="49107"/>
    <cellStyle name="20% - Accent6 7 5" xfId="1936"/>
    <cellStyle name="20% - Accent6 7 5 2" xfId="49108"/>
    <cellStyle name="20% - Accent6 7 6" xfId="1937"/>
    <cellStyle name="20% - Accent6 7 6 2" xfId="49109"/>
    <cellStyle name="20% - Accent6 7 7" xfId="1938"/>
    <cellStyle name="20% - Accent6 7 7 2" xfId="49110"/>
    <cellStyle name="20% - Accent6 7 8" xfId="1939"/>
    <cellStyle name="20% - Accent6 7 8 2" xfId="49111"/>
    <cellStyle name="20% - Accent6 7 9" xfId="1940"/>
    <cellStyle name="20% - Accent6 7 9 2" xfId="49112"/>
    <cellStyle name="20% - Accent6 8" xfId="707"/>
    <cellStyle name="20% - Accent6 8 2" xfId="1941"/>
    <cellStyle name="20% - Accent6 9" xfId="825"/>
    <cellStyle name="20% - Accent6 9 2" xfId="1942"/>
    <cellStyle name="40% - Accent1 10" xfId="943"/>
    <cellStyle name="40% - Accent1 10 2" xfId="1943"/>
    <cellStyle name="40% - Accent1 11" xfId="1060"/>
    <cellStyle name="40% - Accent1 11 2" xfId="1944"/>
    <cellStyle name="40% - Accent1 12" xfId="1945"/>
    <cellStyle name="40% - Accent1 12 10" xfId="1946"/>
    <cellStyle name="40% - Accent1 12 10 2" xfId="49113"/>
    <cellStyle name="40% - Accent1 12 11" xfId="1947"/>
    <cellStyle name="40% - Accent1 12 11 2" xfId="49114"/>
    <cellStyle name="40% - Accent1 12 12" xfId="1948"/>
    <cellStyle name="40% - Accent1 12 12 2" xfId="49115"/>
    <cellStyle name="40% - Accent1 12 13" xfId="1949"/>
    <cellStyle name="40% - Accent1 12 13 2" xfId="49116"/>
    <cellStyle name="40% - Accent1 12 14" xfId="1950"/>
    <cellStyle name="40% - Accent1 12 14 2" xfId="49117"/>
    <cellStyle name="40% - Accent1 12 15" xfId="1951"/>
    <cellStyle name="40% - Accent1 12 15 2" xfId="49118"/>
    <cellStyle name="40% - Accent1 12 16" xfId="1952"/>
    <cellStyle name="40% - Accent1 12 16 2" xfId="49119"/>
    <cellStyle name="40% - Accent1 12 17" xfId="1953"/>
    <cellStyle name="40% - Accent1 12 17 2" xfId="49120"/>
    <cellStyle name="40% - Accent1 12 18" xfId="1954"/>
    <cellStyle name="40% - Accent1 12 18 2" xfId="49121"/>
    <cellStyle name="40% - Accent1 12 19" xfId="1955"/>
    <cellStyle name="40% - Accent1 12 19 2" xfId="49122"/>
    <cellStyle name="40% - Accent1 12 2" xfId="1956"/>
    <cellStyle name="40% - Accent1 12 2 2" xfId="49123"/>
    <cellStyle name="40% - Accent1 12 20" xfId="1957"/>
    <cellStyle name="40% - Accent1 12 20 2" xfId="49124"/>
    <cellStyle name="40% - Accent1 12 21" xfId="1958"/>
    <cellStyle name="40% - Accent1 12 21 2" xfId="49125"/>
    <cellStyle name="40% - Accent1 12 22" xfId="1959"/>
    <cellStyle name="40% - Accent1 12 22 2" xfId="49126"/>
    <cellStyle name="40% - Accent1 12 23" xfId="1960"/>
    <cellStyle name="40% - Accent1 12 23 2" xfId="49127"/>
    <cellStyle name="40% - Accent1 12 24" xfId="1961"/>
    <cellStyle name="40% - Accent1 12 24 2" xfId="49128"/>
    <cellStyle name="40% - Accent1 12 25" xfId="1962"/>
    <cellStyle name="40% - Accent1 12 25 2" xfId="49129"/>
    <cellStyle name="40% - Accent1 12 26" xfId="1963"/>
    <cellStyle name="40% - Accent1 12 26 2" xfId="49130"/>
    <cellStyle name="40% - Accent1 12 27" xfId="1964"/>
    <cellStyle name="40% - Accent1 12 27 2" xfId="49131"/>
    <cellStyle name="40% - Accent1 12 28" xfId="1965"/>
    <cellStyle name="40% - Accent1 12 28 2" xfId="49132"/>
    <cellStyle name="40% - Accent1 12 29" xfId="1966"/>
    <cellStyle name="40% - Accent1 12 29 2" xfId="49133"/>
    <cellStyle name="40% - Accent1 12 3" xfId="1967"/>
    <cellStyle name="40% - Accent1 12 3 2" xfId="49134"/>
    <cellStyle name="40% - Accent1 12 30" xfId="1968"/>
    <cellStyle name="40% - Accent1 12 30 2" xfId="49135"/>
    <cellStyle name="40% - Accent1 12 31" xfId="49136"/>
    <cellStyle name="40% - Accent1 12 4" xfId="1969"/>
    <cellStyle name="40% - Accent1 12 4 2" xfId="49137"/>
    <cellStyle name="40% - Accent1 12 5" xfId="1970"/>
    <cellStyle name="40% - Accent1 12 5 2" xfId="49138"/>
    <cellStyle name="40% - Accent1 12 6" xfId="1971"/>
    <cellStyle name="40% - Accent1 12 6 2" xfId="49139"/>
    <cellStyle name="40% - Accent1 12 7" xfId="1972"/>
    <cellStyle name="40% - Accent1 12 7 2" xfId="49140"/>
    <cellStyle name="40% - Accent1 12 8" xfId="1973"/>
    <cellStyle name="40% - Accent1 12 8 2" xfId="49141"/>
    <cellStyle name="40% - Accent1 12 9" xfId="1974"/>
    <cellStyle name="40% - Accent1 12 9 2" xfId="49142"/>
    <cellStyle name="40% - Accent1 13" xfId="1975"/>
    <cellStyle name="40% - Accent1 13 2" xfId="49143"/>
    <cellStyle name="40% - Accent1 14" xfId="1976"/>
    <cellStyle name="40% - Accent1 14 2" xfId="49144"/>
    <cellStyle name="40% - Accent1 15" xfId="4626"/>
    <cellStyle name="40% - Accent1 15 2" xfId="49145"/>
    <cellStyle name="40% - Accent1 16" xfId="17326"/>
    <cellStyle name="40% - Accent1 16 2" xfId="49146"/>
    <cellStyle name="40% - Accent1 17" xfId="25605"/>
    <cellStyle name="40% - Accent1 18" xfId="49147"/>
    <cellStyle name="40% - Accent1 19" xfId="49148"/>
    <cellStyle name="40% - Accent1 2" xfId="7"/>
    <cellStyle name="40% - Accent1 2 10" xfId="985"/>
    <cellStyle name="40% - Accent1 2 11" xfId="1096"/>
    <cellStyle name="40% - Accent1 2 12" xfId="49149"/>
    <cellStyle name="40% - Accent1 2 13" xfId="49150"/>
    <cellStyle name="40% - Accent1 2 14" xfId="49151"/>
    <cellStyle name="40% - Accent1 2 15" xfId="49152"/>
    <cellStyle name="40% - Accent1 2 16" xfId="49153"/>
    <cellStyle name="40% - Accent1 2 17" xfId="49154"/>
    <cellStyle name="40% - Accent1 2 18" xfId="49155"/>
    <cellStyle name="40% - Accent1 2 19" xfId="49156"/>
    <cellStyle name="40% - Accent1 2 2" xfId="55"/>
    <cellStyle name="40% - Accent1 2 2 2" xfId="49157"/>
    <cellStyle name="40% - Accent1 2 20" xfId="49158"/>
    <cellStyle name="40% - Accent1 2 21" xfId="49159"/>
    <cellStyle name="40% - Accent1 2 22" xfId="49160"/>
    <cellStyle name="40% - Accent1 2 23" xfId="49161"/>
    <cellStyle name="40% - Accent1 2 24" xfId="49162"/>
    <cellStyle name="40% - Accent1 2 3" xfId="217"/>
    <cellStyle name="40% - Accent1 2 3 2" xfId="49163"/>
    <cellStyle name="40% - Accent1 2 4" xfId="243"/>
    <cellStyle name="40% - Accent1 2 4 2" xfId="49164"/>
    <cellStyle name="40% - Accent1 2 5" xfId="331"/>
    <cellStyle name="40% - Accent1 2 5 2" xfId="49165"/>
    <cellStyle name="40% - Accent1 2 6" xfId="512"/>
    <cellStyle name="40% - Accent1 2 6 2" xfId="49166"/>
    <cellStyle name="40% - Accent1 2 7" xfId="631"/>
    <cellStyle name="40% - Accent1 2 7 2" xfId="49167"/>
    <cellStyle name="40% - Accent1 2 8" xfId="749"/>
    <cellStyle name="40% - Accent1 2 8 2" xfId="49168"/>
    <cellStyle name="40% - Accent1 2 9" xfId="867"/>
    <cellStyle name="40% - Accent1 20" xfId="49169"/>
    <cellStyle name="40% - Accent1 21" xfId="49170"/>
    <cellStyle name="40% - Accent1 22" xfId="49171"/>
    <cellStyle name="40% - Accent1 23" xfId="49172"/>
    <cellStyle name="40% - Accent1 24" xfId="49173"/>
    <cellStyle name="40% - Accent1 25" xfId="49174"/>
    <cellStyle name="40% - Accent1 26" xfId="49175"/>
    <cellStyle name="40% - Accent1 27" xfId="49176"/>
    <cellStyle name="40% - Accent1 28" xfId="49177"/>
    <cellStyle name="40% - Accent1 29" xfId="49178"/>
    <cellStyle name="40% - Accent1 3" xfId="168"/>
    <cellStyle name="40% - Accent1 3 2" xfId="1978"/>
    <cellStyle name="40% - Accent1 3 2 2" xfId="49179"/>
    <cellStyle name="40% - Accent1 3 3" xfId="1422"/>
    <cellStyle name="40% - Accent1 30" xfId="49180"/>
    <cellStyle name="40% - Accent1 4" xfId="309"/>
    <cellStyle name="40% - Accent1 4 2" xfId="1979"/>
    <cellStyle name="40% - Accent1 4 2 2" xfId="49181"/>
    <cellStyle name="40% - Accent1 4 3" xfId="1423"/>
    <cellStyle name="40% - Accent1 5" xfId="397"/>
    <cellStyle name="40% - Accent1 5 2" xfId="1980"/>
    <cellStyle name="40% - Accent1 5 2 2" xfId="49182"/>
    <cellStyle name="40% - Accent1 5 3" xfId="1424"/>
    <cellStyle name="40% - Accent1 6" xfId="451"/>
    <cellStyle name="40% - Accent1 6 2" xfId="1981"/>
    <cellStyle name="40% - Accent1 6 2 2" xfId="49183"/>
    <cellStyle name="40% - Accent1 6 3" xfId="15039"/>
    <cellStyle name="40% - Accent1 6 3 2" xfId="49184"/>
    <cellStyle name="40% - Accent1 6 4" xfId="16677"/>
    <cellStyle name="40% - Accent1 6 5" xfId="25606"/>
    <cellStyle name="40% - Accent1 6 6" xfId="1596"/>
    <cellStyle name="40% - Accent1 7" xfId="578"/>
    <cellStyle name="40% - Accent1 7 10" xfId="1983"/>
    <cellStyle name="40% - Accent1 7 10 2" xfId="49185"/>
    <cellStyle name="40% - Accent1 7 11" xfId="1984"/>
    <cellStyle name="40% - Accent1 7 11 2" xfId="49186"/>
    <cellStyle name="40% - Accent1 7 12" xfId="1982"/>
    <cellStyle name="40% - Accent1 7 2" xfId="1985"/>
    <cellStyle name="40% - Accent1 7 2 2" xfId="49187"/>
    <cellStyle name="40% - Accent1 7 3" xfId="1986"/>
    <cellStyle name="40% - Accent1 7 3 2" xfId="49188"/>
    <cellStyle name="40% - Accent1 7 4" xfId="1987"/>
    <cellStyle name="40% - Accent1 7 4 2" xfId="49189"/>
    <cellStyle name="40% - Accent1 7 5" xfId="1988"/>
    <cellStyle name="40% - Accent1 7 5 2" xfId="49190"/>
    <cellStyle name="40% - Accent1 7 6" xfId="1989"/>
    <cellStyle name="40% - Accent1 7 6 2" xfId="49191"/>
    <cellStyle name="40% - Accent1 7 7" xfId="1990"/>
    <cellStyle name="40% - Accent1 7 7 2" xfId="49192"/>
    <cellStyle name="40% - Accent1 7 8" xfId="1991"/>
    <cellStyle name="40% - Accent1 7 8 2" xfId="49193"/>
    <cellStyle name="40% - Accent1 7 9" xfId="1992"/>
    <cellStyle name="40% - Accent1 7 9 2" xfId="49194"/>
    <cellStyle name="40% - Accent1 8" xfId="697"/>
    <cellStyle name="40% - Accent1 8 2" xfId="1993"/>
    <cellStyle name="40% - Accent1 9" xfId="815"/>
    <cellStyle name="40% - Accent1 9 2" xfId="1994"/>
    <cellStyle name="40% - Accent2 10" xfId="933"/>
    <cellStyle name="40% - Accent2 10 2" xfId="49195"/>
    <cellStyle name="40% - Accent2 11" xfId="1050"/>
    <cellStyle name="40% - Accent2 11 2" xfId="49196"/>
    <cellStyle name="40% - Accent2 12" xfId="1995"/>
    <cellStyle name="40% - Accent2 12 10" xfId="1996"/>
    <cellStyle name="40% - Accent2 12 10 2" xfId="49197"/>
    <cellStyle name="40% - Accent2 12 11" xfId="1997"/>
    <cellStyle name="40% - Accent2 12 11 2" xfId="49198"/>
    <cellStyle name="40% - Accent2 12 12" xfId="1998"/>
    <cellStyle name="40% - Accent2 12 12 2" xfId="49199"/>
    <cellStyle name="40% - Accent2 12 13" xfId="1999"/>
    <cellStyle name="40% - Accent2 12 13 2" xfId="49200"/>
    <cellStyle name="40% - Accent2 12 14" xfId="2000"/>
    <cellStyle name="40% - Accent2 12 14 2" xfId="49201"/>
    <cellStyle name="40% - Accent2 12 15" xfId="2001"/>
    <cellStyle name="40% - Accent2 12 15 2" xfId="49202"/>
    <cellStyle name="40% - Accent2 12 16" xfId="2002"/>
    <cellStyle name="40% - Accent2 12 16 2" xfId="49203"/>
    <cellStyle name="40% - Accent2 12 17" xfId="2003"/>
    <cellStyle name="40% - Accent2 12 17 2" xfId="49204"/>
    <cellStyle name="40% - Accent2 12 18" xfId="2004"/>
    <cellStyle name="40% - Accent2 12 18 2" xfId="49205"/>
    <cellStyle name="40% - Accent2 12 19" xfId="2005"/>
    <cellStyle name="40% - Accent2 12 19 2" xfId="49206"/>
    <cellStyle name="40% - Accent2 12 2" xfId="2006"/>
    <cellStyle name="40% - Accent2 12 2 2" xfId="49207"/>
    <cellStyle name="40% - Accent2 12 20" xfId="2007"/>
    <cellStyle name="40% - Accent2 12 20 2" xfId="49208"/>
    <cellStyle name="40% - Accent2 12 21" xfId="2008"/>
    <cellStyle name="40% - Accent2 12 21 2" xfId="49209"/>
    <cellStyle name="40% - Accent2 12 22" xfId="2009"/>
    <cellStyle name="40% - Accent2 12 22 2" xfId="49210"/>
    <cellStyle name="40% - Accent2 12 23" xfId="2010"/>
    <cellStyle name="40% - Accent2 12 23 2" xfId="49211"/>
    <cellStyle name="40% - Accent2 12 24" xfId="2011"/>
    <cellStyle name="40% - Accent2 12 24 2" xfId="49212"/>
    <cellStyle name="40% - Accent2 12 25" xfId="2012"/>
    <cellStyle name="40% - Accent2 12 25 2" xfId="49213"/>
    <cellStyle name="40% - Accent2 12 26" xfId="2013"/>
    <cellStyle name="40% - Accent2 12 26 2" xfId="49214"/>
    <cellStyle name="40% - Accent2 12 27" xfId="2014"/>
    <cellStyle name="40% - Accent2 12 27 2" xfId="49215"/>
    <cellStyle name="40% - Accent2 12 28" xfId="2015"/>
    <cellStyle name="40% - Accent2 12 28 2" xfId="49216"/>
    <cellStyle name="40% - Accent2 12 29" xfId="2016"/>
    <cellStyle name="40% - Accent2 12 29 2" xfId="49217"/>
    <cellStyle name="40% - Accent2 12 3" xfId="2017"/>
    <cellStyle name="40% - Accent2 12 3 2" xfId="49218"/>
    <cellStyle name="40% - Accent2 12 30" xfId="2018"/>
    <cellStyle name="40% - Accent2 12 30 2" xfId="49219"/>
    <cellStyle name="40% - Accent2 12 31" xfId="49220"/>
    <cellStyle name="40% - Accent2 12 4" xfId="2019"/>
    <cellStyle name="40% - Accent2 12 4 2" xfId="49221"/>
    <cellStyle name="40% - Accent2 12 5" xfId="2020"/>
    <cellStyle name="40% - Accent2 12 5 2" xfId="49222"/>
    <cellStyle name="40% - Accent2 12 6" xfId="2021"/>
    <cellStyle name="40% - Accent2 12 6 2" xfId="49223"/>
    <cellStyle name="40% - Accent2 12 7" xfId="2022"/>
    <cellStyle name="40% - Accent2 12 7 2" xfId="49224"/>
    <cellStyle name="40% - Accent2 12 8" xfId="2023"/>
    <cellStyle name="40% - Accent2 12 8 2" xfId="49225"/>
    <cellStyle name="40% - Accent2 12 9" xfId="2024"/>
    <cellStyle name="40% - Accent2 12 9 2" xfId="49226"/>
    <cellStyle name="40% - Accent2 13" xfId="2025"/>
    <cellStyle name="40% - Accent2 13 2" xfId="49227"/>
    <cellStyle name="40% - Accent2 14" xfId="2026"/>
    <cellStyle name="40% - Accent2 14 2" xfId="49228"/>
    <cellStyle name="40% - Accent2 15" xfId="4625"/>
    <cellStyle name="40% - Accent2 15 2" xfId="49229"/>
    <cellStyle name="40% - Accent2 16" xfId="17327"/>
    <cellStyle name="40% - Accent2 16 2" xfId="49230"/>
    <cellStyle name="40% - Accent2 17" xfId="25607"/>
    <cellStyle name="40% - Accent2 18" xfId="49231"/>
    <cellStyle name="40% - Accent2 19" xfId="49232"/>
    <cellStyle name="40% - Accent2 2" xfId="8"/>
    <cellStyle name="40% - Accent2 2 10" xfId="986"/>
    <cellStyle name="40% - Accent2 2 11" xfId="1097"/>
    <cellStyle name="40% - Accent2 2 12" xfId="49233"/>
    <cellStyle name="40% - Accent2 2 13" xfId="49234"/>
    <cellStyle name="40% - Accent2 2 14" xfId="49235"/>
    <cellStyle name="40% - Accent2 2 15" xfId="49236"/>
    <cellStyle name="40% - Accent2 2 16" xfId="49237"/>
    <cellStyle name="40% - Accent2 2 17" xfId="49238"/>
    <cellStyle name="40% - Accent2 2 18" xfId="49239"/>
    <cellStyle name="40% - Accent2 2 19" xfId="49240"/>
    <cellStyle name="40% - Accent2 2 2" xfId="56"/>
    <cellStyle name="40% - Accent2 2 2 2" xfId="49241"/>
    <cellStyle name="40% - Accent2 2 20" xfId="49242"/>
    <cellStyle name="40% - Accent2 2 21" xfId="49243"/>
    <cellStyle name="40% - Accent2 2 22" xfId="49244"/>
    <cellStyle name="40% - Accent2 2 23" xfId="49245"/>
    <cellStyle name="40% - Accent2 2 24" xfId="49246"/>
    <cellStyle name="40% - Accent2 2 3" xfId="218"/>
    <cellStyle name="40% - Accent2 2 3 2" xfId="49247"/>
    <cellStyle name="40% - Accent2 2 4" xfId="242"/>
    <cellStyle name="40% - Accent2 2 4 2" xfId="49248"/>
    <cellStyle name="40% - Accent2 2 5" xfId="330"/>
    <cellStyle name="40% - Accent2 2 5 2" xfId="49249"/>
    <cellStyle name="40% - Accent2 2 6" xfId="513"/>
    <cellStyle name="40% - Accent2 2 6 2" xfId="49250"/>
    <cellStyle name="40% - Accent2 2 7" xfId="632"/>
    <cellStyle name="40% - Accent2 2 7 2" xfId="49251"/>
    <cellStyle name="40% - Accent2 2 8" xfId="750"/>
    <cellStyle name="40% - Accent2 2 8 2" xfId="49252"/>
    <cellStyle name="40% - Accent2 2 9" xfId="868"/>
    <cellStyle name="40% - Accent2 20" xfId="49253"/>
    <cellStyle name="40% - Accent2 21" xfId="49254"/>
    <cellStyle name="40% - Accent2 22" xfId="49255"/>
    <cellStyle name="40% - Accent2 23" xfId="49256"/>
    <cellStyle name="40% - Accent2 24" xfId="49257"/>
    <cellStyle name="40% - Accent2 25" xfId="49258"/>
    <cellStyle name="40% - Accent2 26" xfId="49259"/>
    <cellStyle name="40% - Accent2 27" xfId="49260"/>
    <cellStyle name="40% - Accent2 28" xfId="49261"/>
    <cellStyle name="40% - Accent2 29" xfId="49262"/>
    <cellStyle name="40% - Accent2 3" xfId="169"/>
    <cellStyle name="40% - Accent2 3 2" xfId="2027"/>
    <cellStyle name="40% - Accent2 3 2 2" xfId="49263"/>
    <cellStyle name="40% - Accent2 3 3" xfId="49264"/>
    <cellStyle name="40% - Accent2 4" xfId="308"/>
    <cellStyle name="40% - Accent2 4 2" xfId="2028"/>
    <cellStyle name="40% - Accent2 4 2 2" xfId="49265"/>
    <cellStyle name="40% - Accent2 4 3" xfId="49266"/>
    <cellStyle name="40% - Accent2 5" xfId="396"/>
    <cellStyle name="40% - Accent2 5 2" xfId="2029"/>
    <cellStyle name="40% - Accent2 5 2 2" xfId="49267"/>
    <cellStyle name="40% - Accent2 5 3" xfId="49268"/>
    <cellStyle name="40% - Accent2 6" xfId="450"/>
    <cellStyle name="40% - Accent2 6 2" xfId="2030"/>
    <cellStyle name="40% - Accent2 6 2 2" xfId="49269"/>
    <cellStyle name="40% - Accent2 6 3" xfId="15100"/>
    <cellStyle name="40% - Accent2 6 3 2" xfId="49270"/>
    <cellStyle name="40% - Accent2 6 4" xfId="16676"/>
    <cellStyle name="40% - Accent2 6 5" xfId="1600"/>
    <cellStyle name="40% - Accent2 7" xfId="501"/>
    <cellStyle name="40% - Accent2 7 10" xfId="2031"/>
    <cellStyle name="40% - Accent2 7 10 2" xfId="49271"/>
    <cellStyle name="40% - Accent2 7 11" xfId="2032"/>
    <cellStyle name="40% - Accent2 7 11 2" xfId="49272"/>
    <cellStyle name="40% - Accent2 7 12" xfId="49273"/>
    <cellStyle name="40% - Accent2 7 2" xfId="2033"/>
    <cellStyle name="40% - Accent2 7 2 2" xfId="49274"/>
    <cellStyle name="40% - Accent2 7 3" xfId="2034"/>
    <cellStyle name="40% - Accent2 7 3 2" xfId="49275"/>
    <cellStyle name="40% - Accent2 7 4" xfId="2035"/>
    <cellStyle name="40% - Accent2 7 4 2" xfId="49276"/>
    <cellStyle name="40% - Accent2 7 5" xfId="2036"/>
    <cellStyle name="40% - Accent2 7 5 2" xfId="49277"/>
    <cellStyle name="40% - Accent2 7 6" xfId="2037"/>
    <cellStyle name="40% - Accent2 7 6 2" xfId="49278"/>
    <cellStyle name="40% - Accent2 7 7" xfId="2038"/>
    <cellStyle name="40% - Accent2 7 7 2" xfId="49279"/>
    <cellStyle name="40% - Accent2 7 8" xfId="2039"/>
    <cellStyle name="40% - Accent2 7 8 2" xfId="49280"/>
    <cellStyle name="40% - Accent2 7 9" xfId="2040"/>
    <cellStyle name="40% - Accent2 7 9 2" xfId="49281"/>
    <cellStyle name="40% - Accent2 8" xfId="620"/>
    <cellStyle name="40% - Accent2 8 2" xfId="49282"/>
    <cellStyle name="40% - Accent2 9" xfId="738"/>
    <cellStyle name="40% - Accent2 9 2" xfId="49283"/>
    <cellStyle name="40% - Accent3 10" xfId="856"/>
    <cellStyle name="40% - Accent3 10 2" xfId="2041"/>
    <cellStyle name="40% - Accent3 11" xfId="974"/>
    <cellStyle name="40% - Accent3 11 2" xfId="2042"/>
    <cellStyle name="40% - Accent3 12" xfId="2043"/>
    <cellStyle name="40% - Accent3 12 10" xfId="2044"/>
    <cellStyle name="40% - Accent3 12 10 2" xfId="49284"/>
    <cellStyle name="40% - Accent3 12 11" xfId="2045"/>
    <cellStyle name="40% - Accent3 12 11 2" xfId="49285"/>
    <cellStyle name="40% - Accent3 12 12" xfId="2046"/>
    <cellStyle name="40% - Accent3 12 12 2" xfId="49286"/>
    <cellStyle name="40% - Accent3 12 13" xfId="2047"/>
    <cellStyle name="40% - Accent3 12 13 2" xfId="49287"/>
    <cellStyle name="40% - Accent3 12 14" xfId="2048"/>
    <cellStyle name="40% - Accent3 12 14 2" xfId="49288"/>
    <cellStyle name="40% - Accent3 12 15" xfId="2049"/>
    <cellStyle name="40% - Accent3 12 15 2" xfId="49289"/>
    <cellStyle name="40% - Accent3 12 16" xfId="2050"/>
    <cellStyle name="40% - Accent3 12 16 2" xfId="49290"/>
    <cellStyle name="40% - Accent3 12 17" xfId="2051"/>
    <cellStyle name="40% - Accent3 12 17 2" xfId="49291"/>
    <cellStyle name="40% - Accent3 12 18" xfId="2052"/>
    <cellStyle name="40% - Accent3 12 18 2" xfId="49292"/>
    <cellStyle name="40% - Accent3 12 19" xfId="2053"/>
    <cellStyle name="40% - Accent3 12 19 2" xfId="49293"/>
    <cellStyle name="40% - Accent3 12 2" xfId="2054"/>
    <cellStyle name="40% - Accent3 12 2 2" xfId="49294"/>
    <cellStyle name="40% - Accent3 12 20" xfId="2055"/>
    <cellStyle name="40% - Accent3 12 20 2" xfId="49295"/>
    <cellStyle name="40% - Accent3 12 21" xfId="2056"/>
    <cellStyle name="40% - Accent3 12 21 2" xfId="49296"/>
    <cellStyle name="40% - Accent3 12 22" xfId="2057"/>
    <cellStyle name="40% - Accent3 12 22 2" xfId="49297"/>
    <cellStyle name="40% - Accent3 12 23" xfId="2058"/>
    <cellStyle name="40% - Accent3 12 23 2" xfId="49298"/>
    <cellStyle name="40% - Accent3 12 24" xfId="2059"/>
    <cellStyle name="40% - Accent3 12 24 2" xfId="49299"/>
    <cellStyle name="40% - Accent3 12 25" xfId="2060"/>
    <cellStyle name="40% - Accent3 12 25 2" xfId="49300"/>
    <cellStyle name="40% - Accent3 12 26" xfId="2061"/>
    <cellStyle name="40% - Accent3 12 26 2" xfId="49301"/>
    <cellStyle name="40% - Accent3 12 27" xfId="2062"/>
    <cellStyle name="40% - Accent3 12 27 2" xfId="49302"/>
    <cellStyle name="40% - Accent3 12 28" xfId="2063"/>
    <cellStyle name="40% - Accent3 12 28 2" xfId="49303"/>
    <cellStyle name="40% - Accent3 12 29" xfId="2064"/>
    <cellStyle name="40% - Accent3 12 29 2" xfId="49304"/>
    <cellStyle name="40% - Accent3 12 3" xfId="2065"/>
    <cellStyle name="40% - Accent3 12 3 2" xfId="49305"/>
    <cellStyle name="40% - Accent3 12 30" xfId="2066"/>
    <cellStyle name="40% - Accent3 12 30 2" xfId="49306"/>
    <cellStyle name="40% - Accent3 12 31" xfId="49307"/>
    <cellStyle name="40% - Accent3 12 4" xfId="2067"/>
    <cellStyle name="40% - Accent3 12 4 2" xfId="49308"/>
    <cellStyle name="40% - Accent3 12 5" xfId="2068"/>
    <cellStyle name="40% - Accent3 12 5 2" xfId="49309"/>
    <cellStyle name="40% - Accent3 12 6" xfId="2069"/>
    <cellStyle name="40% - Accent3 12 6 2" xfId="49310"/>
    <cellStyle name="40% - Accent3 12 7" xfId="2070"/>
    <cellStyle name="40% - Accent3 12 7 2" xfId="49311"/>
    <cellStyle name="40% - Accent3 12 8" xfId="2071"/>
    <cellStyle name="40% - Accent3 12 8 2" xfId="49312"/>
    <cellStyle name="40% - Accent3 12 9" xfId="2072"/>
    <cellStyle name="40% - Accent3 12 9 2" xfId="49313"/>
    <cellStyle name="40% - Accent3 13" xfId="2073"/>
    <cellStyle name="40% - Accent3 13 2" xfId="49314"/>
    <cellStyle name="40% - Accent3 14" xfId="2074"/>
    <cellStyle name="40% - Accent3 14 2" xfId="49315"/>
    <cellStyle name="40% - Accent3 15" xfId="4639"/>
    <cellStyle name="40% - Accent3 15 2" xfId="49316"/>
    <cellStyle name="40% - Accent3 16" xfId="17328"/>
    <cellStyle name="40% - Accent3 16 2" xfId="49317"/>
    <cellStyle name="40% - Accent3 17" xfId="25608"/>
    <cellStyle name="40% - Accent3 18" xfId="49318"/>
    <cellStyle name="40% - Accent3 19" xfId="49319"/>
    <cellStyle name="40% - Accent3 2" xfId="9"/>
    <cellStyle name="40% - Accent3 2 10" xfId="987"/>
    <cellStyle name="40% - Accent3 2 11" xfId="1098"/>
    <cellStyle name="40% - Accent3 2 12" xfId="49320"/>
    <cellStyle name="40% - Accent3 2 13" xfId="49321"/>
    <cellStyle name="40% - Accent3 2 14" xfId="49322"/>
    <cellStyle name="40% - Accent3 2 15" xfId="49323"/>
    <cellStyle name="40% - Accent3 2 16" xfId="49324"/>
    <cellStyle name="40% - Accent3 2 17" xfId="49325"/>
    <cellStyle name="40% - Accent3 2 18" xfId="49326"/>
    <cellStyle name="40% - Accent3 2 19" xfId="49327"/>
    <cellStyle name="40% - Accent3 2 2" xfId="57"/>
    <cellStyle name="40% - Accent3 2 2 2" xfId="49328"/>
    <cellStyle name="40% - Accent3 2 20" xfId="49329"/>
    <cellStyle name="40% - Accent3 2 21" xfId="49330"/>
    <cellStyle name="40% - Accent3 2 22" xfId="49331"/>
    <cellStyle name="40% - Accent3 2 23" xfId="49332"/>
    <cellStyle name="40% - Accent3 2 24" xfId="49333"/>
    <cellStyle name="40% - Accent3 2 3" xfId="219"/>
    <cellStyle name="40% - Accent3 2 3 2" xfId="49334"/>
    <cellStyle name="40% - Accent3 2 4" xfId="241"/>
    <cellStyle name="40% - Accent3 2 4 2" xfId="49335"/>
    <cellStyle name="40% - Accent3 2 5" xfId="329"/>
    <cellStyle name="40% - Accent3 2 5 2" xfId="49336"/>
    <cellStyle name="40% - Accent3 2 6" xfId="514"/>
    <cellStyle name="40% - Accent3 2 6 2" xfId="49337"/>
    <cellStyle name="40% - Accent3 2 7" xfId="633"/>
    <cellStyle name="40% - Accent3 2 7 2" xfId="49338"/>
    <cellStyle name="40% - Accent3 2 8" xfId="751"/>
    <cellStyle name="40% - Accent3 2 8 2" xfId="49339"/>
    <cellStyle name="40% - Accent3 2 9" xfId="869"/>
    <cellStyle name="40% - Accent3 20" xfId="49340"/>
    <cellStyle name="40% - Accent3 21" xfId="49341"/>
    <cellStyle name="40% - Accent3 22" xfId="49342"/>
    <cellStyle name="40% - Accent3 23" xfId="49343"/>
    <cellStyle name="40% - Accent3 24" xfId="49344"/>
    <cellStyle name="40% - Accent3 25" xfId="49345"/>
    <cellStyle name="40% - Accent3 26" xfId="49346"/>
    <cellStyle name="40% - Accent3 27" xfId="49347"/>
    <cellStyle name="40% - Accent3 28" xfId="49348"/>
    <cellStyle name="40% - Accent3 29" xfId="49349"/>
    <cellStyle name="40% - Accent3 3" xfId="170"/>
    <cellStyle name="40% - Accent3 3 2" xfId="2075"/>
    <cellStyle name="40% - Accent3 3 2 2" xfId="49350"/>
    <cellStyle name="40% - Accent3 3 3" xfId="1425"/>
    <cellStyle name="40% - Accent3 30" xfId="49351"/>
    <cellStyle name="40% - Accent3 4" xfId="307"/>
    <cellStyle name="40% - Accent3 4 2" xfId="2076"/>
    <cellStyle name="40% - Accent3 4 2 2" xfId="49352"/>
    <cellStyle name="40% - Accent3 4 3" xfId="1426"/>
    <cellStyle name="40% - Accent3 5" xfId="395"/>
    <cellStyle name="40% - Accent3 5 2" xfId="2077"/>
    <cellStyle name="40% - Accent3 5 2 2" xfId="49353"/>
    <cellStyle name="40% - Accent3 5 3" xfId="1427"/>
    <cellStyle name="40% - Accent3 6" xfId="359"/>
    <cellStyle name="40% - Accent3 6 2" xfId="2078"/>
    <cellStyle name="40% - Accent3 6 2 2" xfId="49354"/>
    <cellStyle name="40% - Accent3 6 3" xfId="15162"/>
    <cellStyle name="40% - Accent3 6 3 2" xfId="49355"/>
    <cellStyle name="40% - Accent3 6 4" xfId="16675"/>
    <cellStyle name="40% - Accent3 6 5" xfId="25609"/>
    <cellStyle name="40% - Accent3 6 6" xfId="1604"/>
    <cellStyle name="40% - Accent3 7" xfId="347"/>
    <cellStyle name="40% - Accent3 7 10" xfId="2080"/>
    <cellStyle name="40% - Accent3 7 10 2" xfId="49356"/>
    <cellStyle name="40% - Accent3 7 11" xfId="2081"/>
    <cellStyle name="40% - Accent3 7 11 2" xfId="49357"/>
    <cellStyle name="40% - Accent3 7 12" xfId="2079"/>
    <cellStyle name="40% - Accent3 7 2" xfId="2082"/>
    <cellStyle name="40% - Accent3 7 2 2" xfId="49358"/>
    <cellStyle name="40% - Accent3 7 3" xfId="2083"/>
    <cellStyle name="40% - Accent3 7 3 2" xfId="49359"/>
    <cellStyle name="40% - Accent3 7 4" xfId="2084"/>
    <cellStyle name="40% - Accent3 7 4 2" xfId="49360"/>
    <cellStyle name="40% - Accent3 7 5" xfId="2085"/>
    <cellStyle name="40% - Accent3 7 5 2" xfId="49361"/>
    <cellStyle name="40% - Accent3 7 6" xfId="2086"/>
    <cellStyle name="40% - Accent3 7 6 2" xfId="49362"/>
    <cellStyle name="40% - Accent3 7 7" xfId="2087"/>
    <cellStyle name="40% - Accent3 7 7 2" xfId="49363"/>
    <cellStyle name="40% - Accent3 7 8" xfId="2088"/>
    <cellStyle name="40% - Accent3 7 8 2" xfId="49364"/>
    <cellStyle name="40% - Accent3 7 9" xfId="2089"/>
    <cellStyle name="40% - Accent3 7 9 2" xfId="49365"/>
    <cellStyle name="40% - Accent3 8" xfId="524"/>
    <cellStyle name="40% - Accent3 8 2" xfId="2090"/>
    <cellStyle name="40% - Accent3 9" xfId="643"/>
    <cellStyle name="40% - Accent3 9 2" xfId="2091"/>
    <cellStyle name="40% - Accent4 10" xfId="761"/>
    <cellStyle name="40% - Accent4 10 2" xfId="2092"/>
    <cellStyle name="40% - Accent4 11" xfId="880"/>
    <cellStyle name="40% - Accent4 11 2" xfId="2093"/>
    <cellStyle name="40% - Accent4 12" xfId="2094"/>
    <cellStyle name="40% - Accent4 12 10" xfId="2095"/>
    <cellStyle name="40% - Accent4 12 10 2" xfId="49366"/>
    <cellStyle name="40% - Accent4 12 11" xfId="2096"/>
    <cellStyle name="40% - Accent4 12 11 2" xfId="49367"/>
    <cellStyle name="40% - Accent4 12 12" xfId="2097"/>
    <cellStyle name="40% - Accent4 12 12 2" xfId="49368"/>
    <cellStyle name="40% - Accent4 12 13" xfId="2098"/>
    <cellStyle name="40% - Accent4 12 13 2" xfId="49369"/>
    <cellStyle name="40% - Accent4 12 14" xfId="2099"/>
    <cellStyle name="40% - Accent4 12 14 2" xfId="49370"/>
    <cellStyle name="40% - Accent4 12 15" xfId="2100"/>
    <cellStyle name="40% - Accent4 12 15 2" xfId="49371"/>
    <cellStyle name="40% - Accent4 12 16" xfId="2101"/>
    <cellStyle name="40% - Accent4 12 16 2" xfId="49372"/>
    <cellStyle name="40% - Accent4 12 17" xfId="2102"/>
    <cellStyle name="40% - Accent4 12 17 2" xfId="49373"/>
    <cellStyle name="40% - Accent4 12 18" xfId="2103"/>
    <cellStyle name="40% - Accent4 12 18 2" xfId="49374"/>
    <cellStyle name="40% - Accent4 12 19" xfId="2104"/>
    <cellStyle name="40% - Accent4 12 19 2" xfId="49375"/>
    <cellStyle name="40% - Accent4 12 2" xfId="2105"/>
    <cellStyle name="40% - Accent4 12 2 2" xfId="49376"/>
    <cellStyle name="40% - Accent4 12 20" xfId="2106"/>
    <cellStyle name="40% - Accent4 12 20 2" xfId="49377"/>
    <cellStyle name="40% - Accent4 12 21" xfId="2107"/>
    <cellStyle name="40% - Accent4 12 21 2" xfId="49378"/>
    <cellStyle name="40% - Accent4 12 22" xfId="2108"/>
    <cellStyle name="40% - Accent4 12 22 2" xfId="49379"/>
    <cellStyle name="40% - Accent4 12 23" xfId="2109"/>
    <cellStyle name="40% - Accent4 12 23 2" xfId="49380"/>
    <cellStyle name="40% - Accent4 12 24" xfId="2110"/>
    <cellStyle name="40% - Accent4 12 24 2" xfId="49381"/>
    <cellStyle name="40% - Accent4 12 25" xfId="2111"/>
    <cellStyle name="40% - Accent4 12 25 2" xfId="49382"/>
    <cellStyle name="40% - Accent4 12 26" xfId="2112"/>
    <cellStyle name="40% - Accent4 12 26 2" xfId="49383"/>
    <cellStyle name="40% - Accent4 12 27" xfId="2113"/>
    <cellStyle name="40% - Accent4 12 27 2" xfId="49384"/>
    <cellStyle name="40% - Accent4 12 28" xfId="2114"/>
    <cellStyle name="40% - Accent4 12 28 2" xfId="49385"/>
    <cellStyle name="40% - Accent4 12 29" xfId="2115"/>
    <cellStyle name="40% - Accent4 12 29 2" xfId="49386"/>
    <cellStyle name="40% - Accent4 12 3" xfId="2116"/>
    <cellStyle name="40% - Accent4 12 3 2" xfId="49387"/>
    <cellStyle name="40% - Accent4 12 30" xfId="2117"/>
    <cellStyle name="40% - Accent4 12 30 2" xfId="49388"/>
    <cellStyle name="40% - Accent4 12 31" xfId="49389"/>
    <cellStyle name="40% - Accent4 12 4" xfId="2118"/>
    <cellStyle name="40% - Accent4 12 4 2" xfId="49390"/>
    <cellStyle name="40% - Accent4 12 5" xfId="2119"/>
    <cellStyle name="40% - Accent4 12 5 2" xfId="49391"/>
    <cellStyle name="40% - Accent4 12 6" xfId="2120"/>
    <cellStyle name="40% - Accent4 12 6 2" xfId="49392"/>
    <cellStyle name="40% - Accent4 12 7" xfId="2121"/>
    <cellStyle name="40% - Accent4 12 7 2" xfId="49393"/>
    <cellStyle name="40% - Accent4 12 8" xfId="2122"/>
    <cellStyle name="40% - Accent4 12 8 2" xfId="49394"/>
    <cellStyle name="40% - Accent4 12 9" xfId="2123"/>
    <cellStyle name="40% - Accent4 12 9 2" xfId="49395"/>
    <cellStyle name="40% - Accent4 13" xfId="2124"/>
    <cellStyle name="40% - Accent4 13 2" xfId="49396"/>
    <cellStyle name="40% - Accent4 14" xfId="2125"/>
    <cellStyle name="40% - Accent4 14 2" xfId="49397"/>
    <cellStyle name="40% - Accent4 15" xfId="4640"/>
    <cellStyle name="40% - Accent4 15 2" xfId="49398"/>
    <cellStyle name="40% - Accent4 16" xfId="17329"/>
    <cellStyle name="40% - Accent4 16 2" xfId="49399"/>
    <cellStyle name="40% - Accent4 17" xfId="25610"/>
    <cellStyle name="40% - Accent4 18" xfId="49400"/>
    <cellStyle name="40% - Accent4 19" xfId="49401"/>
    <cellStyle name="40% - Accent4 2" xfId="10"/>
    <cellStyle name="40% - Accent4 2 10" xfId="988"/>
    <cellStyle name="40% - Accent4 2 11" xfId="1099"/>
    <cellStyle name="40% - Accent4 2 12" xfId="49402"/>
    <cellStyle name="40% - Accent4 2 13" xfId="49403"/>
    <cellStyle name="40% - Accent4 2 14" xfId="49404"/>
    <cellStyle name="40% - Accent4 2 15" xfId="49405"/>
    <cellStyle name="40% - Accent4 2 16" xfId="49406"/>
    <cellStyle name="40% - Accent4 2 17" xfId="49407"/>
    <cellStyle name="40% - Accent4 2 18" xfId="49408"/>
    <cellStyle name="40% - Accent4 2 19" xfId="49409"/>
    <cellStyle name="40% - Accent4 2 2" xfId="58"/>
    <cellStyle name="40% - Accent4 2 2 2" xfId="49410"/>
    <cellStyle name="40% - Accent4 2 20" xfId="49411"/>
    <cellStyle name="40% - Accent4 2 21" xfId="49412"/>
    <cellStyle name="40% - Accent4 2 22" xfId="49413"/>
    <cellStyle name="40% - Accent4 2 23" xfId="49414"/>
    <cellStyle name="40% - Accent4 2 24" xfId="49415"/>
    <cellStyle name="40% - Accent4 2 3" xfId="220"/>
    <cellStyle name="40% - Accent4 2 3 2" xfId="49416"/>
    <cellStyle name="40% - Accent4 2 4" xfId="239"/>
    <cellStyle name="40% - Accent4 2 4 2" xfId="49417"/>
    <cellStyle name="40% - Accent4 2 5" xfId="327"/>
    <cellStyle name="40% - Accent4 2 5 2" xfId="49418"/>
    <cellStyle name="40% - Accent4 2 6" xfId="515"/>
    <cellStyle name="40% - Accent4 2 6 2" xfId="49419"/>
    <cellStyle name="40% - Accent4 2 7" xfId="634"/>
    <cellStyle name="40% - Accent4 2 7 2" xfId="49420"/>
    <cellStyle name="40% - Accent4 2 8" xfId="752"/>
    <cellStyle name="40% - Accent4 2 8 2" xfId="49421"/>
    <cellStyle name="40% - Accent4 2 9" xfId="870"/>
    <cellStyle name="40% - Accent4 20" xfId="49422"/>
    <cellStyle name="40% - Accent4 21" xfId="49423"/>
    <cellStyle name="40% - Accent4 22" xfId="49424"/>
    <cellStyle name="40% - Accent4 23" xfId="49425"/>
    <cellStyle name="40% - Accent4 24" xfId="49426"/>
    <cellStyle name="40% - Accent4 25" xfId="49427"/>
    <cellStyle name="40% - Accent4 26" xfId="49428"/>
    <cellStyle name="40% - Accent4 27" xfId="49429"/>
    <cellStyle name="40% - Accent4 28" xfId="49430"/>
    <cellStyle name="40% - Accent4 29" xfId="49431"/>
    <cellStyle name="40% - Accent4 3" xfId="171"/>
    <cellStyle name="40% - Accent4 3 2" xfId="2126"/>
    <cellStyle name="40% - Accent4 3 2 2" xfId="49432"/>
    <cellStyle name="40% - Accent4 3 3" xfId="1428"/>
    <cellStyle name="40% - Accent4 30" xfId="49433"/>
    <cellStyle name="40% - Accent4 4" xfId="306"/>
    <cellStyle name="40% - Accent4 4 2" xfId="2127"/>
    <cellStyle name="40% - Accent4 4 2 2" xfId="49434"/>
    <cellStyle name="40% - Accent4 4 3" xfId="1429"/>
    <cellStyle name="40% - Accent4 5" xfId="394"/>
    <cellStyle name="40% - Accent4 5 2" xfId="2128"/>
    <cellStyle name="40% - Accent4 5 2 2" xfId="49435"/>
    <cellStyle name="40% - Accent4 5 3" xfId="1430"/>
    <cellStyle name="40% - Accent4 6" xfId="449"/>
    <cellStyle name="40% - Accent4 6 2" xfId="2129"/>
    <cellStyle name="40% - Accent4 6 2 2" xfId="49436"/>
    <cellStyle name="40% - Accent4 6 3" xfId="15224"/>
    <cellStyle name="40% - Accent4 6 3 2" xfId="49437"/>
    <cellStyle name="40% - Accent4 6 4" xfId="16674"/>
    <cellStyle name="40% - Accent4 6 5" xfId="25611"/>
    <cellStyle name="40% - Accent4 6 6" xfId="1608"/>
    <cellStyle name="40% - Accent4 7" xfId="570"/>
    <cellStyle name="40% - Accent4 7 10" xfId="2131"/>
    <cellStyle name="40% - Accent4 7 10 2" xfId="49438"/>
    <cellStyle name="40% - Accent4 7 11" xfId="2132"/>
    <cellStyle name="40% - Accent4 7 11 2" xfId="49439"/>
    <cellStyle name="40% - Accent4 7 12" xfId="2130"/>
    <cellStyle name="40% - Accent4 7 2" xfId="2133"/>
    <cellStyle name="40% - Accent4 7 2 2" xfId="49440"/>
    <cellStyle name="40% - Accent4 7 3" xfId="2134"/>
    <cellStyle name="40% - Accent4 7 3 2" xfId="49441"/>
    <cellStyle name="40% - Accent4 7 4" xfId="2135"/>
    <cellStyle name="40% - Accent4 7 4 2" xfId="49442"/>
    <cellStyle name="40% - Accent4 7 5" xfId="2136"/>
    <cellStyle name="40% - Accent4 7 5 2" xfId="49443"/>
    <cellStyle name="40% - Accent4 7 6" xfId="2137"/>
    <cellStyle name="40% - Accent4 7 6 2" xfId="49444"/>
    <cellStyle name="40% - Accent4 7 7" xfId="2138"/>
    <cellStyle name="40% - Accent4 7 7 2" xfId="49445"/>
    <cellStyle name="40% - Accent4 7 8" xfId="2139"/>
    <cellStyle name="40% - Accent4 7 8 2" xfId="49446"/>
    <cellStyle name="40% - Accent4 7 9" xfId="2140"/>
    <cellStyle name="40% - Accent4 7 9 2" xfId="49447"/>
    <cellStyle name="40% - Accent4 8" xfId="689"/>
    <cellStyle name="40% - Accent4 8 2" xfId="2141"/>
    <cellStyle name="40% - Accent4 9" xfId="807"/>
    <cellStyle name="40% - Accent4 9 2" xfId="2142"/>
    <cellStyle name="40% - Accent5 10" xfId="925"/>
    <cellStyle name="40% - Accent5 10 2" xfId="2143"/>
    <cellStyle name="40% - Accent5 11" xfId="1042"/>
    <cellStyle name="40% - Accent5 11 2" xfId="2144"/>
    <cellStyle name="40% - Accent5 12" xfId="2145"/>
    <cellStyle name="40% - Accent5 12 10" xfId="2146"/>
    <cellStyle name="40% - Accent5 12 10 2" xfId="49448"/>
    <cellStyle name="40% - Accent5 12 11" xfId="2147"/>
    <cellStyle name="40% - Accent5 12 11 2" xfId="49449"/>
    <cellStyle name="40% - Accent5 12 12" xfId="2148"/>
    <cellStyle name="40% - Accent5 12 12 2" xfId="49450"/>
    <cellStyle name="40% - Accent5 12 13" xfId="2149"/>
    <cellStyle name="40% - Accent5 12 13 2" xfId="49451"/>
    <cellStyle name="40% - Accent5 12 14" xfId="2150"/>
    <cellStyle name="40% - Accent5 12 14 2" xfId="49452"/>
    <cellStyle name="40% - Accent5 12 15" xfId="2151"/>
    <cellStyle name="40% - Accent5 12 15 2" xfId="49453"/>
    <cellStyle name="40% - Accent5 12 16" xfId="2152"/>
    <cellStyle name="40% - Accent5 12 16 2" xfId="49454"/>
    <cellStyle name="40% - Accent5 12 17" xfId="2153"/>
    <cellStyle name="40% - Accent5 12 17 2" xfId="49455"/>
    <cellStyle name="40% - Accent5 12 18" xfId="2154"/>
    <cellStyle name="40% - Accent5 12 18 2" xfId="49456"/>
    <cellStyle name="40% - Accent5 12 19" xfId="2155"/>
    <cellStyle name="40% - Accent5 12 19 2" xfId="49457"/>
    <cellStyle name="40% - Accent5 12 2" xfId="2156"/>
    <cellStyle name="40% - Accent5 12 2 2" xfId="49458"/>
    <cellStyle name="40% - Accent5 12 20" xfId="2157"/>
    <cellStyle name="40% - Accent5 12 20 2" xfId="49459"/>
    <cellStyle name="40% - Accent5 12 21" xfId="2158"/>
    <cellStyle name="40% - Accent5 12 21 2" xfId="49460"/>
    <cellStyle name="40% - Accent5 12 22" xfId="2159"/>
    <cellStyle name="40% - Accent5 12 22 2" xfId="49461"/>
    <cellStyle name="40% - Accent5 12 23" xfId="2160"/>
    <cellStyle name="40% - Accent5 12 23 2" xfId="49462"/>
    <cellStyle name="40% - Accent5 12 24" xfId="2161"/>
    <cellStyle name="40% - Accent5 12 24 2" xfId="49463"/>
    <cellStyle name="40% - Accent5 12 25" xfId="2162"/>
    <cellStyle name="40% - Accent5 12 25 2" xfId="49464"/>
    <cellStyle name="40% - Accent5 12 26" xfId="2163"/>
    <cellStyle name="40% - Accent5 12 26 2" xfId="49465"/>
    <cellStyle name="40% - Accent5 12 27" xfId="2164"/>
    <cellStyle name="40% - Accent5 12 27 2" xfId="49466"/>
    <cellStyle name="40% - Accent5 12 28" xfId="2165"/>
    <cellStyle name="40% - Accent5 12 28 2" xfId="49467"/>
    <cellStyle name="40% - Accent5 12 29" xfId="2166"/>
    <cellStyle name="40% - Accent5 12 29 2" xfId="49468"/>
    <cellStyle name="40% - Accent5 12 3" xfId="2167"/>
    <cellStyle name="40% - Accent5 12 3 2" xfId="49469"/>
    <cellStyle name="40% - Accent5 12 30" xfId="2168"/>
    <cellStyle name="40% - Accent5 12 30 2" xfId="49470"/>
    <cellStyle name="40% - Accent5 12 31" xfId="49471"/>
    <cellStyle name="40% - Accent5 12 4" xfId="2169"/>
    <cellStyle name="40% - Accent5 12 4 2" xfId="49472"/>
    <cellStyle name="40% - Accent5 12 5" xfId="2170"/>
    <cellStyle name="40% - Accent5 12 5 2" xfId="49473"/>
    <cellStyle name="40% - Accent5 12 6" xfId="2171"/>
    <cellStyle name="40% - Accent5 12 6 2" xfId="49474"/>
    <cellStyle name="40% - Accent5 12 7" xfId="2172"/>
    <cellStyle name="40% - Accent5 12 7 2" xfId="49475"/>
    <cellStyle name="40% - Accent5 12 8" xfId="2173"/>
    <cellStyle name="40% - Accent5 12 8 2" xfId="49476"/>
    <cellStyle name="40% - Accent5 12 9" xfId="2174"/>
    <cellStyle name="40% - Accent5 12 9 2" xfId="49477"/>
    <cellStyle name="40% - Accent5 13" xfId="2175"/>
    <cellStyle name="40% - Accent5 13 2" xfId="49478"/>
    <cellStyle name="40% - Accent5 14" xfId="2176"/>
    <cellStyle name="40% - Accent5 14 2" xfId="49479"/>
    <cellStyle name="40% - Accent5 15" xfId="4641"/>
    <cellStyle name="40% - Accent5 15 2" xfId="49480"/>
    <cellStyle name="40% - Accent5 16" xfId="17330"/>
    <cellStyle name="40% - Accent5 16 2" xfId="49481"/>
    <cellStyle name="40% - Accent5 17" xfId="25612"/>
    <cellStyle name="40% - Accent5 18" xfId="49482"/>
    <cellStyle name="40% - Accent5 19" xfId="49483"/>
    <cellStyle name="40% - Accent5 2" xfId="11"/>
    <cellStyle name="40% - Accent5 2 10" xfId="989"/>
    <cellStyle name="40% - Accent5 2 11" xfId="1100"/>
    <cellStyle name="40% - Accent5 2 12" xfId="49484"/>
    <cellStyle name="40% - Accent5 2 13" xfId="49485"/>
    <cellStyle name="40% - Accent5 2 14" xfId="49486"/>
    <cellStyle name="40% - Accent5 2 15" xfId="49487"/>
    <cellStyle name="40% - Accent5 2 16" xfId="49488"/>
    <cellStyle name="40% - Accent5 2 17" xfId="49489"/>
    <cellStyle name="40% - Accent5 2 18" xfId="49490"/>
    <cellStyle name="40% - Accent5 2 19" xfId="49491"/>
    <cellStyle name="40% - Accent5 2 2" xfId="59"/>
    <cellStyle name="40% - Accent5 2 2 2" xfId="49492"/>
    <cellStyle name="40% - Accent5 2 20" xfId="49493"/>
    <cellStyle name="40% - Accent5 2 21" xfId="49494"/>
    <cellStyle name="40% - Accent5 2 22" xfId="49495"/>
    <cellStyle name="40% - Accent5 2 23" xfId="49496"/>
    <cellStyle name="40% - Accent5 2 24" xfId="49497"/>
    <cellStyle name="40% - Accent5 2 3" xfId="221"/>
    <cellStyle name="40% - Accent5 2 3 2" xfId="49498"/>
    <cellStyle name="40% - Accent5 2 4" xfId="238"/>
    <cellStyle name="40% - Accent5 2 4 2" xfId="49499"/>
    <cellStyle name="40% - Accent5 2 5" xfId="326"/>
    <cellStyle name="40% - Accent5 2 5 2" xfId="49500"/>
    <cellStyle name="40% - Accent5 2 6" xfId="516"/>
    <cellStyle name="40% - Accent5 2 6 2" xfId="49501"/>
    <cellStyle name="40% - Accent5 2 7" xfId="635"/>
    <cellStyle name="40% - Accent5 2 7 2" xfId="49502"/>
    <cellStyle name="40% - Accent5 2 8" xfId="753"/>
    <cellStyle name="40% - Accent5 2 8 2" xfId="49503"/>
    <cellStyle name="40% - Accent5 2 9" xfId="871"/>
    <cellStyle name="40% - Accent5 20" xfId="49504"/>
    <cellStyle name="40% - Accent5 21" xfId="49505"/>
    <cellStyle name="40% - Accent5 22" xfId="49506"/>
    <cellStyle name="40% - Accent5 23" xfId="49507"/>
    <cellStyle name="40% - Accent5 24" xfId="49508"/>
    <cellStyle name="40% - Accent5 25" xfId="49509"/>
    <cellStyle name="40% - Accent5 26" xfId="49510"/>
    <cellStyle name="40% - Accent5 27" xfId="49511"/>
    <cellStyle name="40% - Accent5 28" xfId="49512"/>
    <cellStyle name="40% - Accent5 29" xfId="49513"/>
    <cellStyle name="40% - Accent5 3" xfId="172"/>
    <cellStyle name="40% - Accent5 3 2" xfId="2177"/>
    <cellStyle name="40% - Accent5 3 2 2" xfId="49514"/>
    <cellStyle name="40% - Accent5 3 3" xfId="1431"/>
    <cellStyle name="40% - Accent5 30" xfId="49515"/>
    <cellStyle name="40% - Accent5 4" xfId="304"/>
    <cellStyle name="40% - Accent5 4 2" xfId="2178"/>
    <cellStyle name="40% - Accent5 4 2 2" xfId="49516"/>
    <cellStyle name="40% - Accent5 4 3" xfId="1432"/>
    <cellStyle name="40% - Accent5 5" xfId="392"/>
    <cellStyle name="40% - Accent5 5 2" xfId="2179"/>
    <cellStyle name="40% - Accent5 5 2 2" xfId="49517"/>
    <cellStyle name="40% - Accent5 5 3" xfId="1433"/>
    <cellStyle name="40% - Accent5 6" xfId="448"/>
    <cellStyle name="40% - Accent5 6 2" xfId="2180"/>
    <cellStyle name="40% - Accent5 6 2 2" xfId="49518"/>
    <cellStyle name="40% - Accent5 6 3" xfId="15286"/>
    <cellStyle name="40% - Accent5 6 3 2" xfId="49519"/>
    <cellStyle name="40% - Accent5 6 4" xfId="16532"/>
    <cellStyle name="40% - Accent5 6 5" xfId="25613"/>
    <cellStyle name="40% - Accent5 6 6" xfId="1612"/>
    <cellStyle name="40% - Accent5 7" xfId="569"/>
    <cellStyle name="40% - Accent5 7 10" xfId="2182"/>
    <cellStyle name="40% - Accent5 7 10 2" xfId="49520"/>
    <cellStyle name="40% - Accent5 7 11" xfId="2183"/>
    <cellStyle name="40% - Accent5 7 11 2" xfId="49521"/>
    <cellStyle name="40% - Accent5 7 12" xfId="2181"/>
    <cellStyle name="40% - Accent5 7 2" xfId="2184"/>
    <cellStyle name="40% - Accent5 7 2 2" xfId="49522"/>
    <cellStyle name="40% - Accent5 7 3" xfId="2185"/>
    <cellStyle name="40% - Accent5 7 3 2" xfId="49523"/>
    <cellStyle name="40% - Accent5 7 4" xfId="2186"/>
    <cellStyle name="40% - Accent5 7 4 2" xfId="49524"/>
    <cellStyle name="40% - Accent5 7 5" xfId="2187"/>
    <cellStyle name="40% - Accent5 7 5 2" xfId="49525"/>
    <cellStyle name="40% - Accent5 7 6" xfId="2188"/>
    <cellStyle name="40% - Accent5 7 6 2" xfId="49526"/>
    <cellStyle name="40% - Accent5 7 7" xfId="2189"/>
    <cellStyle name="40% - Accent5 7 7 2" xfId="49527"/>
    <cellStyle name="40% - Accent5 7 8" xfId="2190"/>
    <cellStyle name="40% - Accent5 7 8 2" xfId="49528"/>
    <cellStyle name="40% - Accent5 7 9" xfId="2191"/>
    <cellStyle name="40% - Accent5 7 9 2" xfId="49529"/>
    <cellStyle name="40% - Accent5 8" xfId="688"/>
    <cellStyle name="40% - Accent5 8 2" xfId="2192"/>
    <cellStyle name="40% - Accent5 9" xfId="806"/>
    <cellStyle name="40% - Accent5 9 2" xfId="2193"/>
    <cellStyle name="40% - Accent6 10" xfId="924"/>
    <cellStyle name="40% - Accent6 10 2" xfId="2194"/>
    <cellStyle name="40% - Accent6 11" xfId="1041"/>
    <cellStyle name="40% - Accent6 11 2" xfId="2195"/>
    <cellStyle name="40% - Accent6 12" xfId="2196"/>
    <cellStyle name="40% - Accent6 12 10" xfId="2197"/>
    <cellStyle name="40% - Accent6 12 10 2" xfId="49530"/>
    <cellStyle name="40% - Accent6 12 11" xfId="2198"/>
    <cellStyle name="40% - Accent6 12 11 2" xfId="49531"/>
    <cellStyle name="40% - Accent6 12 12" xfId="2199"/>
    <cellStyle name="40% - Accent6 12 12 2" xfId="49532"/>
    <cellStyle name="40% - Accent6 12 13" xfId="2200"/>
    <cellStyle name="40% - Accent6 12 13 2" xfId="49533"/>
    <cellStyle name="40% - Accent6 12 14" xfId="2201"/>
    <cellStyle name="40% - Accent6 12 14 2" xfId="49534"/>
    <cellStyle name="40% - Accent6 12 15" xfId="2202"/>
    <cellStyle name="40% - Accent6 12 15 2" xfId="49535"/>
    <cellStyle name="40% - Accent6 12 16" xfId="2203"/>
    <cellStyle name="40% - Accent6 12 16 2" xfId="49536"/>
    <cellStyle name="40% - Accent6 12 17" xfId="2204"/>
    <cellStyle name="40% - Accent6 12 17 2" xfId="49537"/>
    <cellStyle name="40% - Accent6 12 18" xfId="2205"/>
    <cellStyle name="40% - Accent6 12 18 2" xfId="49538"/>
    <cellStyle name="40% - Accent6 12 19" xfId="2206"/>
    <cellStyle name="40% - Accent6 12 19 2" xfId="49539"/>
    <cellStyle name="40% - Accent6 12 2" xfId="2207"/>
    <cellStyle name="40% - Accent6 12 2 2" xfId="49540"/>
    <cellStyle name="40% - Accent6 12 20" xfId="2208"/>
    <cellStyle name="40% - Accent6 12 20 2" xfId="49541"/>
    <cellStyle name="40% - Accent6 12 21" xfId="2209"/>
    <cellStyle name="40% - Accent6 12 21 2" xfId="49542"/>
    <cellStyle name="40% - Accent6 12 22" xfId="2210"/>
    <cellStyle name="40% - Accent6 12 22 2" xfId="49543"/>
    <cellStyle name="40% - Accent6 12 23" xfId="2211"/>
    <cellStyle name="40% - Accent6 12 23 2" xfId="49544"/>
    <cellStyle name="40% - Accent6 12 24" xfId="2212"/>
    <cellStyle name="40% - Accent6 12 24 2" xfId="49545"/>
    <cellStyle name="40% - Accent6 12 25" xfId="2213"/>
    <cellStyle name="40% - Accent6 12 25 2" xfId="49546"/>
    <cellStyle name="40% - Accent6 12 26" xfId="2214"/>
    <cellStyle name="40% - Accent6 12 26 2" xfId="49547"/>
    <cellStyle name="40% - Accent6 12 27" xfId="2215"/>
    <cellStyle name="40% - Accent6 12 27 2" xfId="49548"/>
    <cellStyle name="40% - Accent6 12 28" xfId="2216"/>
    <cellStyle name="40% - Accent6 12 28 2" xfId="49549"/>
    <cellStyle name="40% - Accent6 12 29" xfId="2217"/>
    <cellStyle name="40% - Accent6 12 29 2" xfId="49550"/>
    <cellStyle name="40% - Accent6 12 3" xfId="2218"/>
    <cellStyle name="40% - Accent6 12 3 2" xfId="49551"/>
    <cellStyle name="40% - Accent6 12 30" xfId="2219"/>
    <cellStyle name="40% - Accent6 12 30 2" xfId="49552"/>
    <cellStyle name="40% - Accent6 12 31" xfId="49553"/>
    <cellStyle name="40% - Accent6 12 4" xfId="2220"/>
    <cellStyle name="40% - Accent6 12 4 2" xfId="49554"/>
    <cellStyle name="40% - Accent6 12 5" xfId="2221"/>
    <cellStyle name="40% - Accent6 12 5 2" xfId="49555"/>
    <cellStyle name="40% - Accent6 12 6" xfId="2222"/>
    <cellStyle name="40% - Accent6 12 6 2" xfId="49556"/>
    <cellStyle name="40% - Accent6 12 7" xfId="2223"/>
    <cellStyle name="40% - Accent6 12 7 2" xfId="49557"/>
    <cellStyle name="40% - Accent6 12 8" xfId="2224"/>
    <cellStyle name="40% - Accent6 12 8 2" xfId="49558"/>
    <cellStyle name="40% - Accent6 12 9" xfId="2225"/>
    <cellStyle name="40% - Accent6 12 9 2" xfId="49559"/>
    <cellStyle name="40% - Accent6 13" xfId="2226"/>
    <cellStyle name="40% - Accent6 13 2" xfId="49560"/>
    <cellStyle name="40% - Accent6 14" xfId="2227"/>
    <cellStyle name="40% - Accent6 14 2" xfId="49561"/>
    <cellStyle name="40% - Accent6 15" xfId="4642"/>
    <cellStyle name="40% - Accent6 15 2" xfId="49562"/>
    <cellStyle name="40% - Accent6 16" xfId="17331"/>
    <cellStyle name="40% - Accent6 16 2" xfId="49563"/>
    <cellStyle name="40% - Accent6 17" xfId="25614"/>
    <cellStyle name="40% - Accent6 18" xfId="49564"/>
    <cellStyle name="40% - Accent6 19" xfId="49565"/>
    <cellStyle name="40% - Accent6 2" xfId="12"/>
    <cellStyle name="40% - Accent6 2 10" xfId="990"/>
    <cellStyle name="40% - Accent6 2 11" xfId="1101"/>
    <cellStyle name="40% - Accent6 2 12" xfId="49566"/>
    <cellStyle name="40% - Accent6 2 13" xfId="49567"/>
    <cellStyle name="40% - Accent6 2 14" xfId="49568"/>
    <cellStyle name="40% - Accent6 2 15" xfId="49569"/>
    <cellStyle name="40% - Accent6 2 16" xfId="49570"/>
    <cellStyle name="40% - Accent6 2 17" xfId="49571"/>
    <cellStyle name="40% - Accent6 2 18" xfId="49572"/>
    <cellStyle name="40% - Accent6 2 19" xfId="49573"/>
    <cellStyle name="40% - Accent6 2 2" xfId="60"/>
    <cellStyle name="40% - Accent6 2 2 2" xfId="49574"/>
    <cellStyle name="40% - Accent6 2 20" xfId="49575"/>
    <cellStyle name="40% - Accent6 2 21" xfId="49576"/>
    <cellStyle name="40% - Accent6 2 22" xfId="49577"/>
    <cellStyle name="40% - Accent6 2 23" xfId="49578"/>
    <cellStyle name="40% - Accent6 2 24" xfId="49579"/>
    <cellStyle name="40% - Accent6 2 3" xfId="222"/>
    <cellStyle name="40% - Accent6 2 3 2" xfId="49580"/>
    <cellStyle name="40% - Accent6 2 4" xfId="237"/>
    <cellStyle name="40% - Accent6 2 4 2" xfId="49581"/>
    <cellStyle name="40% - Accent6 2 5" xfId="325"/>
    <cellStyle name="40% - Accent6 2 5 2" xfId="49582"/>
    <cellStyle name="40% - Accent6 2 6" xfId="517"/>
    <cellStyle name="40% - Accent6 2 6 2" xfId="49583"/>
    <cellStyle name="40% - Accent6 2 7" xfId="636"/>
    <cellStyle name="40% - Accent6 2 7 2" xfId="49584"/>
    <cellStyle name="40% - Accent6 2 8" xfId="754"/>
    <cellStyle name="40% - Accent6 2 8 2" xfId="49585"/>
    <cellStyle name="40% - Accent6 2 9" xfId="872"/>
    <cellStyle name="40% - Accent6 20" xfId="49586"/>
    <cellStyle name="40% - Accent6 21" xfId="49587"/>
    <cellStyle name="40% - Accent6 22" xfId="49588"/>
    <cellStyle name="40% - Accent6 23" xfId="49589"/>
    <cellStyle name="40% - Accent6 24" xfId="49590"/>
    <cellStyle name="40% - Accent6 25" xfId="49591"/>
    <cellStyle name="40% - Accent6 26" xfId="49592"/>
    <cellStyle name="40% - Accent6 27" xfId="49593"/>
    <cellStyle name="40% - Accent6 28" xfId="49594"/>
    <cellStyle name="40% - Accent6 29" xfId="49595"/>
    <cellStyle name="40% - Accent6 3" xfId="173"/>
    <cellStyle name="40% - Accent6 3 2" xfId="2228"/>
    <cellStyle name="40% - Accent6 3 2 2" xfId="49596"/>
    <cellStyle name="40% - Accent6 3 3" xfId="1434"/>
    <cellStyle name="40% - Accent6 30" xfId="49597"/>
    <cellStyle name="40% - Accent6 4" xfId="303"/>
    <cellStyle name="40% - Accent6 4 2" xfId="2229"/>
    <cellStyle name="40% - Accent6 4 2 2" xfId="49598"/>
    <cellStyle name="40% - Accent6 4 3" xfId="1435"/>
    <cellStyle name="40% - Accent6 5" xfId="391"/>
    <cellStyle name="40% - Accent6 5 2" xfId="2230"/>
    <cellStyle name="40% - Accent6 5 2 2" xfId="49599"/>
    <cellStyle name="40% - Accent6 5 3" xfId="1436"/>
    <cellStyle name="40% - Accent6 6" xfId="447"/>
    <cellStyle name="40% - Accent6 6 2" xfId="2231"/>
    <cellStyle name="40% - Accent6 6 2 2" xfId="49600"/>
    <cellStyle name="40% - Accent6 6 3" xfId="15328"/>
    <cellStyle name="40% - Accent6 6 3 2" xfId="49601"/>
    <cellStyle name="40% - Accent6 6 4" xfId="15354"/>
    <cellStyle name="40% - Accent6 6 5" xfId="25615"/>
    <cellStyle name="40% - Accent6 6 6" xfId="1616"/>
    <cellStyle name="40% - Accent6 7" xfId="500"/>
    <cellStyle name="40% - Accent6 7 10" xfId="2233"/>
    <cellStyle name="40% - Accent6 7 10 2" xfId="49602"/>
    <cellStyle name="40% - Accent6 7 11" xfId="2234"/>
    <cellStyle name="40% - Accent6 7 11 2" xfId="49603"/>
    <cellStyle name="40% - Accent6 7 12" xfId="2232"/>
    <cellStyle name="40% - Accent6 7 2" xfId="2235"/>
    <cellStyle name="40% - Accent6 7 2 2" xfId="49604"/>
    <cellStyle name="40% - Accent6 7 3" xfId="2236"/>
    <cellStyle name="40% - Accent6 7 3 2" xfId="49605"/>
    <cellStyle name="40% - Accent6 7 4" xfId="2237"/>
    <cellStyle name="40% - Accent6 7 4 2" xfId="49606"/>
    <cellStyle name="40% - Accent6 7 5" xfId="2238"/>
    <cellStyle name="40% - Accent6 7 5 2" xfId="49607"/>
    <cellStyle name="40% - Accent6 7 6" xfId="2239"/>
    <cellStyle name="40% - Accent6 7 6 2" xfId="49608"/>
    <cellStyle name="40% - Accent6 7 7" xfId="2240"/>
    <cellStyle name="40% - Accent6 7 7 2" xfId="49609"/>
    <cellStyle name="40% - Accent6 7 8" xfId="2241"/>
    <cellStyle name="40% - Accent6 7 8 2" xfId="49610"/>
    <cellStyle name="40% - Accent6 7 9" xfId="2242"/>
    <cellStyle name="40% - Accent6 7 9 2" xfId="49611"/>
    <cellStyle name="40% - Accent6 8" xfId="619"/>
    <cellStyle name="40% - Accent6 8 2" xfId="2243"/>
    <cellStyle name="40% - Accent6 9" xfId="737"/>
    <cellStyle name="40% - Accent6 9 2" xfId="2244"/>
    <cellStyle name="60% - Accent1 10" xfId="855"/>
    <cellStyle name="60% - Accent1 10 2" xfId="2245"/>
    <cellStyle name="60% - Accent1 11" xfId="973"/>
    <cellStyle name="60% - Accent1 11 2" xfId="2246"/>
    <cellStyle name="60% - Accent1 12" xfId="2247"/>
    <cellStyle name="60% - Accent1 12 10" xfId="2248"/>
    <cellStyle name="60% - Accent1 12 10 2" xfId="49612"/>
    <cellStyle name="60% - Accent1 12 11" xfId="2249"/>
    <cellStyle name="60% - Accent1 12 11 2" xfId="49613"/>
    <cellStyle name="60% - Accent1 12 12" xfId="2250"/>
    <cellStyle name="60% - Accent1 12 12 2" xfId="49614"/>
    <cellStyle name="60% - Accent1 12 13" xfId="2251"/>
    <cellStyle name="60% - Accent1 12 13 2" xfId="49615"/>
    <cellStyle name="60% - Accent1 12 14" xfId="2252"/>
    <cellStyle name="60% - Accent1 12 14 2" xfId="49616"/>
    <cellStyle name="60% - Accent1 12 15" xfId="2253"/>
    <cellStyle name="60% - Accent1 12 15 2" xfId="49617"/>
    <cellStyle name="60% - Accent1 12 16" xfId="2254"/>
    <cellStyle name="60% - Accent1 12 16 2" xfId="49618"/>
    <cellStyle name="60% - Accent1 12 17" xfId="2255"/>
    <cellStyle name="60% - Accent1 12 17 2" xfId="49619"/>
    <cellStyle name="60% - Accent1 12 18" xfId="2256"/>
    <cellStyle name="60% - Accent1 12 18 2" xfId="49620"/>
    <cellStyle name="60% - Accent1 12 19" xfId="2257"/>
    <cellStyle name="60% - Accent1 12 19 2" xfId="49621"/>
    <cellStyle name="60% - Accent1 12 2" xfId="2258"/>
    <cellStyle name="60% - Accent1 12 2 2" xfId="49622"/>
    <cellStyle name="60% - Accent1 12 20" xfId="2259"/>
    <cellStyle name="60% - Accent1 12 20 2" xfId="49623"/>
    <cellStyle name="60% - Accent1 12 21" xfId="2260"/>
    <cellStyle name="60% - Accent1 12 21 2" xfId="49624"/>
    <cellStyle name="60% - Accent1 12 22" xfId="2261"/>
    <cellStyle name="60% - Accent1 12 22 2" xfId="49625"/>
    <cellStyle name="60% - Accent1 12 23" xfId="2262"/>
    <cellStyle name="60% - Accent1 12 23 2" xfId="49626"/>
    <cellStyle name="60% - Accent1 12 24" xfId="2263"/>
    <cellStyle name="60% - Accent1 12 24 2" xfId="49627"/>
    <cellStyle name="60% - Accent1 12 25" xfId="2264"/>
    <cellStyle name="60% - Accent1 12 25 2" xfId="49628"/>
    <cellStyle name="60% - Accent1 12 26" xfId="2265"/>
    <cellStyle name="60% - Accent1 12 26 2" xfId="49629"/>
    <cellStyle name="60% - Accent1 12 27" xfId="2266"/>
    <cellStyle name="60% - Accent1 12 27 2" xfId="49630"/>
    <cellStyle name="60% - Accent1 12 28" xfId="2267"/>
    <cellStyle name="60% - Accent1 12 28 2" xfId="49631"/>
    <cellStyle name="60% - Accent1 12 29" xfId="2268"/>
    <cellStyle name="60% - Accent1 12 29 2" xfId="49632"/>
    <cellStyle name="60% - Accent1 12 3" xfId="2269"/>
    <cellStyle name="60% - Accent1 12 3 2" xfId="49633"/>
    <cellStyle name="60% - Accent1 12 30" xfId="2270"/>
    <cellStyle name="60% - Accent1 12 30 2" xfId="49634"/>
    <cellStyle name="60% - Accent1 12 31" xfId="49635"/>
    <cellStyle name="60% - Accent1 12 4" xfId="2271"/>
    <cellStyle name="60% - Accent1 12 4 2" xfId="49636"/>
    <cellStyle name="60% - Accent1 12 5" xfId="2272"/>
    <cellStyle name="60% - Accent1 12 5 2" xfId="49637"/>
    <cellStyle name="60% - Accent1 12 6" xfId="2273"/>
    <cellStyle name="60% - Accent1 12 6 2" xfId="49638"/>
    <cellStyle name="60% - Accent1 12 7" xfId="2274"/>
    <cellStyle name="60% - Accent1 12 7 2" xfId="49639"/>
    <cellStyle name="60% - Accent1 12 8" xfId="2275"/>
    <cellStyle name="60% - Accent1 12 8 2" xfId="49640"/>
    <cellStyle name="60% - Accent1 12 9" xfId="2276"/>
    <cellStyle name="60% - Accent1 12 9 2" xfId="49641"/>
    <cellStyle name="60% - Accent1 13" xfId="2277"/>
    <cellStyle name="60% - Accent1 13 2" xfId="49642"/>
    <cellStyle name="60% - Accent1 14" xfId="2278"/>
    <cellStyle name="60% - Accent1 14 2" xfId="49643"/>
    <cellStyle name="60% - Accent1 15" xfId="4643"/>
    <cellStyle name="60% - Accent1 15 2" xfId="49644"/>
    <cellStyle name="60% - Accent1 16" xfId="17332"/>
    <cellStyle name="60% - Accent1 16 2" xfId="49645"/>
    <cellStyle name="60% - Accent1 17" xfId="25616"/>
    <cellStyle name="60% - Accent1 18" xfId="49646"/>
    <cellStyle name="60% - Accent1 19" xfId="49647"/>
    <cellStyle name="60% - Accent1 2" xfId="13"/>
    <cellStyle name="60% - Accent1 2 10" xfId="991"/>
    <cellStyle name="60% - Accent1 2 11" xfId="1102"/>
    <cellStyle name="60% - Accent1 2 12" xfId="49648"/>
    <cellStyle name="60% - Accent1 2 13" xfId="49649"/>
    <cellStyle name="60% - Accent1 2 14" xfId="49650"/>
    <cellStyle name="60% - Accent1 2 15" xfId="49651"/>
    <cellStyle name="60% - Accent1 2 16" xfId="49652"/>
    <cellStyle name="60% - Accent1 2 17" xfId="49653"/>
    <cellStyle name="60% - Accent1 2 18" xfId="49654"/>
    <cellStyle name="60% - Accent1 2 19" xfId="49655"/>
    <cellStyle name="60% - Accent1 2 2" xfId="61"/>
    <cellStyle name="60% - Accent1 2 2 2" xfId="49656"/>
    <cellStyle name="60% - Accent1 2 20" xfId="49657"/>
    <cellStyle name="60% - Accent1 2 21" xfId="49658"/>
    <cellStyle name="60% - Accent1 2 22" xfId="49659"/>
    <cellStyle name="60% - Accent1 2 23" xfId="49660"/>
    <cellStyle name="60% - Accent1 2 24" xfId="49661"/>
    <cellStyle name="60% - Accent1 2 3" xfId="223"/>
    <cellStyle name="60% - Accent1 2 3 2" xfId="49662"/>
    <cellStyle name="60% - Accent1 2 4" xfId="235"/>
    <cellStyle name="60% - Accent1 2 4 2" xfId="49663"/>
    <cellStyle name="60% - Accent1 2 5" xfId="323"/>
    <cellStyle name="60% - Accent1 2 5 2" xfId="49664"/>
    <cellStyle name="60% - Accent1 2 6" xfId="518"/>
    <cellStyle name="60% - Accent1 2 6 2" xfId="49665"/>
    <cellStyle name="60% - Accent1 2 7" xfId="637"/>
    <cellStyle name="60% - Accent1 2 7 2" xfId="49666"/>
    <cellStyle name="60% - Accent1 2 8" xfId="755"/>
    <cellStyle name="60% - Accent1 2 8 2" xfId="49667"/>
    <cellStyle name="60% - Accent1 2 9" xfId="873"/>
    <cellStyle name="60% - Accent1 20" xfId="49668"/>
    <cellStyle name="60% - Accent1 21" xfId="49669"/>
    <cellStyle name="60% - Accent1 22" xfId="49670"/>
    <cellStyle name="60% - Accent1 23" xfId="49671"/>
    <cellStyle name="60% - Accent1 24" xfId="49672"/>
    <cellStyle name="60% - Accent1 25" xfId="49673"/>
    <cellStyle name="60% - Accent1 26" xfId="49674"/>
    <cellStyle name="60% - Accent1 27" xfId="49675"/>
    <cellStyle name="60% - Accent1 28" xfId="49676"/>
    <cellStyle name="60% - Accent1 29" xfId="49677"/>
    <cellStyle name="60% - Accent1 3" xfId="174"/>
    <cellStyle name="60% - Accent1 3 2" xfId="2279"/>
    <cellStyle name="60% - Accent1 3 2 2" xfId="49678"/>
    <cellStyle name="60% - Accent1 3 3" xfId="1437"/>
    <cellStyle name="60% - Accent1 30" xfId="49679"/>
    <cellStyle name="60% - Accent1 4" xfId="302"/>
    <cellStyle name="60% - Accent1 4 2" xfId="2280"/>
    <cellStyle name="60% - Accent1 4 2 2" xfId="49680"/>
    <cellStyle name="60% - Accent1 4 3" xfId="1438"/>
    <cellStyle name="60% - Accent1 5" xfId="390"/>
    <cellStyle name="60% - Accent1 5 2" xfId="2281"/>
    <cellStyle name="60% - Accent1 5 2 2" xfId="49681"/>
    <cellStyle name="60% - Accent1 5 3" xfId="1439"/>
    <cellStyle name="60% - Accent1 6" xfId="446"/>
    <cellStyle name="60% - Accent1 6 2" xfId="2282"/>
    <cellStyle name="60% - Accent1 6 2 2" xfId="49682"/>
    <cellStyle name="60% - Accent1 6 3" xfId="15330"/>
    <cellStyle name="60% - Accent1 6 3 2" xfId="49683"/>
    <cellStyle name="60% - Accent1 6 4" xfId="15352"/>
    <cellStyle name="60% - Accent1 6 5" xfId="25617"/>
    <cellStyle name="60% - Accent1 6 6" xfId="1597"/>
    <cellStyle name="60% - Accent1 7" xfId="568"/>
    <cellStyle name="60% - Accent1 7 10" xfId="2284"/>
    <cellStyle name="60% - Accent1 7 10 2" xfId="49684"/>
    <cellStyle name="60% - Accent1 7 11" xfId="2285"/>
    <cellStyle name="60% - Accent1 7 11 2" xfId="49685"/>
    <cellStyle name="60% - Accent1 7 12" xfId="2283"/>
    <cellStyle name="60% - Accent1 7 2" xfId="2286"/>
    <cellStyle name="60% - Accent1 7 2 2" xfId="49686"/>
    <cellStyle name="60% - Accent1 7 3" xfId="2287"/>
    <cellStyle name="60% - Accent1 7 3 2" xfId="49687"/>
    <cellStyle name="60% - Accent1 7 4" xfId="2288"/>
    <cellStyle name="60% - Accent1 7 4 2" xfId="49688"/>
    <cellStyle name="60% - Accent1 7 5" xfId="2289"/>
    <cellStyle name="60% - Accent1 7 5 2" xfId="49689"/>
    <cellStyle name="60% - Accent1 7 6" xfId="2290"/>
    <cellStyle name="60% - Accent1 7 6 2" xfId="49690"/>
    <cellStyle name="60% - Accent1 7 7" xfId="2291"/>
    <cellStyle name="60% - Accent1 7 7 2" xfId="49691"/>
    <cellStyle name="60% - Accent1 7 8" xfId="2292"/>
    <cellStyle name="60% - Accent1 7 8 2" xfId="49692"/>
    <cellStyle name="60% - Accent1 7 9" xfId="2293"/>
    <cellStyle name="60% - Accent1 7 9 2" xfId="49693"/>
    <cellStyle name="60% - Accent1 8" xfId="687"/>
    <cellStyle name="60% - Accent1 8 2" xfId="2294"/>
    <cellStyle name="60% - Accent1 9" xfId="805"/>
    <cellStyle name="60% - Accent1 9 2" xfId="2295"/>
    <cellStyle name="60% - Accent2 10" xfId="923"/>
    <cellStyle name="60% - Accent2 10 2" xfId="2296"/>
    <cellStyle name="60% - Accent2 11" xfId="1040"/>
    <cellStyle name="60% - Accent2 11 2" xfId="2297"/>
    <cellStyle name="60% - Accent2 12" xfId="2298"/>
    <cellStyle name="60% - Accent2 12 10" xfId="2299"/>
    <cellStyle name="60% - Accent2 12 10 2" xfId="49694"/>
    <cellStyle name="60% - Accent2 12 11" xfId="2300"/>
    <cellStyle name="60% - Accent2 12 11 2" xfId="49695"/>
    <cellStyle name="60% - Accent2 12 12" xfId="2301"/>
    <cellStyle name="60% - Accent2 12 12 2" xfId="49696"/>
    <cellStyle name="60% - Accent2 12 13" xfId="2302"/>
    <cellStyle name="60% - Accent2 12 13 2" xfId="49697"/>
    <cellStyle name="60% - Accent2 12 14" xfId="2303"/>
    <cellStyle name="60% - Accent2 12 14 2" xfId="49698"/>
    <cellStyle name="60% - Accent2 12 15" xfId="2304"/>
    <cellStyle name="60% - Accent2 12 15 2" xfId="49699"/>
    <cellStyle name="60% - Accent2 12 16" xfId="2305"/>
    <cellStyle name="60% - Accent2 12 16 2" xfId="49700"/>
    <cellStyle name="60% - Accent2 12 17" xfId="2306"/>
    <cellStyle name="60% - Accent2 12 17 2" xfId="49701"/>
    <cellStyle name="60% - Accent2 12 18" xfId="2307"/>
    <cellStyle name="60% - Accent2 12 18 2" xfId="49702"/>
    <cellStyle name="60% - Accent2 12 19" xfId="2308"/>
    <cellStyle name="60% - Accent2 12 19 2" xfId="49703"/>
    <cellStyle name="60% - Accent2 12 2" xfId="2309"/>
    <cellStyle name="60% - Accent2 12 2 2" xfId="49704"/>
    <cellStyle name="60% - Accent2 12 20" xfId="2310"/>
    <cellStyle name="60% - Accent2 12 20 2" xfId="49705"/>
    <cellStyle name="60% - Accent2 12 21" xfId="2311"/>
    <cellStyle name="60% - Accent2 12 21 2" xfId="49706"/>
    <cellStyle name="60% - Accent2 12 22" xfId="2312"/>
    <cellStyle name="60% - Accent2 12 22 2" xfId="49707"/>
    <cellStyle name="60% - Accent2 12 23" xfId="2313"/>
    <cellStyle name="60% - Accent2 12 23 2" xfId="49708"/>
    <cellStyle name="60% - Accent2 12 24" xfId="2314"/>
    <cellStyle name="60% - Accent2 12 24 2" xfId="49709"/>
    <cellStyle name="60% - Accent2 12 25" xfId="2315"/>
    <cellStyle name="60% - Accent2 12 25 2" xfId="49710"/>
    <cellStyle name="60% - Accent2 12 26" xfId="2316"/>
    <cellStyle name="60% - Accent2 12 26 2" xfId="49711"/>
    <cellStyle name="60% - Accent2 12 27" xfId="2317"/>
    <cellStyle name="60% - Accent2 12 27 2" xfId="49712"/>
    <cellStyle name="60% - Accent2 12 28" xfId="2318"/>
    <cellStyle name="60% - Accent2 12 28 2" xfId="49713"/>
    <cellStyle name="60% - Accent2 12 29" xfId="2319"/>
    <cellStyle name="60% - Accent2 12 29 2" xfId="49714"/>
    <cellStyle name="60% - Accent2 12 3" xfId="2320"/>
    <cellStyle name="60% - Accent2 12 3 2" xfId="49715"/>
    <cellStyle name="60% - Accent2 12 30" xfId="2321"/>
    <cellStyle name="60% - Accent2 12 30 2" xfId="49716"/>
    <cellStyle name="60% - Accent2 12 31" xfId="49717"/>
    <cellStyle name="60% - Accent2 12 4" xfId="2322"/>
    <cellStyle name="60% - Accent2 12 4 2" xfId="49718"/>
    <cellStyle name="60% - Accent2 12 5" xfId="2323"/>
    <cellStyle name="60% - Accent2 12 5 2" xfId="49719"/>
    <cellStyle name="60% - Accent2 12 6" xfId="2324"/>
    <cellStyle name="60% - Accent2 12 6 2" xfId="49720"/>
    <cellStyle name="60% - Accent2 12 7" xfId="2325"/>
    <cellStyle name="60% - Accent2 12 7 2" xfId="49721"/>
    <cellStyle name="60% - Accent2 12 8" xfId="2326"/>
    <cellStyle name="60% - Accent2 12 8 2" xfId="49722"/>
    <cellStyle name="60% - Accent2 12 9" xfId="2327"/>
    <cellStyle name="60% - Accent2 12 9 2" xfId="49723"/>
    <cellStyle name="60% - Accent2 13" xfId="2328"/>
    <cellStyle name="60% - Accent2 13 2" xfId="49724"/>
    <cellStyle name="60% - Accent2 14" xfId="2329"/>
    <cellStyle name="60% - Accent2 14 2" xfId="49725"/>
    <cellStyle name="60% - Accent2 15" xfId="4644"/>
    <cellStyle name="60% - Accent2 15 2" xfId="49726"/>
    <cellStyle name="60% - Accent2 16" xfId="17333"/>
    <cellStyle name="60% - Accent2 16 2" xfId="49727"/>
    <cellStyle name="60% - Accent2 17" xfId="25618"/>
    <cellStyle name="60% - Accent2 18" xfId="49728"/>
    <cellStyle name="60% - Accent2 19" xfId="49729"/>
    <cellStyle name="60% - Accent2 2" xfId="14"/>
    <cellStyle name="60% - Accent2 2 10" xfId="992"/>
    <cellStyle name="60% - Accent2 2 11" xfId="1103"/>
    <cellStyle name="60% - Accent2 2 12" xfId="49730"/>
    <cellStyle name="60% - Accent2 2 13" xfId="49731"/>
    <cellStyle name="60% - Accent2 2 14" xfId="49732"/>
    <cellStyle name="60% - Accent2 2 15" xfId="49733"/>
    <cellStyle name="60% - Accent2 2 16" xfId="49734"/>
    <cellStyle name="60% - Accent2 2 17" xfId="49735"/>
    <cellStyle name="60% - Accent2 2 18" xfId="49736"/>
    <cellStyle name="60% - Accent2 2 19" xfId="49737"/>
    <cellStyle name="60% - Accent2 2 2" xfId="62"/>
    <cellStyle name="60% - Accent2 2 2 2" xfId="49738"/>
    <cellStyle name="60% - Accent2 2 20" xfId="49739"/>
    <cellStyle name="60% - Accent2 2 21" xfId="49740"/>
    <cellStyle name="60% - Accent2 2 22" xfId="49741"/>
    <cellStyle name="60% - Accent2 2 23" xfId="49742"/>
    <cellStyle name="60% - Accent2 2 24" xfId="49743"/>
    <cellStyle name="60% - Accent2 2 3" xfId="224"/>
    <cellStyle name="60% - Accent2 2 3 2" xfId="49744"/>
    <cellStyle name="60% - Accent2 2 4" xfId="234"/>
    <cellStyle name="60% - Accent2 2 4 2" xfId="49745"/>
    <cellStyle name="60% - Accent2 2 5" xfId="322"/>
    <cellStyle name="60% - Accent2 2 5 2" xfId="49746"/>
    <cellStyle name="60% - Accent2 2 6" xfId="519"/>
    <cellStyle name="60% - Accent2 2 6 2" xfId="49747"/>
    <cellStyle name="60% - Accent2 2 7" xfId="638"/>
    <cellStyle name="60% - Accent2 2 7 2" xfId="49748"/>
    <cellStyle name="60% - Accent2 2 8" xfId="756"/>
    <cellStyle name="60% - Accent2 2 8 2" xfId="49749"/>
    <cellStyle name="60% - Accent2 2 9" xfId="874"/>
    <cellStyle name="60% - Accent2 20" xfId="49750"/>
    <cellStyle name="60% - Accent2 21" xfId="49751"/>
    <cellStyle name="60% - Accent2 22" xfId="49752"/>
    <cellStyle name="60% - Accent2 23" xfId="49753"/>
    <cellStyle name="60% - Accent2 24" xfId="49754"/>
    <cellStyle name="60% - Accent2 25" xfId="49755"/>
    <cellStyle name="60% - Accent2 26" xfId="49756"/>
    <cellStyle name="60% - Accent2 27" xfId="49757"/>
    <cellStyle name="60% - Accent2 28" xfId="49758"/>
    <cellStyle name="60% - Accent2 29" xfId="49759"/>
    <cellStyle name="60% - Accent2 3" xfId="175"/>
    <cellStyle name="60% - Accent2 3 2" xfId="2330"/>
    <cellStyle name="60% - Accent2 3 2 2" xfId="49760"/>
    <cellStyle name="60% - Accent2 3 3" xfId="1440"/>
    <cellStyle name="60% - Accent2 30" xfId="49761"/>
    <cellStyle name="60% - Accent2 4" xfId="301"/>
    <cellStyle name="60% - Accent2 4 2" xfId="2331"/>
    <cellStyle name="60% - Accent2 4 2 2" xfId="49762"/>
    <cellStyle name="60% - Accent2 4 3" xfId="1441"/>
    <cellStyle name="60% - Accent2 5" xfId="389"/>
    <cellStyle name="60% - Accent2 5 2" xfId="2332"/>
    <cellStyle name="60% - Accent2 5 2 2" xfId="49763"/>
    <cellStyle name="60% - Accent2 5 3" xfId="1442"/>
    <cellStyle name="60% - Accent2 6" xfId="436"/>
    <cellStyle name="60% - Accent2 6 2" xfId="2333"/>
    <cellStyle name="60% - Accent2 6 2 2" xfId="49764"/>
    <cellStyle name="60% - Accent2 6 3" xfId="15332"/>
    <cellStyle name="60% - Accent2 6 3 2" xfId="49765"/>
    <cellStyle name="60% - Accent2 6 4" xfId="15350"/>
    <cellStyle name="60% - Accent2 6 5" xfId="25619"/>
    <cellStyle name="60% - Accent2 6 6" xfId="1601"/>
    <cellStyle name="60% - Accent2 7" xfId="567"/>
    <cellStyle name="60% - Accent2 7 10" xfId="2335"/>
    <cellStyle name="60% - Accent2 7 10 2" xfId="49766"/>
    <cellStyle name="60% - Accent2 7 11" xfId="2336"/>
    <cellStyle name="60% - Accent2 7 11 2" xfId="49767"/>
    <cellStyle name="60% - Accent2 7 12" xfId="2334"/>
    <cellStyle name="60% - Accent2 7 2" xfId="2337"/>
    <cellStyle name="60% - Accent2 7 2 2" xfId="49768"/>
    <cellStyle name="60% - Accent2 7 3" xfId="2338"/>
    <cellStyle name="60% - Accent2 7 3 2" xfId="49769"/>
    <cellStyle name="60% - Accent2 7 4" xfId="2339"/>
    <cellStyle name="60% - Accent2 7 4 2" xfId="49770"/>
    <cellStyle name="60% - Accent2 7 5" xfId="2340"/>
    <cellStyle name="60% - Accent2 7 5 2" xfId="49771"/>
    <cellStyle name="60% - Accent2 7 6" xfId="2341"/>
    <cellStyle name="60% - Accent2 7 6 2" xfId="49772"/>
    <cellStyle name="60% - Accent2 7 7" xfId="2342"/>
    <cellStyle name="60% - Accent2 7 7 2" xfId="49773"/>
    <cellStyle name="60% - Accent2 7 8" xfId="2343"/>
    <cellStyle name="60% - Accent2 7 8 2" xfId="49774"/>
    <cellStyle name="60% - Accent2 7 9" xfId="2344"/>
    <cellStyle name="60% - Accent2 7 9 2" xfId="49775"/>
    <cellStyle name="60% - Accent2 8" xfId="686"/>
    <cellStyle name="60% - Accent2 8 2" xfId="2345"/>
    <cellStyle name="60% - Accent2 9" xfId="804"/>
    <cellStyle name="60% - Accent2 9 2" xfId="2346"/>
    <cellStyle name="60% - Accent3 10" xfId="922"/>
    <cellStyle name="60% - Accent3 10 2" xfId="2347"/>
    <cellStyle name="60% - Accent3 11" xfId="1039"/>
    <cellStyle name="60% - Accent3 11 2" xfId="2348"/>
    <cellStyle name="60% - Accent3 12" xfId="2349"/>
    <cellStyle name="60% - Accent3 12 10" xfId="2350"/>
    <cellStyle name="60% - Accent3 12 10 2" xfId="49776"/>
    <cellStyle name="60% - Accent3 12 11" xfId="2351"/>
    <cellStyle name="60% - Accent3 12 11 2" xfId="49777"/>
    <cellStyle name="60% - Accent3 12 12" xfId="2352"/>
    <cellStyle name="60% - Accent3 12 12 2" xfId="49778"/>
    <cellStyle name="60% - Accent3 12 13" xfId="2353"/>
    <cellStyle name="60% - Accent3 12 13 2" xfId="49779"/>
    <cellStyle name="60% - Accent3 12 14" xfId="2354"/>
    <cellStyle name="60% - Accent3 12 14 2" xfId="49780"/>
    <cellStyle name="60% - Accent3 12 15" xfId="2355"/>
    <cellStyle name="60% - Accent3 12 15 2" xfId="49781"/>
    <cellStyle name="60% - Accent3 12 16" xfId="2356"/>
    <cellStyle name="60% - Accent3 12 16 2" xfId="49782"/>
    <cellStyle name="60% - Accent3 12 17" xfId="2357"/>
    <cellStyle name="60% - Accent3 12 17 2" xfId="49783"/>
    <cellStyle name="60% - Accent3 12 18" xfId="2358"/>
    <cellStyle name="60% - Accent3 12 18 2" xfId="49784"/>
    <cellStyle name="60% - Accent3 12 19" xfId="2359"/>
    <cellStyle name="60% - Accent3 12 19 2" xfId="49785"/>
    <cellStyle name="60% - Accent3 12 2" xfId="2360"/>
    <cellStyle name="60% - Accent3 12 2 2" xfId="49786"/>
    <cellStyle name="60% - Accent3 12 20" xfId="2361"/>
    <cellStyle name="60% - Accent3 12 20 2" xfId="49787"/>
    <cellStyle name="60% - Accent3 12 21" xfId="2362"/>
    <cellStyle name="60% - Accent3 12 21 2" xfId="49788"/>
    <cellStyle name="60% - Accent3 12 22" xfId="2363"/>
    <cellStyle name="60% - Accent3 12 22 2" xfId="49789"/>
    <cellStyle name="60% - Accent3 12 23" xfId="2364"/>
    <cellStyle name="60% - Accent3 12 23 2" xfId="49790"/>
    <cellStyle name="60% - Accent3 12 24" xfId="2365"/>
    <cellStyle name="60% - Accent3 12 24 2" xfId="49791"/>
    <cellStyle name="60% - Accent3 12 25" xfId="2366"/>
    <cellStyle name="60% - Accent3 12 25 2" xfId="49792"/>
    <cellStyle name="60% - Accent3 12 26" xfId="2367"/>
    <cellStyle name="60% - Accent3 12 26 2" xfId="49793"/>
    <cellStyle name="60% - Accent3 12 27" xfId="2368"/>
    <cellStyle name="60% - Accent3 12 27 2" xfId="49794"/>
    <cellStyle name="60% - Accent3 12 28" xfId="2369"/>
    <cellStyle name="60% - Accent3 12 28 2" xfId="49795"/>
    <cellStyle name="60% - Accent3 12 29" xfId="2370"/>
    <cellStyle name="60% - Accent3 12 29 2" xfId="49796"/>
    <cellStyle name="60% - Accent3 12 3" xfId="2371"/>
    <cellStyle name="60% - Accent3 12 3 2" xfId="49797"/>
    <cellStyle name="60% - Accent3 12 30" xfId="2372"/>
    <cellStyle name="60% - Accent3 12 30 2" xfId="49798"/>
    <cellStyle name="60% - Accent3 12 31" xfId="49799"/>
    <cellStyle name="60% - Accent3 12 4" xfId="2373"/>
    <cellStyle name="60% - Accent3 12 4 2" xfId="49800"/>
    <cellStyle name="60% - Accent3 12 5" xfId="2374"/>
    <cellStyle name="60% - Accent3 12 5 2" xfId="49801"/>
    <cellStyle name="60% - Accent3 12 6" xfId="2375"/>
    <cellStyle name="60% - Accent3 12 6 2" xfId="49802"/>
    <cellStyle name="60% - Accent3 12 7" xfId="2376"/>
    <cellStyle name="60% - Accent3 12 7 2" xfId="49803"/>
    <cellStyle name="60% - Accent3 12 8" xfId="2377"/>
    <cellStyle name="60% - Accent3 12 8 2" xfId="49804"/>
    <cellStyle name="60% - Accent3 12 9" xfId="2378"/>
    <cellStyle name="60% - Accent3 12 9 2" xfId="49805"/>
    <cellStyle name="60% - Accent3 13" xfId="2379"/>
    <cellStyle name="60% - Accent3 13 2" xfId="49806"/>
    <cellStyle name="60% - Accent3 14" xfId="2380"/>
    <cellStyle name="60% - Accent3 14 2" xfId="49807"/>
    <cellStyle name="60% - Accent3 15" xfId="4645"/>
    <cellStyle name="60% - Accent3 15 2" xfId="49808"/>
    <cellStyle name="60% - Accent3 16" xfId="17334"/>
    <cellStyle name="60% - Accent3 16 2" xfId="49809"/>
    <cellStyle name="60% - Accent3 17" xfId="25620"/>
    <cellStyle name="60% - Accent3 18" xfId="49810"/>
    <cellStyle name="60% - Accent3 19" xfId="49811"/>
    <cellStyle name="60% - Accent3 2" xfId="15"/>
    <cellStyle name="60% - Accent3 2 10" xfId="993"/>
    <cellStyle name="60% - Accent3 2 11" xfId="1104"/>
    <cellStyle name="60% - Accent3 2 12" xfId="49812"/>
    <cellStyle name="60% - Accent3 2 13" xfId="49813"/>
    <cellStyle name="60% - Accent3 2 14" xfId="49814"/>
    <cellStyle name="60% - Accent3 2 15" xfId="49815"/>
    <cellStyle name="60% - Accent3 2 16" xfId="49816"/>
    <cellStyle name="60% - Accent3 2 17" xfId="49817"/>
    <cellStyle name="60% - Accent3 2 18" xfId="49818"/>
    <cellStyle name="60% - Accent3 2 19" xfId="49819"/>
    <cellStyle name="60% - Accent3 2 2" xfId="63"/>
    <cellStyle name="60% - Accent3 2 2 2" xfId="49820"/>
    <cellStyle name="60% - Accent3 2 20" xfId="49821"/>
    <cellStyle name="60% - Accent3 2 21" xfId="49822"/>
    <cellStyle name="60% - Accent3 2 22" xfId="49823"/>
    <cellStyle name="60% - Accent3 2 23" xfId="49824"/>
    <cellStyle name="60% - Accent3 2 24" xfId="49825"/>
    <cellStyle name="60% - Accent3 2 3" xfId="225"/>
    <cellStyle name="60% - Accent3 2 3 2" xfId="49826"/>
    <cellStyle name="60% - Accent3 2 4" xfId="233"/>
    <cellStyle name="60% - Accent3 2 4 2" xfId="49827"/>
    <cellStyle name="60% - Accent3 2 5" xfId="321"/>
    <cellStyle name="60% - Accent3 2 5 2" xfId="49828"/>
    <cellStyle name="60% - Accent3 2 6" xfId="520"/>
    <cellStyle name="60% - Accent3 2 6 2" xfId="49829"/>
    <cellStyle name="60% - Accent3 2 7" xfId="639"/>
    <cellStyle name="60% - Accent3 2 7 2" xfId="49830"/>
    <cellStyle name="60% - Accent3 2 8" xfId="757"/>
    <cellStyle name="60% - Accent3 2 8 2" xfId="49831"/>
    <cellStyle name="60% - Accent3 2 9" xfId="875"/>
    <cellStyle name="60% - Accent3 20" xfId="49832"/>
    <cellStyle name="60% - Accent3 21" xfId="49833"/>
    <cellStyle name="60% - Accent3 22" xfId="49834"/>
    <cellStyle name="60% - Accent3 23" xfId="49835"/>
    <cellStyle name="60% - Accent3 24" xfId="49836"/>
    <cellStyle name="60% - Accent3 25" xfId="49837"/>
    <cellStyle name="60% - Accent3 26" xfId="49838"/>
    <cellStyle name="60% - Accent3 27" xfId="49839"/>
    <cellStyle name="60% - Accent3 28" xfId="49840"/>
    <cellStyle name="60% - Accent3 29" xfId="49841"/>
    <cellStyle name="60% - Accent3 3" xfId="176"/>
    <cellStyle name="60% - Accent3 3 2" xfId="2381"/>
    <cellStyle name="60% - Accent3 3 2 2" xfId="49842"/>
    <cellStyle name="60% - Accent3 3 3" xfId="1443"/>
    <cellStyle name="60% - Accent3 30" xfId="49843"/>
    <cellStyle name="60% - Accent3 4" xfId="300"/>
    <cellStyle name="60% - Accent3 4 2" xfId="2382"/>
    <cellStyle name="60% - Accent3 4 2 2" xfId="49844"/>
    <cellStyle name="60% - Accent3 4 3" xfId="1444"/>
    <cellStyle name="60% - Accent3 5" xfId="388"/>
    <cellStyle name="60% - Accent3 5 2" xfId="2383"/>
    <cellStyle name="60% - Accent3 5 2 2" xfId="49845"/>
    <cellStyle name="60% - Accent3 5 3" xfId="1445"/>
    <cellStyle name="60% - Accent3 6" xfId="435"/>
    <cellStyle name="60% - Accent3 6 2" xfId="2384"/>
    <cellStyle name="60% - Accent3 6 2 2" xfId="49846"/>
    <cellStyle name="60% - Accent3 6 3" xfId="15334"/>
    <cellStyle name="60% - Accent3 6 3 2" xfId="49847"/>
    <cellStyle name="60% - Accent3 6 4" xfId="15348"/>
    <cellStyle name="60% - Accent3 6 5" xfId="25621"/>
    <cellStyle name="60% - Accent3 6 6" xfId="1605"/>
    <cellStyle name="60% - Accent3 7" xfId="566"/>
    <cellStyle name="60% - Accent3 7 10" xfId="2386"/>
    <cellStyle name="60% - Accent3 7 10 2" xfId="49848"/>
    <cellStyle name="60% - Accent3 7 11" xfId="2387"/>
    <cellStyle name="60% - Accent3 7 11 2" xfId="49849"/>
    <cellStyle name="60% - Accent3 7 12" xfId="2385"/>
    <cellStyle name="60% - Accent3 7 2" xfId="2388"/>
    <cellStyle name="60% - Accent3 7 2 2" xfId="49850"/>
    <cellStyle name="60% - Accent3 7 3" xfId="2389"/>
    <cellStyle name="60% - Accent3 7 3 2" xfId="49851"/>
    <cellStyle name="60% - Accent3 7 4" xfId="2390"/>
    <cellStyle name="60% - Accent3 7 4 2" xfId="49852"/>
    <cellStyle name="60% - Accent3 7 5" xfId="2391"/>
    <cellStyle name="60% - Accent3 7 5 2" xfId="49853"/>
    <cellStyle name="60% - Accent3 7 6" xfId="2392"/>
    <cellStyle name="60% - Accent3 7 6 2" xfId="49854"/>
    <cellStyle name="60% - Accent3 7 7" xfId="2393"/>
    <cellStyle name="60% - Accent3 7 7 2" xfId="49855"/>
    <cellStyle name="60% - Accent3 7 8" xfId="2394"/>
    <cellStyle name="60% - Accent3 7 8 2" xfId="49856"/>
    <cellStyle name="60% - Accent3 7 9" xfId="2395"/>
    <cellStyle name="60% - Accent3 7 9 2" xfId="49857"/>
    <cellStyle name="60% - Accent3 8" xfId="685"/>
    <cellStyle name="60% - Accent3 8 2" xfId="2396"/>
    <cellStyle name="60% - Accent3 9" xfId="803"/>
    <cellStyle name="60% - Accent3 9 2" xfId="2397"/>
    <cellStyle name="60% - Accent4 10" xfId="921"/>
    <cellStyle name="60% - Accent4 10 2" xfId="2398"/>
    <cellStyle name="60% - Accent4 11" xfId="1038"/>
    <cellStyle name="60% - Accent4 11 2" xfId="2399"/>
    <cellStyle name="60% - Accent4 12" xfId="2400"/>
    <cellStyle name="60% - Accent4 12 10" xfId="2401"/>
    <cellStyle name="60% - Accent4 12 10 2" xfId="49858"/>
    <cellStyle name="60% - Accent4 12 11" xfId="2402"/>
    <cellStyle name="60% - Accent4 12 11 2" xfId="49859"/>
    <cellStyle name="60% - Accent4 12 12" xfId="2403"/>
    <cellStyle name="60% - Accent4 12 12 2" xfId="49860"/>
    <cellStyle name="60% - Accent4 12 13" xfId="2404"/>
    <cellStyle name="60% - Accent4 12 13 2" xfId="49861"/>
    <cellStyle name="60% - Accent4 12 14" xfId="2405"/>
    <cellStyle name="60% - Accent4 12 14 2" xfId="49862"/>
    <cellStyle name="60% - Accent4 12 15" xfId="2406"/>
    <cellStyle name="60% - Accent4 12 15 2" xfId="49863"/>
    <cellStyle name="60% - Accent4 12 16" xfId="2407"/>
    <cellStyle name="60% - Accent4 12 16 2" xfId="49864"/>
    <cellStyle name="60% - Accent4 12 17" xfId="2408"/>
    <cellStyle name="60% - Accent4 12 17 2" xfId="49865"/>
    <cellStyle name="60% - Accent4 12 18" xfId="2409"/>
    <cellStyle name="60% - Accent4 12 18 2" xfId="49866"/>
    <cellStyle name="60% - Accent4 12 19" xfId="2410"/>
    <cellStyle name="60% - Accent4 12 19 2" xfId="49867"/>
    <cellStyle name="60% - Accent4 12 2" xfId="2411"/>
    <cellStyle name="60% - Accent4 12 2 2" xfId="49868"/>
    <cellStyle name="60% - Accent4 12 20" xfId="2412"/>
    <cellStyle name="60% - Accent4 12 20 2" xfId="49869"/>
    <cellStyle name="60% - Accent4 12 21" xfId="2413"/>
    <cellStyle name="60% - Accent4 12 21 2" xfId="49870"/>
    <cellStyle name="60% - Accent4 12 22" xfId="2414"/>
    <cellStyle name="60% - Accent4 12 22 2" xfId="49871"/>
    <cellStyle name="60% - Accent4 12 23" xfId="2415"/>
    <cellStyle name="60% - Accent4 12 23 2" xfId="49872"/>
    <cellStyle name="60% - Accent4 12 24" xfId="2416"/>
    <cellStyle name="60% - Accent4 12 24 2" xfId="49873"/>
    <cellStyle name="60% - Accent4 12 25" xfId="2417"/>
    <cellStyle name="60% - Accent4 12 25 2" xfId="49874"/>
    <cellStyle name="60% - Accent4 12 26" xfId="2418"/>
    <cellStyle name="60% - Accent4 12 26 2" xfId="49875"/>
    <cellStyle name="60% - Accent4 12 27" xfId="2419"/>
    <cellStyle name="60% - Accent4 12 27 2" xfId="49876"/>
    <cellStyle name="60% - Accent4 12 28" xfId="2420"/>
    <cellStyle name="60% - Accent4 12 28 2" xfId="49877"/>
    <cellStyle name="60% - Accent4 12 29" xfId="2421"/>
    <cellStyle name="60% - Accent4 12 29 2" xfId="49878"/>
    <cellStyle name="60% - Accent4 12 3" xfId="2422"/>
    <cellStyle name="60% - Accent4 12 3 2" xfId="49879"/>
    <cellStyle name="60% - Accent4 12 30" xfId="2423"/>
    <cellStyle name="60% - Accent4 12 30 2" xfId="49880"/>
    <cellStyle name="60% - Accent4 12 31" xfId="49881"/>
    <cellStyle name="60% - Accent4 12 4" xfId="2424"/>
    <cellStyle name="60% - Accent4 12 4 2" xfId="49882"/>
    <cellStyle name="60% - Accent4 12 5" xfId="2425"/>
    <cellStyle name="60% - Accent4 12 5 2" xfId="49883"/>
    <cellStyle name="60% - Accent4 12 6" xfId="2426"/>
    <cellStyle name="60% - Accent4 12 6 2" xfId="49884"/>
    <cellStyle name="60% - Accent4 12 7" xfId="2427"/>
    <cellStyle name="60% - Accent4 12 7 2" xfId="49885"/>
    <cellStyle name="60% - Accent4 12 8" xfId="2428"/>
    <cellStyle name="60% - Accent4 12 8 2" xfId="49886"/>
    <cellStyle name="60% - Accent4 12 9" xfId="2429"/>
    <cellStyle name="60% - Accent4 12 9 2" xfId="49887"/>
    <cellStyle name="60% - Accent4 13" xfId="2430"/>
    <cellStyle name="60% - Accent4 13 2" xfId="49888"/>
    <cellStyle name="60% - Accent4 14" xfId="2431"/>
    <cellStyle name="60% - Accent4 14 2" xfId="49889"/>
    <cellStyle name="60% - Accent4 15" xfId="4646"/>
    <cellStyle name="60% - Accent4 15 2" xfId="49890"/>
    <cellStyle name="60% - Accent4 16" xfId="17335"/>
    <cellStyle name="60% - Accent4 16 2" xfId="49891"/>
    <cellStyle name="60% - Accent4 17" xfId="25622"/>
    <cellStyle name="60% - Accent4 18" xfId="49892"/>
    <cellStyle name="60% - Accent4 19" xfId="49893"/>
    <cellStyle name="60% - Accent4 2" xfId="16"/>
    <cellStyle name="60% - Accent4 2 10" xfId="994"/>
    <cellStyle name="60% - Accent4 2 11" xfId="1105"/>
    <cellStyle name="60% - Accent4 2 12" xfId="49894"/>
    <cellStyle name="60% - Accent4 2 13" xfId="49895"/>
    <cellStyle name="60% - Accent4 2 14" xfId="49896"/>
    <cellStyle name="60% - Accent4 2 15" xfId="49897"/>
    <cellStyle name="60% - Accent4 2 16" xfId="49898"/>
    <cellStyle name="60% - Accent4 2 17" xfId="49899"/>
    <cellStyle name="60% - Accent4 2 18" xfId="49900"/>
    <cellStyle name="60% - Accent4 2 19" xfId="49901"/>
    <cellStyle name="60% - Accent4 2 2" xfId="64"/>
    <cellStyle name="60% - Accent4 2 2 2" xfId="49902"/>
    <cellStyle name="60% - Accent4 2 20" xfId="49903"/>
    <cellStyle name="60% - Accent4 2 21" xfId="49904"/>
    <cellStyle name="60% - Accent4 2 22" xfId="49905"/>
    <cellStyle name="60% - Accent4 2 23" xfId="49906"/>
    <cellStyle name="60% - Accent4 2 24" xfId="49907"/>
    <cellStyle name="60% - Accent4 2 3" xfId="226"/>
    <cellStyle name="60% - Accent4 2 3 2" xfId="49908"/>
    <cellStyle name="60% - Accent4 2 4" xfId="231"/>
    <cellStyle name="60% - Accent4 2 4 2" xfId="49909"/>
    <cellStyle name="60% - Accent4 2 5" xfId="208"/>
    <cellStyle name="60% - Accent4 2 5 2" xfId="49910"/>
    <cellStyle name="60% - Accent4 2 6" xfId="521"/>
    <cellStyle name="60% - Accent4 2 6 2" xfId="49911"/>
    <cellStyle name="60% - Accent4 2 7" xfId="640"/>
    <cellStyle name="60% - Accent4 2 7 2" xfId="49912"/>
    <cellStyle name="60% - Accent4 2 8" xfId="758"/>
    <cellStyle name="60% - Accent4 2 8 2" xfId="49913"/>
    <cellStyle name="60% - Accent4 2 9" xfId="876"/>
    <cellStyle name="60% - Accent4 20" xfId="49914"/>
    <cellStyle name="60% - Accent4 21" xfId="49915"/>
    <cellStyle name="60% - Accent4 22" xfId="49916"/>
    <cellStyle name="60% - Accent4 23" xfId="49917"/>
    <cellStyle name="60% - Accent4 24" xfId="49918"/>
    <cellStyle name="60% - Accent4 25" xfId="49919"/>
    <cellStyle name="60% - Accent4 26" xfId="49920"/>
    <cellStyle name="60% - Accent4 27" xfId="49921"/>
    <cellStyle name="60% - Accent4 28" xfId="49922"/>
    <cellStyle name="60% - Accent4 29" xfId="49923"/>
    <cellStyle name="60% - Accent4 3" xfId="177"/>
    <cellStyle name="60% - Accent4 3 2" xfId="2432"/>
    <cellStyle name="60% - Accent4 3 2 2" xfId="49924"/>
    <cellStyle name="60% - Accent4 3 3" xfId="1446"/>
    <cellStyle name="60% - Accent4 30" xfId="49925"/>
    <cellStyle name="60% - Accent4 4" xfId="299"/>
    <cellStyle name="60% - Accent4 4 2" xfId="2433"/>
    <cellStyle name="60% - Accent4 4 2 2" xfId="49926"/>
    <cellStyle name="60% - Accent4 4 3" xfId="1447"/>
    <cellStyle name="60% - Accent4 5" xfId="387"/>
    <cellStyle name="60% - Accent4 5 2" xfId="2434"/>
    <cellStyle name="60% - Accent4 5 2 2" xfId="49927"/>
    <cellStyle name="60% - Accent4 5 3" xfId="1448"/>
    <cellStyle name="60% - Accent4 6" xfId="434"/>
    <cellStyle name="60% - Accent4 6 2" xfId="2435"/>
    <cellStyle name="60% - Accent4 6 2 2" xfId="49928"/>
    <cellStyle name="60% - Accent4 6 3" xfId="15336"/>
    <cellStyle name="60% - Accent4 6 3 2" xfId="49929"/>
    <cellStyle name="60% - Accent4 6 4" xfId="15346"/>
    <cellStyle name="60% - Accent4 6 5" xfId="25623"/>
    <cellStyle name="60% - Accent4 6 6" xfId="1609"/>
    <cellStyle name="60% - Accent4 7" xfId="565"/>
    <cellStyle name="60% - Accent4 7 10" xfId="2437"/>
    <cellStyle name="60% - Accent4 7 10 2" xfId="49930"/>
    <cellStyle name="60% - Accent4 7 11" xfId="2438"/>
    <cellStyle name="60% - Accent4 7 11 2" xfId="49931"/>
    <cellStyle name="60% - Accent4 7 12" xfId="2436"/>
    <cellStyle name="60% - Accent4 7 2" xfId="2439"/>
    <cellStyle name="60% - Accent4 7 2 2" xfId="49932"/>
    <cellStyle name="60% - Accent4 7 3" xfId="2440"/>
    <cellStyle name="60% - Accent4 7 3 2" xfId="49933"/>
    <cellStyle name="60% - Accent4 7 4" xfId="2441"/>
    <cellStyle name="60% - Accent4 7 4 2" xfId="49934"/>
    <cellStyle name="60% - Accent4 7 5" xfId="2442"/>
    <cellStyle name="60% - Accent4 7 5 2" xfId="49935"/>
    <cellStyle name="60% - Accent4 7 6" xfId="2443"/>
    <cellStyle name="60% - Accent4 7 6 2" xfId="49936"/>
    <cellStyle name="60% - Accent4 7 7" xfId="2444"/>
    <cellStyle name="60% - Accent4 7 7 2" xfId="49937"/>
    <cellStyle name="60% - Accent4 7 8" xfId="2445"/>
    <cellStyle name="60% - Accent4 7 8 2" xfId="49938"/>
    <cellStyle name="60% - Accent4 7 9" xfId="2446"/>
    <cellStyle name="60% - Accent4 7 9 2" xfId="49939"/>
    <cellStyle name="60% - Accent4 8" xfId="684"/>
    <cellStyle name="60% - Accent4 8 2" xfId="2447"/>
    <cellStyle name="60% - Accent4 9" xfId="802"/>
    <cellStyle name="60% - Accent4 9 2" xfId="2448"/>
    <cellStyle name="60% - Accent5 10" xfId="920"/>
    <cellStyle name="60% - Accent5 10 2" xfId="2449"/>
    <cellStyle name="60% - Accent5 11" xfId="1037"/>
    <cellStyle name="60% - Accent5 11 2" xfId="2450"/>
    <cellStyle name="60% - Accent5 12" xfId="2451"/>
    <cellStyle name="60% - Accent5 12 10" xfId="2452"/>
    <cellStyle name="60% - Accent5 12 10 2" xfId="49940"/>
    <cellStyle name="60% - Accent5 12 11" xfId="2453"/>
    <cellStyle name="60% - Accent5 12 11 2" xfId="49941"/>
    <cellStyle name="60% - Accent5 12 12" xfId="2454"/>
    <cellStyle name="60% - Accent5 12 12 2" xfId="49942"/>
    <cellStyle name="60% - Accent5 12 13" xfId="2455"/>
    <cellStyle name="60% - Accent5 12 13 2" xfId="49943"/>
    <cellStyle name="60% - Accent5 12 14" xfId="2456"/>
    <cellStyle name="60% - Accent5 12 14 2" xfId="49944"/>
    <cellStyle name="60% - Accent5 12 15" xfId="2457"/>
    <cellStyle name="60% - Accent5 12 15 2" xfId="49945"/>
    <cellStyle name="60% - Accent5 12 16" xfId="2458"/>
    <cellStyle name="60% - Accent5 12 16 2" xfId="49946"/>
    <cellStyle name="60% - Accent5 12 17" xfId="2459"/>
    <cellStyle name="60% - Accent5 12 17 2" xfId="49947"/>
    <cellStyle name="60% - Accent5 12 18" xfId="2460"/>
    <cellStyle name="60% - Accent5 12 18 2" xfId="49948"/>
    <cellStyle name="60% - Accent5 12 19" xfId="2461"/>
    <cellStyle name="60% - Accent5 12 19 2" xfId="49949"/>
    <cellStyle name="60% - Accent5 12 2" xfId="2462"/>
    <cellStyle name="60% - Accent5 12 2 2" xfId="49950"/>
    <cellStyle name="60% - Accent5 12 20" xfId="2463"/>
    <cellStyle name="60% - Accent5 12 20 2" xfId="49951"/>
    <cellStyle name="60% - Accent5 12 21" xfId="2464"/>
    <cellStyle name="60% - Accent5 12 21 2" xfId="49952"/>
    <cellStyle name="60% - Accent5 12 22" xfId="2465"/>
    <cellStyle name="60% - Accent5 12 22 2" xfId="49953"/>
    <cellStyle name="60% - Accent5 12 23" xfId="2466"/>
    <cellStyle name="60% - Accent5 12 23 2" xfId="49954"/>
    <cellStyle name="60% - Accent5 12 24" xfId="2467"/>
    <cellStyle name="60% - Accent5 12 24 2" xfId="49955"/>
    <cellStyle name="60% - Accent5 12 25" xfId="2468"/>
    <cellStyle name="60% - Accent5 12 25 2" xfId="49956"/>
    <cellStyle name="60% - Accent5 12 26" xfId="2469"/>
    <cellStyle name="60% - Accent5 12 26 2" xfId="49957"/>
    <cellStyle name="60% - Accent5 12 27" xfId="2470"/>
    <cellStyle name="60% - Accent5 12 27 2" xfId="49958"/>
    <cellStyle name="60% - Accent5 12 28" xfId="2471"/>
    <cellStyle name="60% - Accent5 12 28 2" xfId="49959"/>
    <cellStyle name="60% - Accent5 12 29" xfId="2472"/>
    <cellStyle name="60% - Accent5 12 29 2" xfId="49960"/>
    <cellStyle name="60% - Accent5 12 3" xfId="2473"/>
    <cellStyle name="60% - Accent5 12 3 2" xfId="49961"/>
    <cellStyle name="60% - Accent5 12 30" xfId="2474"/>
    <cellStyle name="60% - Accent5 12 30 2" xfId="49962"/>
    <cellStyle name="60% - Accent5 12 31" xfId="49963"/>
    <cellStyle name="60% - Accent5 12 4" xfId="2475"/>
    <cellStyle name="60% - Accent5 12 4 2" xfId="49964"/>
    <cellStyle name="60% - Accent5 12 5" xfId="2476"/>
    <cellStyle name="60% - Accent5 12 5 2" xfId="49965"/>
    <cellStyle name="60% - Accent5 12 6" xfId="2477"/>
    <cellStyle name="60% - Accent5 12 6 2" xfId="49966"/>
    <cellStyle name="60% - Accent5 12 7" xfId="2478"/>
    <cellStyle name="60% - Accent5 12 7 2" xfId="49967"/>
    <cellStyle name="60% - Accent5 12 8" xfId="2479"/>
    <cellStyle name="60% - Accent5 12 8 2" xfId="49968"/>
    <cellStyle name="60% - Accent5 12 9" xfId="2480"/>
    <cellStyle name="60% - Accent5 12 9 2" xfId="49969"/>
    <cellStyle name="60% - Accent5 13" xfId="2481"/>
    <cellStyle name="60% - Accent5 13 2" xfId="49970"/>
    <cellStyle name="60% - Accent5 14" xfId="2482"/>
    <cellStyle name="60% - Accent5 14 2" xfId="49971"/>
    <cellStyle name="60% - Accent5 15" xfId="4647"/>
    <cellStyle name="60% - Accent5 15 2" xfId="49972"/>
    <cellStyle name="60% - Accent5 16" xfId="17336"/>
    <cellStyle name="60% - Accent5 16 2" xfId="49973"/>
    <cellStyle name="60% - Accent5 17" xfId="25624"/>
    <cellStyle name="60% - Accent5 18" xfId="49974"/>
    <cellStyle name="60% - Accent5 19" xfId="49975"/>
    <cellStyle name="60% - Accent5 2" xfId="17"/>
    <cellStyle name="60% - Accent5 2 10" xfId="995"/>
    <cellStyle name="60% - Accent5 2 11" xfId="1106"/>
    <cellStyle name="60% - Accent5 2 12" xfId="49976"/>
    <cellStyle name="60% - Accent5 2 13" xfId="49977"/>
    <cellStyle name="60% - Accent5 2 14" xfId="49978"/>
    <cellStyle name="60% - Accent5 2 15" xfId="49979"/>
    <cellStyle name="60% - Accent5 2 16" xfId="49980"/>
    <cellStyle name="60% - Accent5 2 17" xfId="49981"/>
    <cellStyle name="60% - Accent5 2 18" xfId="49982"/>
    <cellStyle name="60% - Accent5 2 19" xfId="49983"/>
    <cellStyle name="60% - Accent5 2 2" xfId="65"/>
    <cellStyle name="60% - Accent5 2 2 2" xfId="49984"/>
    <cellStyle name="60% - Accent5 2 20" xfId="49985"/>
    <cellStyle name="60% - Accent5 2 21" xfId="49986"/>
    <cellStyle name="60% - Accent5 2 22" xfId="49987"/>
    <cellStyle name="60% - Accent5 2 23" xfId="49988"/>
    <cellStyle name="60% - Accent5 2 24" xfId="49989"/>
    <cellStyle name="60% - Accent5 2 3" xfId="227"/>
    <cellStyle name="60% - Accent5 2 3 2" xfId="49990"/>
    <cellStyle name="60% - Accent5 2 4" xfId="230"/>
    <cellStyle name="60% - Accent5 2 4 2" xfId="49991"/>
    <cellStyle name="60% - Accent5 2 5" xfId="209"/>
    <cellStyle name="60% - Accent5 2 5 2" xfId="49992"/>
    <cellStyle name="60% - Accent5 2 6" xfId="522"/>
    <cellStyle name="60% - Accent5 2 6 2" xfId="49993"/>
    <cellStyle name="60% - Accent5 2 7" xfId="641"/>
    <cellStyle name="60% - Accent5 2 7 2" xfId="49994"/>
    <cellStyle name="60% - Accent5 2 8" xfId="759"/>
    <cellStyle name="60% - Accent5 2 8 2" xfId="49995"/>
    <cellStyle name="60% - Accent5 2 9" xfId="877"/>
    <cellStyle name="60% - Accent5 20" xfId="49996"/>
    <cellStyle name="60% - Accent5 21" xfId="49997"/>
    <cellStyle name="60% - Accent5 22" xfId="49998"/>
    <cellStyle name="60% - Accent5 23" xfId="49999"/>
    <cellStyle name="60% - Accent5 24" xfId="50000"/>
    <cellStyle name="60% - Accent5 25" xfId="50001"/>
    <cellStyle name="60% - Accent5 26" xfId="50002"/>
    <cellStyle name="60% - Accent5 27" xfId="50003"/>
    <cellStyle name="60% - Accent5 28" xfId="50004"/>
    <cellStyle name="60% - Accent5 29" xfId="50005"/>
    <cellStyle name="60% - Accent5 3" xfId="178"/>
    <cellStyle name="60% - Accent5 3 2" xfId="2483"/>
    <cellStyle name="60% - Accent5 3 2 2" xfId="50006"/>
    <cellStyle name="60% - Accent5 3 3" xfId="1449"/>
    <cellStyle name="60% - Accent5 30" xfId="50007"/>
    <cellStyle name="60% - Accent5 4" xfId="298"/>
    <cellStyle name="60% - Accent5 4 2" xfId="2484"/>
    <cellStyle name="60% - Accent5 4 2 2" xfId="50008"/>
    <cellStyle name="60% - Accent5 4 3" xfId="1450"/>
    <cellStyle name="60% - Accent5 5" xfId="386"/>
    <cellStyle name="60% - Accent5 5 2" xfId="2485"/>
    <cellStyle name="60% - Accent5 5 2 2" xfId="50009"/>
    <cellStyle name="60% - Accent5 5 3" xfId="1451"/>
    <cellStyle name="60% - Accent5 6" xfId="433"/>
    <cellStyle name="60% - Accent5 6 2" xfId="2486"/>
    <cellStyle name="60% - Accent5 6 2 2" xfId="50010"/>
    <cellStyle name="60% - Accent5 6 3" xfId="15338"/>
    <cellStyle name="60% - Accent5 6 3 2" xfId="50011"/>
    <cellStyle name="60% - Accent5 6 4" xfId="15344"/>
    <cellStyle name="60% - Accent5 6 5" xfId="25625"/>
    <cellStyle name="60% - Accent5 6 6" xfId="1613"/>
    <cellStyle name="60% - Accent5 7" xfId="555"/>
    <cellStyle name="60% - Accent5 7 10" xfId="2488"/>
    <cellStyle name="60% - Accent5 7 10 2" xfId="50012"/>
    <cellStyle name="60% - Accent5 7 11" xfId="2489"/>
    <cellStyle name="60% - Accent5 7 11 2" xfId="50013"/>
    <cellStyle name="60% - Accent5 7 12" xfId="2487"/>
    <cellStyle name="60% - Accent5 7 2" xfId="2490"/>
    <cellStyle name="60% - Accent5 7 2 2" xfId="50014"/>
    <cellStyle name="60% - Accent5 7 3" xfId="2491"/>
    <cellStyle name="60% - Accent5 7 3 2" xfId="50015"/>
    <cellStyle name="60% - Accent5 7 4" xfId="2492"/>
    <cellStyle name="60% - Accent5 7 4 2" xfId="50016"/>
    <cellStyle name="60% - Accent5 7 5" xfId="2493"/>
    <cellStyle name="60% - Accent5 7 5 2" xfId="50017"/>
    <cellStyle name="60% - Accent5 7 6" xfId="2494"/>
    <cellStyle name="60% - Accent5 7 6 2" xfId="50018"/>
    <cellStyle name="60% - Accent5 7 7" xfId="2495"/>
    <cellStyle name="60% - Accent5 7 7 2" xfId="50019"/>
    <cellStyle name="60% - Accent5 7 8" xfId="2496"/>
    <cellStyle name="60% - Accent5 7 8 2" xfId="50020"/>
    <cellStyle name="60% - Accent5 7 9" xfId="2497"/>
    <cellStyle name="60% - Accent5 7 9 2" xfId="50021"/>
    <cellStyle name="60% - Accent5 8" xfId="674"/>
    <cellStyle name="60% - Accent5 8 2" xfId="2498"/>
    <cellStyle name="60% - Accent5 9" xfId="792"/>
    <cellStyle name="60% - Accent5 9 2" xfId="2499"/>
    <cellStyle name="60% - Accent6 10" xfId="910"/>
    <cellStyle name="60% - Accent6 10 2" xfId="2500"/>
    <cellStyle name="60% - Accent6 11" xfId="1027"/>
    <cellStyle name="60% - Accent6 11 2" xfId="2501"/>
    <cellStyle name="60% - Accent6 12" xfId="2502"/>
    <cellStyle name="60% - Accent6 12 10" xfId="2503"/>
    <cellStyle name="60% - Accent6 12 10 2" xfId="50022"/>
    <cellStyle name="60% - Accent6 12 11" xfId="2504"/>
    <cellStyle name="60% - Accent6 12 11 2" xfId="50023"/>
    <cellStyle name="60% - Accent6 12 12" xfId="2505"/>
    <cellStyle name="60% - Accent6 12 12 2" xfId="50024"/>
    <cellStyle name="60% - Accent6 12 13" xfId="2506"/>
    <cellStyle name="60% - Accent6 12 13 2" xfId="50025"/>
    <cellStyle name="60% - Accent6 12 14" xfId="2507"/>
    <cellStyle name="60% - Accent6 12 14 2" xfId="50026"/>
    <cellStyle name="60% - Accent6 12 15" xfId="2508"/>
    <cellStyle name="60% - Accent6 12 15 2" xfId="50027"/>
    <cellStyle name="60% - Accent6 12 16" xfId="2509"/>
    <cellStyle name="60% - Accent6 12 16 2" xfId="50028"/>
    <cellStyle name="60% - Accent6 12 17" xfId="2510"/>
    <cellStyle name="60% - Accent6 12 17 2" xfId="50029"/>
    <cellStyle name="60% - Accent6 12 18" xfId="2511"/>
    <cellStyle name="60% - Accent6 12 18 2" xfId="50030"/>
    <cellStyle name="60% - Accent6 12 19" xfId="2512"/>
    <cellStyle name="60% - Accent6 12 19 2" xfId="50031"/>
    <cellStyle name="60% - Accent6 12 2" xfId="2513"/>
    <cellStyle name="60% - Accent6 12 2 2" xfId="50032"/>
    <cellStyle name="60% - Accent6 12 20" xfId="2514"/>
    <cellStyle name="60% - Accent6 12 20 2" xfId="50033"/>
    <cellStyle name="60% - Accent6 12 21" xfId="2515"/>
    <cellStyle name="60% - Accent6 12 21 2" xfId="50034"/>
    <cellStyle name="60% - Accent6 12 22" xfId="2516"/>
    <cellStyle name="60% - Accent6 12 22 2" xfId="50035"/>
    <cellStyle name="60% - Accent6 12 23" xfId="2517"/>
    <cellStyle name="60% - Accent6 12 23 2" xfId="50036"/>
    <cellStyle name="60% - Accent6 12 24" xfId="2518"/>
    <cellStyle name="60% - Accent6 12 24 2" xfId="50037"/>
    <cellStyle name="60% - Accent6 12 25" xfId="2519"/>
    <cellStyle name="60% - Accent6 12 25 2" xfId="50038"/>
    <cellStyle name="60% - Accent6 12 26" xfId="2520"/>
    <cellStyle name="60% - Accent6 12 26 2" xfId="50039"/>
    <cellStyle name="60% - Accent6 12 27" xfId="2521"/>
    <cellStyle name="60% - Accent6 12 27 2" xfId="50040"/>
    <cellStyle name="60% - Accent6 12 28" xfId="2522"/>
    <cellStyle name="60% - Accent6 12 28 2" xfId="50041"/>
    <cellStyle name="60% - Accent6 12 29" xfId="2523"/>
    <cellStyle name="60% - Accent6 12 29 2" xfId="50042"/>
    <cellStyle name="60% - Accent6 12 3" xfId="2524"/>
    <cellStyle name="60% - Accent6 12 3 2" xfId="50043"/>
    <cellStyle name="60% - Accent6 12 30" xfId="2525"/>
    <cellStyle name="60% - Accent6 12 30 2" xfId="50044"/>
    <cellStyle name="60% - Accent6 12 31" xfId="50045"/>
    <cellStyle name="60% - Accent6 12 4" xfId="2526"/>
    <cellStyle name="60% - Accent6 12 4 2" xfId="50046"/>
    <cellStyle name="60% - Accent6 12 5" xfId="2527"/>
    <cellStyle name="60% - Accent6 12 5 2" xfId="50047"/>
    <cellStyle name="60% - Accent6 12 6" xfId="2528"/>
    <cellStyle name="60% - Accent6 12 6 2" xfId="50048"/>
    <cellStyle name="60% - Accent6 12 7" xfId="2529"/>
    <cellStyle name="60% - Accent6 12 7 2" xfId="50049"/>
    <cellStyle name="60% - Accent6 12 8" xfId="2530"/>
    <cellStyle name="60% - Accent6 12 8 2" xfId="50050"/>
    <cellStyle name="60% - Accent6 12 9" xfId="2531"/>
    <cellStyle name="60% - Accent6 12 9 2" xfId="50051"/>
    <cellStyle name="60% - Accent6 13" xfId="2532"/>
    <cellStyle name="60% - Accent6 13 2" xfId="50052"/>
    <cellStyle name="60% - Accent6 14" xfId="2533"/>
    <cellStyle name="60% - Accent6 14 2" xfId="50053"/>
    <cellStyle name="60% - Accent6 15" xfId="4648"/>
    <cellStyle name="60% - Accent6 15 2" xfId="50054"/>
    <cellStyle name="60% - Accent6 16" xfId="17337"/>
    <cellStyle name="60% - Accent6 16 2" xfId="50055"/>
    <cellStyle name="60% - Accent6 17" xfId="25626"/>
    <cellStyle name="60% - Accent6 18" xfId="50056"/>
    <cellStyle name="60% - Accent6 19" xfId="50057"/>
    <cellStyle name="60% - Accent6 2" xfId="18"/>
    <cellStyle name="60% - Accent6 2 10" xfId="996"/>
    <cellStyle name="60% - Accent6 2 11" xfId="1107"/>
    <cellStyle name="60% - Accent6 2 12" xfId="50058"/>
    <cellStyle name="60% - Accent6 2 13" xfId="50059"/>
    <cellStyle name="60% - Accent6 2 14" xfId="50060"/>
    <cellStyle name="60% - Accent6 2 15" xfId="50061"/>
    <cellStyle name="60% - Accent6 2 16" xfId="50062"/>
    <cellStyle name="60% - Accent6 2 17" xfId="50063"/>
    <cellStyle name="60% - Accent6 2 18" xfId="50064"/>
    <cellStyle name="60% - Accent6 2 19" xfId="50065"/>
    <cellStyle name="60% - Accent6 2 2" xfId="66"/>
    <cellStyle name="60% - Accent6 2 2 2" xfId="50066"/>
    <cellStyle name="60% - Accent6 2 20" xfId="50067"/>
    <cellStyle name="60% - Accent6 2 21" xfId="50068"/>
    <cellStyle name="60% - Accent6 2 22" xfId="50069"/>
    <cellStyle name="60% - Accent6 2 23" xfId="50070"/>
    <cellStyle name="60% - Accent6 2 24" xfId="50071"/>
    <cellStyle name="60% - Accent6 2 3" xfId="228"/>
    <cellStyle name="60% - Accent6 2 3 2" xfId="50072"/>
    <cellStyle name="60% - Accent6 2 4" xfId="229"/>
    <cellStyle name="60% - Accent6 2 4 2" xfId="50073"/>
    <cellStyle name="60% - Accent6 2 5" xfId="210"/>
    <cellStyle name="60% - Accent6 2 5 2" xfId="50074"/>
    <cellStyle name="60% - Accent6 2 6" xfId="523"/>
    <cellStyle name="60% - Accent6 2 6 2" xfId="50075"/>
    <cellStyle name="60% - Accent6 2 7" xfId="642"/>
    <cellStyle name="60% - Accent6 2 7 2" xfId="50076"/>
    <cellStyle name="60% - Accent6 2 8" xfId="760"/>
    <cellStyle name="60% - Accent6 2 8 2" xfId="50077"/>
    <cellStyle name="60% - Accent6 2 9" xfId="878"/>
    <cellStyle name="60% - Accent6 20" xfId="50078"/>
    <cellStyle name="60% - Accent6 21" xfId="50079"/>
    <cellStyle name="60% - Accent6 22" xfId="50080"/>
    <cellStyle name="60% - Accent6 23" xfId="50081"/>
    <cellStyle name="60% - Accent6 24" xfId="50082"/>
    <cellStyle name="60% - Accent6 25" xfId="50083"/>
    <cellStyle name="60% - Accent6 26" xfId="50084"/>
    <cellStyle name="60% - Accent6 27" xfId="50085"/>
    <cellStyle name="60% - Accent6 28" xfId="50086"/>
    <cellStyle name="60% - Accent6 29" xfId="50087"/>
    <cellStyle name="60% - Accent6 3" xfId="179"/>
    <cellStyle name="60% - Accent6 3 2" xfId="2534"/>
    <cellStyle name="60% - Accent6 3 2 2" xfId="50088"/>
    <cellStyle name="60% - Accent6 3 3" xfId="1452"/>
    <cellStyle name="60% - Accent6 30" xfId="50089"/>
    <cellStyle name="60% - Accent6 4" xfId="297"/>
    <cellStyle name="60% - Accent6 4 2" xfId="2535"/>
    <cellStyle name="60% - Accent6 4 2 2" xfId="50090"/>
    <cellStyle name="60% - Accent6 4 3" xfId="1453"/>
    <cellStyle name="60% - Accent6 5" xfId="385"/>
    <cellStyle name="60% - Accent6 5 2" xfId="2536"/>
    <cellStyle name="60% - Accent6 5 2 2" xfId="50091"/>
    <cellStyle name="60% - Accent6 5 3" xfId="1454"/>
    <cellStyle name="60% - Accent6 6" xfId="427"/>
    <cellStyle name="60% - Accent6 6 2" xfId="2537"/>
    <cellStyle name="60% - Accent6 6 2 2" xfId="50092"/>
    <cellStyle name="60% - Accent6 6 3" xfId="15340"/>
    <cellStyle name="60% - Accent6 6 3 2" xfId="50093"/>
    <cellStyle name="60% - Accent6 6 4" xfId="15341"/>
    <cellStyle name="60% - Accent6 6 5" xfId="25627"/>
    <cellStyle name="60% - Accent6 6 6" xfId="1617"/>
    <cellStyle name="60% - Accent6 7" xfId="554"/>
    <cellStyle name="60% - Accent6 7 10" xfId="2539"/>
    <cellStyle name="60% - Accent6 7 10 2" xfId="50094"/>
    <cellStyle name="60% - Accent6 7 11" xfId="2540"/>
    <cellStyle name="60% - Accent6 7 11 2" xfId="50095"/>
    <cellStyle name="60% - Accent6 7 12" xfId="2538"/>
    <cellStyle name="60% - Accent6 7 2" xfId="2541"/>
    <cellStyle name="60% - Accent6 7 2 2" xfId="50096"/>
    <cellStyle name="60% - Accent6 7 3" xfId="2542"/>
    <cellStyle name="60% - Accent6 7 3 2" xfId="50097"/>
    <cellStyle name="60% - Accent6 7 4" xfId="2543"/>
    <cellStyle name="60% - Accent6 7 4 2" xfId="50098"/>
    <cellStyle name="60% - Accent6 7 5" xfId="2544"/>
    <cellStyle name="60% - Accent6 7 5 2" xfId="50099"/>
    <cellStyle name="60% - Accent6 7 6" xfId="2545"/>
    <cellStyle name="60% - Accent6 7 6 2" xfId="50100"/>
    <cellStyle name="60% - Accent6 7 7" xfId="2546"/>
    <cellStyle name="60% - Accent6 7 7 2" xfId="50101"/>
    <cellStyle name="60% - Accent6 7 8" xfId="2547"/>
    <cellStyle name="60% - Accent6 7 8 2" xfId="50102"/>
    <cellStyle name="60% - Accent6 7 9" xfId="2548"/>
    <cellStyle name="60% - Accent6 7 9 2" xfId="50103"/>
    <cellStyle name="60% - Accent6 8" xfId="673"/>
    <cellStyle name="60% - Accent6 8 2" xfId="2549"/>
    <cellStyle name="60% - Accent6 9" xfId="791"/>
    <cellStyle name="60% - Accent6 9 2" xfId="2550"/>
    <cellStyle name="Accent1 - 20%" xfId="67"/>
    <cellStyle name="Accent1 - 40%" xfId="68"/>
    <cellStyle name="Accent1 - 60%" xfId="69"/>
    <cellStyle name="Accent1 10" xfId="909"/>
    <cellStyle name="Accent1 10 2" xfId="2551"/>
    <cellStyle name="Accent1 11" xfId="1026"/>
    <cellStyle name="Accent1 11 2" xfId="2552"/>
    <cellStyle name="Accent1 12" xfId="1183"/>
    <cellStyle name="Accent1 12 10" xfId="2553"/>
    <cellStyle name="Accent1 12 10 2" xfId="50104"/>
    <cellStyle name="Accent1 12 11" xfId="2554"/>
    <cellStyle name="Accent1 12 11 2" xfId="50105"/>
    <cellStyle name="Accent1 12 12" xfId="2555"/>
    <cellStyle name="Accent1 12 12 2" xfId="50106"/>
    <cellStyle name="Accent1 12 13" xfId="2556"/>
    <cellStyle name="Accent1 12 13 2" xfId="50107"/>
    <cellStyle name="Accent1 12 14" xfId="2557"/>
    <cellStyle name="Accent1 12 14 2" xfId="50108"/>
    <cellStyle name="Accent1 12 15" xfId="2558"/>
    <cellStyle name="Accent1 12 15 2" xfId="50109"/>
    <cellStyle name="Accent1 12 16" xfId="2559"/>
    <cellStyle name="Accent1 12 16 2" xfId="50110"/>
    <cellStyle name="Accent1 12 17" xfId="2560"/>
    <cellStyle name="Accent1 12 17 2" xfId="50111"/>
    <cellStyle name="Accent1 12 18" xfId="2561"/>
    <cellStyle name="Accent1 12 18 2" xfId="50112"/>
    <cellStyle name="Accent1 12 19" xfId="2562"/>
    <cellStyle name="Accent1 12 19 2" xfId="50113"/>
    <cellStyle name="Accent1 12 2" xfId="2563"/>
    <cellStyle name="Accent1 12 2 2" xfId="50114"/>
    <cellStyle name="Accent1 12 20" xfId="2564"/>
    <cellStyle name="Accent1 12 20 2" xfId="50115"/>
    <cellStyle name="Accent1 12 21" xfId="2565"/>
    <cellStyle name="Accent1 12 21 2" xfId="50116"/>
    <cellStyle name="Accent1 12 22" xfId="2566"/>
    <cellStyle name="Accent1 12 22 2" xfId="50117"/>
    <cellStyle name="Accent1 12 23" xfId="2567"/>
    <cellStyle name="Accent1 12 23 2" xfId="50118"/>
    <cellStyle name="Accent1 12 24" xfId="2568"/>
    <cellStyle name="Accent1 12 24 2" xfId="50119"/>
    <cellStyle name="Accent1 12 25" xfId="2569"/>
    <cellStyle name="Accent1 12 25 2" xfId="50120"/>
    <cellStyle name="Accent1 12 26" xfId="2570"/>
    <cellStyle name="Accent1 12 26 2" xfId="50121"/>
    <cellStyle name="Accent1 12 27" xfId="2571"/>
    <cellStyle name="Accent1 12 27 2" xfId="50122"/>
    <cellStyle name="Accent1 12 28" xfId="2572"/>
    <cellStyle name="Accent1 12 28 2" xfId="50123"/>
    <cellStyle name="Accent1 12 29" xfId="2573"/>
    <cellStyle name="Accent1 12 29 2" xfId="50124"/>
    <cellStyle name="Accent1 12 3" xfId="2574"/>
    <cellStyle name="Accent1 12 3 2" xfId="50125"/>
    <cellStyle name="Accent1 12 30" xfId="2575"/>
    <cellStyle name="Accent1 12 30 2" xfId="50126"/>
    <cellStyle name="Accent1 12 31" xfId="50127"/>
    <cellStyle name="Accent1 12 4" xfId="2576"/>
    <cellStyle name="Accent1 12 4 2" xfId="50128"/>
    <cellStyle name="Accent1 12 5" xfId="2577"/>
    <cellStyle name="Accent1 12 5 2" xfId="50129"/>
    <cellStyle name="Accent1 12 6" xfId="2578"/>
    <cellStyle name="Accent1 12 6 2" xfId="50130"/>
    <cellStyle name="Accent1 12 7" xfId="2579"/>
    <cellStyle name="Accent1 12 7 2" xfId="50131"/>
    <cellStyle name="Accent1 12 8" xfId="2580"/>
    <cellStyle name="Accent1 12 8 2" xfId="50132"/>
    <cellStyle name="Accent1 12 9" xfId="2581"/>
    <cellStyle name="Accent1 12 9 2" xfId="50133"/>
    <cellStyle name="Accent1 13" xfId="1192"/>
    <cellStyle name="Accent1 13 2" xfId="50134"/>
    <cellStyle name="Accent1 14" xfId="1260"/>
    <cellStyle name="Accent1 14 2" xfId="50135"/>
    <cellStyle name="Accent1 15" xfId="1201"/>
    <cellStyle name="Accent1 15 2" xfId="50136"/>
    <cellStyle name="Accent1 16" xfId="17338"/>
    <cellStyle name="Accent1 16 2" xfId="50137"/>
    <cellStyle name="Accent1 17" xfId="25629"/>
    <cellStyle name="Accent1 18" xfId="25628"/>
    <cellStyle name="Accent1 19" xfId="1455"/>
    <cellStyle name="Accent1 2" xfId="19"/>
    <cellStyle name="Accent1 2 10" xfId="999"/>
    <cellStyle name="Accent1 2 11" xfId="1108"/>
    <cellStyle name="Accent1 2 12" xfId="50138"/>
    <cellStyle name="Accent1 2 13" xfId="50139"/>
    <cellStyle name="Accent1 2 14" xfId="50140"/>
    <cellStyle name="Accent1 2 15" xfId="50141"/>
    <cellStyle name="Accent1 2 16" xfId="50142"/>
    <cellStyle name="Accent1 2 17" xfId="50143"/>
    <cellStyle name="Accent1 2 18" xfId="50144"/>
    <cellStyle name="Accent1 2 19" xfId="50145"/>
    <cellStyle name="Accent1 2 2" xfId="70"/>
    <cellStyle name="Accent1 2 2 2" xfId="50146"/>
    <cellStyle name="Accent1 2 20" xfId="50147"/>
    <cellStyle name="Accent1 2 21" xfId="50148"/>
    <cellStyle name="Accent1 2 22" xfId="50149"/>
    <cellStyle name="Accent1 2 23" xfId="50150"/>
    <cellStyle name="Accent1 2 24" xfId="50151"/>
    <cellStyle name="Accent1 2 3" xfId="232"/>
    <cellStyle name="Accent1 2 3 2" xfId="50152"/>
    <cellStyle name="Accent1 2 4" xfId="207"/>
    <cellStyle name="Accent1 2 4 2" xfId="50153"/>
    <cellStyle name="Accent1 2 5" xfId="260"/>
    <cellStyle name="Accent1 2 5 2" xfId="50154"/>
    <cellStyle name="Accent1 2 6" xfId="527"/>
    <cellStyle name="Accent1 2 6 2" xfId="50155"/>
    <cellStyle name="Accent1 2 7" xfId="646"/>
    <cellStyle name="Accent1 2 7 2" xfId="50156"/>
    <cellStyle name="Accent1 2 8" xfId="764"/>
    <cellStyle name="Accent1 2 8 2" xfId="50157"/>
    <cellStyle name="Accent1 2 9" xfId="882"/>
    <cellStyle name="Accent1 20" xfId="50158"/>
    <cellStyle name="Accent1 21" xfId="50159"/>
    <cellStyle name="Accent1 22" xfId="50160"/>
    <cellStyle name="Accent1 23" xfId="50161"/>
    <cellStyle name="Accent1 24" xfId="50162"/>
    <cellStyle name="Accent1 25" xfId="50163"/>
    <cellStyle name="Accent1 26" xfId="50164"/>
    <cellStyle name="Accent1 27" xfId="50165"/>
    <cellStyle name="Accent1 28" xfId="50166"/>
    <cellStyle name="Accent1 29" xfId="50167"/>
    <cellStyle name="Accent1 3" xfId="180"/>
    <cellStyle name="Accent1 3 2" xfId="2582"/>
    <cellStyle name="Accent1 3 2 2" xfId="50168"/>
    <cellStyle name="Accent1 3 3" xfId="1456"/>
    <cellStyle name="Accent1 3 4" xfId="50169"/>
    <cellStyle name="Accent1 30" xfId="50170"/>
    <cellStyle name="Accent1 4" xfId="296"/>
    <cellStyle name="Accent1 4 2" xfId="2583"/>
    <cellStyle name="Accent1 4 2 2" xfId="50171"/>
    <cellStyle name="Accent1 4 3" xfId="1457"/>
    <cellStyle name="Accent1 4 4" xfId="50172"/>
    <cellStyle name="Accent1 5" xfId="384"/>
    <cellStyle name="Accent1 5 2" xfId="2584"/>
    <cellStyle name="Accent1 5 2 2" xfId="50173"/>
    <cellStyle name="Accent1 5 3" xfId="1458"/>
    <cellStyle name="Accent1 5 4" xfId="50174"/>
    <cellStyle name="Accent1 6" xfId="426"/>
    <cellStyle name="Accent1 6 2" xfId="2585"/>
    <cellStyle name="Accent1 6 2 2" xfId="50175"/>
    <cellStyle name="Accent1 6 3" xfId="15342"/>
    <cellStyle name="Accent1 6 3 2" xfId="50176"/>
    <cellStyle name="Accent1 6 4" xfId="15339"/>
    <cellStyle name="Accent1 6 5" xfId="25630"/>
    <cellStyle name="Accent1 6 6" xfId="1594"/>
    <cellStyle name="Accent1 7" xfId="553"/>
    <cellStyle name="Accent1 7 10" xfId="2587"/>
    <cellStyle name="Accent1 7 10 2" xfId="50177"/>
    <cellStyle name="Accent1 7 11" xfId="2588"/>
    <cellStyle name="Accent1 7 11 2" xfId="50178"/>
    <cellStyle name="Accent1 7 12" xfId="2586"/>
    <cellStyle name="Accent1 7 2" xfId="2589"/>
    <cellStyle name="Accent1 7 2 2" xfId="50179"/>
    <cellStyle name="Accent1 7 3" xfId="2590"/>
    <cellStyle name="Accent1 7 3 2" xfId="50180"/>
    <cellStyle name="Accent1 7 4" xfId="2591"/>
    <cellStyle name="Accent1 7 4 2" xfId="50181"/>
    <cellStyle name="Accent1 7 5" xfId="2592"/>
    <cellStyle name="Accent1 7 5 2" xfId="50182"/>
    <cellStyle name="Accent1 7 6" xfId="2593"/>
    <cellStyle name="Accent1 7 6 2" xfId="50183"/>
    <cellStyle name="Accent1 7 7" xfId="2594"/>
    <cellStyle name="Accent1 7 7 2" xfId="50184"/>
    <cellStyle name="Accent1 7 8" xfId="2595"/>
    <cellStyle name="Accent1 7 8 2" xfId="50185"/>
    <cellStyle name="Accent1 7 9" xfId="2596"/>
    <cellStyle name="Accent1 7 9 2" xfId="50186"/>
    <cellStyle name="Accent1 8" xfId="672"/>
    <cellStyle name="Accent1 8 2" xfId="2597"/>
    <cellStyle name="Accent1 9" xfId="790"/>
    <cellStyle name="Accent1 9 2" xfId="2598"/>
    <cellStyle name="Accent2 - 20%" xfId="71"/>
    <cellStyle name="Accent2 - 40%" xfId="72"/>
    <cellStyle name="Accent2 - 60%" xfId="73"/>
    <cellStyle name="Accent2 10" xfId="908"/>
    <cellStyle name="Accent2 10 2" xfId="2599"/>
    <cellStyle name="Accent2 11" xfId="1025"/>
    <cellStyle name="Accent2 11 2" xfId="2600"/>
    <cellStyle name="Accent2 12" xfId="1184"/>
    <cellStyle name="Accent2 12 10" xfId="2601"/>
    <cellStyle name="Accent2 12 10 2" xfId="50187"/>
    <cellStyle name="Accent2 12 11" xfId="2602"/>
    <cellStyle name="Accent2 12 11 2" xfId="50188"/>
    <cellStyle name="Accent2 12 12" xfId="2603"/>
    <cellStyle name="Accent2 12 12 2" xfId="50189"/>
    <cellStyle name="Accent2 12 13" xfId="2604"/>
    <cellStyle name="Accent2 12 13 2" xfId="50190"/>
    <cellStyle name="Accent2 12 14" xfId="2605"/>
    <cellStyle name="Accent2 12 14 2" xfId="50191"/>
    <cellStyle name="Accent2 12 15" xfId="2606"/>
    <cellStyle name="Accent2 12 15 2" xfId="50192"/>
    <cellStyle name="Accent2 12 16" xfId="2607"/>
    <cellStyle name="Accent2 12 16 2" xfId="50193"/>
    <cellStyle name="Accent2 12 17" xfId="2608"/>
    <cellStyle name="Accent2 12 17 2" xfId="50194"/>
    <cellStyle name="Accent2 12 18" xfId="2609"/>
    <cellStyle name="Accent2 12 18 2" xfId="50195"/>
    <cellStyle name="Accent2 12 19" xfId="2610"/>
    <cellStyle name="Accent2 12 19 2" xfId="50196"/>
    <cellStyle name="Accent2 12 2" xfId="2611"/>
    <cellStyle name="Accent2 12 2 2" xfId="50197"/>
    <cellStyle name="Accent2 12 20" xfId="2612"/>
    <cellStyle name="Accent2 12 20 2" xfId="50198"/>
    <cellStyle name="Accent2 12 21" xfId="2613"/>
    <cellStyle name="Accent2 12 21 2" xfId="50199"/>
    <cellStyle name="Accent2 12 22" xfId="2614"/>
    <cellStyle name="Accent2 12 22 2" xfId="50200"/>
    <cellStyle name="Accent2 12 23" xfId="2615"/>
    <cellStyle name="Accent2 12 23 2" xfId="50201"/>
    <cellStyle name="Accent2 12 24" xfId="2616"/>
    <cellStyle name="Accent2 12 24 2" xfId="50202"/>
    <cellStyle name="Accent2 12 25" xfId="2617"/>
    <cellStyle name="Accent2 12 25 2" xfId="50203"/>
    <cellStyle name="Accent2 12 26" xfId="2618"/>
    <cellStyle name="Accent2 12 26 2" xfId="50204"/>
    <cellStyle name="Accent2 12 27" xfId="2619"/>
    <cellStyle name="Accent2 12 27 2" xfId="50205"/>
    <cellStyle name="Accent2 12 28" xfId="2620"/>
    <cellStyle name="Accent2 12 28 2" xfId="50206"/>
    <cellStyle name="Accent2 12 29" xfId="2621"/>
    <cellStyle name="Accent2 12 29 2" xfId="50207"/>
    <cellStyle name="Accent2 12 3" xfId="2622"/>
    <cellStyle name="Accent2 12 3 2" xfId="50208"/>
    <cellStyle name="Accent2 12 30" xfId="2623"/>
    <cellStyle name="Accent2 12 30 2" xfId="50209"/>
    <cellStyle name="Accent2 12 31" xfId="50210"/>
    <cellStyle name="Accent2 12 4" xfId="2624"/>
    <cellStyle name="Accent2 12 4 2" xfId="50211"/>
    <cellStyle name="Accent2 12 5" xfId="2625"/>
    <cellStyle name="Accent2 12 5 2" xfId="50212"/>
    <cellStyle name="Accent2 12 6" xfId="2626"/>
    <cellStyle name="Accent2 12 6 2" xfId="50213"/>
    <cellStyle name="Accent2 12 7" xfId="2627"/>
    <cellStyle name="Accent2 12 7 2" xfId="50214"/>
    <cellStyle name="Accent2 12 8" xfId="2628"/>
    <cellStyle name="Accent2 12 8 2" xfId="50215"/>
    <cellStyle name="Accent2 12 9" xfId="2629"/>
    <cellStyle name="Accent2 12 9 2" xfId="50216"/>
    <cellStyle name="Accent2 13" xfId="1189"/>
    <cellStyle name="Accent2 13 2" xfId="50217"/>
    <cellStyle name="Accent2 14" xfId="1259"/>
    <cellStyle name="Accent2 14 2" xfId="50218"/>
    <cellStyle name="Accent2 15" xfId="1200"/>
    <cellStyle name="Accent2 15 2" xfId="50219"/>
    <cellStyle name="Accent2 16" xfId="17339"/>
    <cellStyle name="Accent2 16 2" xfId="50220"/>
    <cellStyle name="Accent2 17" xfId="25632"/>
    <cellStyle name="Accent2 18" xfId="25631"/>
    <cellStyle name="Accent2 19" xfId="1459"/>
    <cellStyle name="Accent2 2" xfId="20"/>
    <cellStyle name="Accent2 2 10" xfId="1003"/>
    <cellStyle name="Accent2 2 11" xfId="1109"/>
    <cellStyle name="Accent2 2 12" xfId="50221"/>
    <cellStyle name="Accent2 2 13" xfId="50222"/>
    <cellStyle name="Accent2 2 14" xfId="50223"/>
    <cellStyle name="Accent2 2 15" xfId="50224"/>
    <cellStyle name="Accent2 2 16" xfId="50225"/>
    <cellStyle name="Accent2 2 17" xfId="50226"/>
    <cellStyle name="Accent2 2 18" xfId="50227"/>
    <cellStyle name="Accent2 2 19" xfId="50228"/>
    <cellStyle name="Accent2 2 2" xfId="74"/>
    <cellStyle name="Accent2 2 2 2" xfId="50229"/>
    <cellStyle name="Accent2 2 20" xfId="50230"/>
    <cellStyle name="Accent2 2 21" xfId="50231"/>
    <cellStyle name="Accent2 2 22" xfId="50232"/>
    <cellStyle name="Accent2 2 23" xfId="50233"/>
    <cellStyle name="Accent2 2 24" xfId="50234"/>
    <cellStyle name="Accent2 2 3" xfId="236"/>
    <cellStyle name="Accent2 2 3 2" xfId="50235"/>
    <cellStyle name="Accent2 2 4" xfId="324"/>
    <cellStyle name="Accent2 2 4 2" xfId="50236"/>
    <cellStyle name="Accent2 2 5" xfId="412"/>
    <cellStyle name="Accent2 2 5 2" xfId="50237"/>
    <cellStyle name="Accent2 2 6" xfId="531"/>
    <cellStyle name="Accent2 2 6 2" xfId="50238"/>
    <cellStyle name="Accent2 2 7" xfId="650"/>
    <cellStyle name="Accent2 2 7 2" xfId="50239"/>
    <cellStyle name="Accent2 2 8" xfId="768"/>
    <cellStyle name="Accent2 2 8 2" xfId="50240"/>
    <cellStyle name="Accent2 2 9" xfId="886"/>
    <cellStyle name="Accent2 20" xfId="50241"/>
    <cellStyle name="Accent2 21" xfId="50242"/>
    <cellStyle name="Accent2 22" xfId="50243"/>
    <cellStyle name="Accent2 23" xfId="50244"/>
    <cellStyle name="Accent2 24" xfId="50245"/>
    <cellStyle name="Accent2 25" xfId="50246"/>
    <cellStyle name="Accent2 26" xfId="50247"/>
    <cellStyle name="Accent2 27" xfId="50248"/>
    <cellStyle name="Accent2 28" xfId="50249"/>
    <cellStyle name="Accent2 29" xfId="50250"/>
    <cellStyle name="Accent2 3" xfId="181"/>
    <cellStyle name="Accent2 3 2" xfId="2630"/>
    <cellStyle name="Accent2 3 2 2" xfId="50251"/>
    <cellStyle name="Accent2 3 3" xfId="1460"/>
    <cellStyle name="Accent2 3 4" xfId="50252"/>
    <cellStyle name="Accent2 30" xfId="50253"/>
    <cellStyle name="Accent2 4" xfId="295"/>
    <cellStyle name="Accent2 4 2" xfId="2631"/>
    <cellStyle name="Accent2 4 2 2" xfId="50254"/>
    <cellStyle name="Accent2 4 3" xfId="1461"/>
    <cellStyle name="Accent2 4 4" xfId="50255"/>
    <cellStyle name="Accent2 5" xfId="383"/>
    <cellStyle name="Accent2 5 2" xfId="2632"/>
    <cellStyle name="Accent2 5 2 2" xfId="50256"/>
    <cellStyle name="Accent2 5 3" xfId="1462"/>
    <cellStyle name="Accent2 5 4" xfId="50257"/>
    <cellStyle name="Accent2 6" xfId="425"/>
    <cellStyle name="Accent2 6 2" xfId="2633"/>
    <cellStyle name="Accent2 6 2 2" xfId="50258"/>
    <cellStyle name="Accent2 6 3" xfId="15343"/>
    <cellStyle name="Accent2 6 3 2" xfId="50259"/>
    <cellStyle name="Accent2 6 4" xfId="15337"/>
    <cellStyle name="Accent2 6 5" xfId="25633"/>
    <cellStyle name="Accent2 6 6" xfId="1598"/>
    <cellStyle name="Accent2 7" xfId="552"/>
    <cellStyle name="Accent2 7 10" xfId="2635"/>
    <cellStyle name="Accent2 7 10 2" xfId="50260"/>
    <cellStyle name="Accent2 7 11" xfId="2636"/>
    <cellStyle name="Accent2 7 11 2" xfId="50261"/>
    <cellStyle name="Accent2 7 12" xfId="2634"/>
    <cellStyle name="Accent2 7 2" xfId="2637"/>
    <cellStyle name="Accent2 7 2 2" xfId="50262"/>
    <cellStyle name="Accent2 7 3" xfId="2638"/>
    <cellStyle name="Accent2 7 3 2" xfId="50263"/>
    <cellStyle name="Accent2 7 4" xfId="2639"/>
    <cellStyle name="Accent2 7 4 2" xfId="50264"/>
    <cellStyle name="Accent2 7 5" xfId="2640"/>
    <cellStyle name="Accent2 7 5 2" xfId="50265"/>
    <cellStyle name="Accent2 7 6" xfId="2641"/>
    <cellStyle name="Accent2 7 6 2" xfId="50266"/>
    <cellStyle name="Accent2 7 7" xfId="2642"/>
    <cellStyle name="Accent2 7 7 2" xfId="50267"/>
    <cellStyle name="Accent2 7 8" xfId="2643"/>
    <cellStyle name="Accent2 7 8 2" xfId="50268"/>
    <cellStyle name="Accent2 7 9" xfId="2644"/>
    <cellStyle name="Accent2 7 9 2" xfId="50269"/>
    <cellStyle name="Accent2 8" xfId="671"/>
    <cellStyle name="Accent2 8 2" xfId="2645"/>
    <cellStyle name="Accent2 9" xfId="789"/>
    <cellStyle name="Accent2 9 2" xfId="2646"/>
    <cellStyle name="Accent3 - 20%" xfId="75"/>
    <cellStyle name="Accent3 - 40%" xfId="76"/>
    <cellStyle name="Accent3 - 60%" xfId="77"/>
    <cellStyle name="Accent3 10" xfId="907"/>
    <cellStyle name="Accent3 10 2" xfId="2647"/>
    <cellStyle name="Accent3 11" xfId="1024"/>
    <cellStyle name="Accent3 11 2" xfId="2648"/>
    <cellStyle name="Accent3 12" xfId="1185"/>
    <cellStyle name="Accent3 12 10" xfId="2649"/>
    <cellStyle name="Accent3 12 10 2" xfId="50270"/>
    <cellStyle name="Accent3 12 11" xfId="2650"/>
    <cellStyle name="Accent3 12 11 2" xfId="50271"/>
    <cellStyle name="Accent3 12 12" xfId="2651"/>
    <cellStyle name="Accent3 12 12 2" xfId="50272"/>
    <cellStyle name="Accent3 12 13" xfId="2652"/>
    <cellStyle name="Accent3 12 13 2" xfId="50273"/>
    <cellStyle name="Accent3 12 14" xfId="2653"/>
    <cellStyle name="Accent3 12 14 2" xfId="50274"/>
    <cellStyle name="Accent3 12 15" xfId="2654"/>
    <cellStyle name="Accent3 12 15 2" xfId="50275"/>
    <cellStyle name="Accent3 12 16" xfId="2655"/>
    <cellStyle name="Accent3 12 16 2" xfId="50276"/>
    <cellStyle name="Accent3 12 17" xfId="2656"/>
    <cellStyle name="Accent3 12 17 2" xfId="50277"/>
    <cellStyle name="Accent3 12 18" xfId="2657"/>
    <cellStyle name="Accent3 12 18 2" xfId="50278"/>
    <cellStyle name="Accent3 12 19" xfId="2658"/>
    <cellStyle name="Accent3 12 19 2" xfId="50279"/>
    <cellStyle name="Accent3 12 2" xfId="2659"/>
    <cellStyle name="Accent3 12 2 2" xfId="50280"/>
    <cellStyle name="Accent3 12 20" xfId="2660"/>
    <cellStyle name="Accent3 12 20 2" xfId="50281"/>
    <cellStyle name="Accent3 12 21" xfId="2661"/>
    <cellStyle name="Accent3 12 21 2" xfId="50282"/>
    <cellStyle name="Accent3 12 22" xfId="2662"/>
    <cellStyle name="Accent3 12 22 2" xfId="50283"/>
    <cellStyle name="Accent3 12 23" xfId="2663"/>
    <cellStyle name="Accent3 12 23 2" xfId="50284"/>
    <cellStyle name="Accent3 12 24" xfId="2664"/>
    <cellStyle name="Accent3 12 24 2" xfId="50285"/>
    <cellStyle name="Accent3 12 25" xfId="2665"/>
    <cellStyle name="Accent3 12 25 2" xfId="50286"/>
    <cellStyle name="Accent3 12 26" xfId="2666"/>
    <cellStyle name="Accent3 12 26 2" xfId="50287"/>
    <cellStyle name="Accent3 12 27" xfId="2667"/>
    <cellStyle name="Accent3 12 27 2" xfId="50288"/>
    <cellStyle name="Accent3 12 28" xfId="2668"/>
    <cellStyle name="Accent3 12 28 2" xfId="50289"/>
    <cellStyle name="Accent3 12 29" xfId="2669"/>
    <cellStyle name="Accent3 12 29 2" xfId="50290"/>
    <cellStyle name="Accent3 12 3" xfId="2670"/>
    <cellStyle name="Accent3 12 3 2" xfId="50291"/>
    <cellStyle name="Accent3 12 30" xfId="2671"/>
    <cellStyle name="Accent3 12 30 2" xfId="50292"/>
    <cellStyle name="Accent3 12 31" xfId="50293"/>
    <cellStyle name="Accent3 12 4" xfId="2672"/>
    <cellStyle name="Accent3 12 4 2" xfId="50294"/>
    <cellStyle name="Accent3 12 5" xfId="2673"/>
    <cellStyle name="Accent3 12 5 2" xfId="50295"/>
    <cellStyle name="Accent3 12 6" xfId="2674"/>
    <cellStyle name="Accent3 12 6 2" xfId="50296"/>
    <cellStyle name="Accent3 12 7" xfId="2675"/>
    <cellStyle name="Accent3 12 7 2" xfId="50297"/>
    <cellStyle name="Accent3 12 8" xfId="2676"/>
    <cellStyle name="Accent3 12 8 2" xfId="50298"/>
    <cellStyle name="Accent3 12 9" xfId="2677"/>
    <cellStyle name="Accent3 12 9 2" xfId="50299"/>
    <cellStyle name="Accent3 13" xfId="1182"/>
    <cellStyle name="Accent3 13 2" xfId="50300"/>
    <cellStyle name="Accent3 14" xfId="1258"/>
    <cellStyle name="Accent3 14 2" xfId="50301"/>
    <cellStyle name="Accent3 15" xfId="1198"/>
    <cellStyle name="Accent3 15 2" xfId="50302"/>
    <cellStyle name="Accent3 16" xfId="17340"/>
    <cellStyle name="Accent3 16 2" xfId="50303"/>
    <cellStyle name="Accent3 17" xfId="25635"/>
    <cellStyle name="Accent3 18" xfId="25634"/>
    <cellStyle name="Accent3 19" xfId="1463"/>
    <cellStyle name="Accent3 2" xfId="21"/>
    <cellStyle name="Accent3 2 10" xfId="1007"/>
    <cellStyle name="Accent3 2 11" xfId="1110"/>
    <cellStyle name="Accent3 2 12" xfId="50304"/>
    <cellStyle name="Accent3 2 13" xfId="50305"/>
    <cellStyle name="Accent3 2 14" xfId="50306"/>
    <cellStyle name="Accent3 2 15" xfId="50307"/>
    <cellStyle name="Accent3 2 16" xfId="50308"/>
    <cellStyle name="Accent3 2 17" xfId="50309"/>
    <cellStyle name="Accent3 2 18" xfId="50310"/>
    <cellStyle name="Accent3 2 19" xfId="50311"/>
    <cellStyle name="Accent3 2 2" xfId="78"/>
    <cellStyle name="Accent3 2 2 2" xfId="50312"/>
    <cellStyle name="Accent3 2 20" xfId="50313"/>
    <cellStyle name="Accent3 2 21" xfId="50314"/>
    <cellStyle name="Accent3 2 22" xfId="50315"/>
    <cellStyle name="Accent3 2 23" xfId="50316"/>
    <cellStyle name="Accent3 2 24" xfId="50317"/>
    <cellStyle name="Accent3 2 3" xfId="240"/>
    <cellStyle name="Accent3 2 3 2" xfId="50318"/>
    <cellStyle name="Accent3 2 4" xfId="328"/>
    <cellStyle name="Accent3 2 4 2" xfId="50319"/>
    <cellStyle name="Accent3 2 5" xfId="416"/>
    <cellStyle name="Accent3 2 5 2" xfId="50320"/>
    <cellStyle name="Accent3 2 6" xfId="535"/>
    <cellStyle name="Accent3 2 6 2" xfId="50321"/>
    <cellStyle name="Accent3 2 7" xfId="654"/>
    <cellStyle name="Accent3 2 7 2" xfId="50322"/>
    <cellStyle name="Accent3 2 8" xfId="772"/>
    <cellStyle name="Accent3 2 8 2" xfId="50323"/>
    <cellStyle name="Accent3 2 9" xfId="890"/>
    <cellStyle name="Accent3 20" xfId="50324"/>
    <cellStyle name="Accent3 21" xfId="50325"/>
    <cellStyle name="Accent3 22" xfId="50326"/>
    <cellStyle name="Accent3 23" xfId="50327"/>
    <cellStyle name="Accent3 24" xfId="50328"/>
    <cellStyle name="Accent3 25" xfId="50329"/>
    <cellStyle name="Accent3 26" xfId="50330"/>
    <cellStyle name="Accent3 27" xfId="50331"/>
    <cellStyle name="Accent3 28" xfId="50332"/>
    <cellStyle name="Accent3 29" xfId="50333"/>
    <cellStyle name="Accent3 3" xfId="182"/>
    <cellStyle name="Accent3 3 2" xfId="2678"/>
    <cellStyle name="Accent3 3 2 2" xfId="50334"/>
    <cellStyle name="Accent3 3 3" xfId="1464"/>
    <cellStyle name="Accent3 3 4" xfId="50335"/>
    <cellStyle name="Accent3 30" xfId="50336"/>
    <cellStyle name="Accent3 4" xfId="294"/>
    <cellStyle name="Accent3 4 2" xfId="2679"/>
    <cellStyle name="Accent3 4 2 2" xfId="50337"/>
    <cellStyle name="Accent3 4 3" xfId="1465"/>
    <cellStyle name="Accent3 4 4" xfId="50338"/>
    <cellStyle name="Accent3 5" xfId="382"/>
    <cellStyle name="Accent3 5 2" xfId="2680"/>
    <cellStyle name="Accent3 5 2 2" xfId="50339"/>
    <cellStyle name="Accent3 5 3" xfId="1466"/>
    <cellStyle name="Accent3 5 4" xfId="50340"/>
    <cellStyle name="Accent3 6" xfId="423"/>
    <cellStyle name="Accent3 6 2" xfId="2681"/>
    <cellStyle name="Accent3 6 2 2" xfId="50341"/>
    <cellStyle name="Accent3 6 3" xfId="15345"/>
    <cellStyle name="Accent3 6 3 2" xfId="50342"/>
    <cellStyle name="Accent3 6 4" xfId="15335"/>
    <cellStyle name="Accent3 6 5" xfId="25636"/>
    <cellStyle name="Accent3 6 6" xfId="1602"/>
    <cellStyle name="Accent3 7" xfId="546"/>
    <cellStyle name="Accent3 7 10" xfId="2683"/>
    <cellStyle name="Accent3 7 10 2" xfId="50343"/>
    <cellStyle name="Accent3 7 11" xfId="2684"/>
    <cellStyle name="Accent3 7 11 2" xfId="50344"/>
    <cellStyle name="Accent3 7 12" xfId="2682"/>
    <cellStyle name="Accent3 7 2" xfId="2685"/>
    <cellStyle name="Accent3 7 2 2" xfId="50345"/>
    <cellStyle name="Accent3 7 3" xfId="2686"/>
    <cellStyle name="Accent3 7 3 2" xfId="50346"/>
    <cellStyle name="Accent3 7 4" xfId="2687"/>
    <cellStyle name="Accent3 7 4 2" xfId="50347"/>
    <cellStyle name="Accent3 7 5" xfId="2688"/>
    <cellStyle name="Accent3 7 5 2" xfId="50348"/>
    <cellStyle name="Accent3 7 6" xfId="2689"/>
    <cellStyle name="Accent3 7 6 2" xfId="50349"/>
    <cellStyle name="Accent3 7 7" xfId="2690"/>
    <cellStyle name="Accent3 7 7 2" xfId="50350"/>
    <cellStyle name="Accent3 7 8" xfId="2691"/>
    <cellStyle name="Accent3 7 8 2" xfId="50351"/>
    <cellStyle name="Accent3 7 9" xfId="2692"/>
    <cellStyle name="Accent3 7 9 2" xfId="50352"/>
    <cellStyle name="Accent3 8" xfId="665"/>
    <cellStyle name="Accent3 8 2" xfId="2693"/>
    <cellStyle name="Accent3 9" xfId="783"/>
    <cellStyle name="Accent3 9 2" xfId="2694"/>
    <cellStyle name="Accent4 - 20%" xfId="79"/>
    <cellStyle name="Accent4 - 40%" xfId="80"/>
    <cellStyle name="Accent4 - 60%" xfId="81"/>
    <cellStyle name="Accent4 10" xfId="901"/>
    <cellStyle name="Accent4 10 2" xfId="2695"/>
    <cellStyle name="Accent4 11" xfId="1018"/>
    <cellStyle name="Accent4 11 2" xfId="2696"/>
    <cellStyle name="Accent4 12" xfId="1186"/>
    <cellStyle name="Accent4 12 10" xfId="2697"/>
    <cellStyle name="Accent4 12 10 2" xfId="50353"/>
    <cellStyle name="Accent4 12 11" xfId="2698"/>
    <cellStyle name="Accent4 12 11 2" xfId="50354"/>
    <cellStyle name="Accent4 12 12" xfId="2699"/>
    <cellStyle name="Accent4 12 12 2" xfId="50355"/>
    <cellStyle name="Accent4 12 13" xfId="2700"/>
    <cellStyle name="Accent4 12 13 2" xfId="50356"/>
    <cellStyle name="Accent4 12 14" xfId="2701"/>
    <cellStyle name="Accent4 12 14 2" xfId="50357"/>
    <cellStyle name="Accent4 12 15" xfId="2702"/>
    <cellStyle name="Accent4 12 15 2" xfId="50358"/>
    <cellStyle name="Accent4 12 16" xfId="2703"/>
    <cellStyle name="Accent4 12 16 2" xfId="50359"/>
    <cellStyle name="Accent4 12 17" xfId="2704"/>
    <cellStyle name="Accent4 12 17 2" xfId="50360"/>
    <cellStyle name="Accent4 12 18" xfId="2705"/>
    <cellStyle name="Accent4 12 18 2" xfId="50361"/>
    <cellStyle name="Accent4 12 19" xfId="2706"/>
    <cellStyle name="Accent4 12 19 2" xfId="50362"/>
    <cellStyle name="Accent4 12 2" xfId="2707"/>
    <cellStyle name="Accent4 12 2 2" xfId="50363"/>
    <cellStyle name="Accent4 12 20" xfId="2708"/>
    <cellStyle name="Accent4 12 20 2" xfId="50364"/>
    <cellStyle name="Accent4 12 21" xfId="2709"/>
    <cellStyle name="Accent4 12 21 2" xfId="50365"/>
    <cellStyle name="Accent4 12 22" xfId="2710"/>
    <cellStyle name="Accent4 12 22 2" xfId="50366"/>
    <cellStyle name="Accent4 12 23" xfId="2711"/>
    <cellStyle name="Accent4 12 23 2" xfId="50367"/>
    <cellStyle name="Accent4 12 24" xfId="2712"/>
    <cellStyle name="Accent4 12 24 2" xfId="50368"/>
    <cellStyle name="Accent4 12 25" xfId="2713"/>
    <cellStyle name="Accent4 12 25 2" xfId="50369"/>
    <cellStyle name="Accent4 12 26" xfId="2714"/>
    <cellStyle name="Accent4 12 26 2" xfId="50370"/>
    <cellStyle name="Accent4 12 27" xfId="2715"/>
    <cellStyle name="Accent4 12 27 2" xfId="50371"/>
    <cellStyle name="Accent4 12 28" xfId="2716"/>
    <cellStyle name="Accent4 12 28 2" xfId="50372"/>
    <cellStyle name="Accent4 12 29" xfId="2717"/>
    <cellStyle name="Accent4 12 29 2" xfId="50373"/>
    <cellStyle name="Accent4 12 3" xfId="2718"/>
    <cellStyle name="Accent4 12 3 2" xfId="50374"/>
    <cellStyle name="Accent4 12 30" xfId="2719"/>
    <cellStyle name="Accent4 12 30 2" xfId="50375"/>
    <cellStyle name="Accent4 12 31" xfId="50376"/>
    <cellStyle name="Accent4 12 4" xfId="2720"/>
    <cellStyle name="Accent4 12 4 2" xfId="50377"/>
    <cellStyle name="Accent4 12 5" xfId="2721"/>
    <cellStyle name="Accent4 12 5 2" xfId="50378"/>
    <cellStyle name="Accent4 12 6" xfId="2722"/>
    <cellStyle name="Accent4 12 6 2" xfId="50379"/>
    <cellStyle name="Accent4 12 7" xfId="2723"/>
    <cellStyle name="Accent4 12 7 2" xfId="50380"/>
    <cellStyle name="Accent4 12 8" xfId="2724"/>
    <cellStyle name="Accent4 12 8 2" xfId="50381"/>
    <cellStyle name="Accent4 12 9" xfId="2725"/>
    <cellStyle name="Accent4 12 9 2" xfId="50382"/>
    <cellStyle name="Accent4 13" xfId="1181"/>
    <cellStyle name="Accent4 13 2" xfId="50383"/>
    <cellStyle name="Accent4 14" xfId="1257"/>
    <cellStyle name="Accent4 14 2" xfId="50384"/>
    <cellStyle name="Accent4 15" xfId="1197"/>
    <cellStyle name="Accent4 15 2" xfId="50385"/>
    <cellStyle name="Accent4 16" xfId="17341"/>
    <cellStyle name="Accent4 16 2" xfId="50386"/>
    <cellStyle name="Accent4 17" xfId="25638"/>
    <cellStyle name="Accent4 18" xfId="25637"/>
    <cellStyle name="Accent4 19" xfId="1467"/>
    <cellStyle name="Accent4 2" xfId="22"/>
    <cellStyle name="Accent4 2 10" xfId="1011"/>
    <cellStyle name="Accent4 2 11" xfId="1111"/>
    <cellStyle name="Accent4 2 12" xfId="50387"/>
    <cellStyle name="Accent4 2 13" xfId="50388"/>
    <cellStyle name="Accent4 2 14" xfId="50389"/>
    <cellStyle name="Accent4 2 15" xfId="50390"/>
    <cellStyle name="Accent4 2 16" xfId="50391"/>
    <cellStyle name="Accent4 2 17" xfId="50392"/>
    <cellStyle name="Accent4 2 18" xfId="50393"/>
    <cellStyle name="Accent4 2 19" xfId="50394"/>
    <cellStyle name="Accent4 2 2" xfId="82"/>
    <cellStyle name="Accent4 2 2 2" xfId="50395"/>
    <cellStyle name="Accent4 2 20" xfId="50396"/>
    <cellStyle name="Accent4 2 21" xfId="50397"/>
    <cellStyle name="Accent4 2 22" xfId="50398"/>
    <cellStyle name="Accent4 2 23" xfId="50399"/>
    <cellStyle name="Accent4 2 24" xfId="50400"/>
    <cellStyle name="Accent4 2 3" xfId="244"/>
    <cellStyle name="Accent4 2 3 2" xfId="50401"/>
    <cellStyle name="Accent4 2 4" xfId="332"/>
    <cellStyle name="Accent4 2 4 2" xfId="50402"/>
    <cellStyle name="Accent4 2 5" xfId="420"/>
    <cellStyle name="Accent4 2 5 2" xfId="50403"/>
    <cellStyle name="Accent4 2 6" xfId="539"/>
    <cellStyle name="Accent4 2 6 2" xfId="50404"/>
    <cellStyle name="Accent4 2 7" xfId="658"/>
    <cellStyle name="Accent4 2 7 2" xfId="50405"/>
    <cellStyle name="Accent4 2 8" xfId="776"/>
    <cellStyle name="Accent4 2 8 2" xfId="50406"/>
    <cellStyle name="Accent4 2 9" xfId="894"/>
    <cellStyle name="Accent4 20" xfId="50407"/>
    <cellStyle name="Accent4 21" xfId="50408"/>
    <cellStyle name="Accent4 22" xfId="50409"/>
    <cellStyle name="Accent4 23" xfId="50410"/>
    <cellStyle name="Accent4 24" xfId="50411"/>
    <cellStyle name="Accent4 25" xfId="50412"/>
    <cellStyle name="Accent4 26" xfId="50413"/>
    <cellStyle name="Accent4 27" xfId="50414"/>
    <cellStyle name="Accent4 28" xfId="50415"/>
    <cellStyle name="Accent4 29" xfId="50416"/>
    <cellStyle name="Accent4 3" xfId="183"/>
    <cellStyle name="Accent4 3 2" xfId="2726"/>
    <cellStyle name="Accent4 3 2 2" xfId="50417"/>
    <cellStyle name="Accent4 3 3" xfId="1468"/>
    <cellStyle name="Accent4 3 4" xfId="50418"/>
    <cellStyle name="Accent4 30" xfId="50419"/>
    <cellStyle name="Accent4 4" xfId="293"/>
    <cellStyle name="Accent4 4 2" xfId="2727"/>
    <cellStyle name="Accent4 4 2 2" xfId="50420"/>
    <cellStyle name="Accent4 4 3" xfId="1469"/>
    <cellStyle name="Accent4 4 4" xfId="50421"/>
    <cellStyle name="Accent4 5" xfId="381"/>
    <cellStyle name="Accent4 5 2" xfId="2728"/>
    <cellStyle name="Accent4 5 2 2" xfId="50422"/>
    <cellStyle name="Accent4 5 3" xfId="1470"/>
    <cellStyle name="Accent4 5 4" xfId="50423"/>
    <cellStyle name="Accent4 6" xfId="422"/>
    <cellStyle name="Accent4 6 2" xfId="2729"/>
    <cellStyle name="Accent4 6 2 2" xfId="50424"/>
    <cellStyle name="Accent4 6 3" xfId="15347"/>
    <cellStyle name="Accent4 6 3 2" xfId="50425"/>
    <cellStyle name="Accent4 6 4" xfId="15333"/>
    <cellStyle name="Accent4 6 5" xfId="25639"/>
    <cellStyle name="Accent4 6 6" xfId="1606"/>
    <cellStyle name="Accent4 7" xfId="545"/>
    <cellStyle name="Accent4 7 10" xfId="2731"/>
    <cellStyle name="Accent4 7 10 2" xfId="50426"/>
    <cellStyle name="Accent4 7 11" xfId="2732"/>
    <cellStyle name="Accent4 7 11 2" xfId="50427"/>
    <cellStyle name="Accent4 7 12" xfId="2730"/>
    <cellStyle name="Accent4 7 2" xfId="2733"/>
    <cellStyle name="Accent4 7 2 2" xfId="50428"/>
    <cellStyle name="Accent4 7 3" xfId="2734"/>
    <cellStyle name="Accent4 7 3 2" xfId="50429"/>
    <cellStyle name="Accent4 7 4" xfId="2735"/>
    <cellStyle name="Accent4 7 4 2" xfId="50430"/>
    <cellStyle name="Accent4 7 5" xfId="2736"/>
    <cellStyle name="Accent4 7 5 2" xfId="50431"/>
    <cellStyle name="Accent4 7 6" xfId="2737"/>
    <cellStyle name="Accent4 7 6 2" xfId="50432"/>
    <cellStyle name="Accent4 7 7" xfId="2738"/>
    <cellStyle name="Accent4 7 7 2" xfId="50433"/>
    <cellStyle name="Accent4 7 8" xfId="2739"/>
    <cellStyle name="Accent4 7 8 2" xfId="50434"/>
    <cellStyle name="Accent4 7 9" xfId="2740"/>
    <cellStyle name="Accent4 7 9 2" xfId="50435"/>
    <cellStyle name="Accent4 8" xfId="664"/>
    <cellStyle name="Accent4 8 2" xfId="2741"/>
    <cellStyle name="Accent4 9" xfId="782"/>
    <cellStyle name="Accent4 9 2" xfId="2742"/>
    <cellStyle name="Accent5 - 20%" xfId="83"/>
    <cellStyle name="Accent5 - 40%" xfId="84"/>
    <cellStyle name="Accent5 - 60%" xfId="85"/>
    <cellStyle name="Accent5 10" xfId="900"/>
    <cellStyle name="Accent5 10 2" xfId="50436"/>
    <cellStyle name="Accent5 11" xfId="1017"/>
    <cellStyle name="Accent5 11 2" xfId="50437"/>
    <cellStyle name="Accent5 12" xfId="1187"/>
    <cellStyle name="Accent5 12 10" xfId="2743"/>
    <cellStyle name="Accent5 12 10 2" xfId="50438"/>
    <cellStyle name="Accent5 12 11" xfId="2744"/>
    <cellStyle name="Accent5 12 11 2" xfId="50439"/>
    <cellStyle name="Accent5 12 12" xfId="2745"/>
    <cellStyle name="Accent5 12 12 2" xfId="50440"/>
    <cellStyle name="Accent5 12 13" xfId="2746"/>
    <cellStyle name="Accent5 12 13 2" xfId="50441"/>
    <cellStyle name="Accent5 12 14" xfId="2747"/>
    <cellStyle name="Accent5 12 14 2" xfId="50442"/>
    <cellStyle name="Accent5 12 15" xfId="2748"/>
    <cellStyle name="Accent5 12 15 2" xfId="50443"/>
    <cellStyle name="Accent5 12 16" xfId="2749"/>
    <cellStyle name="Accent5 12 16 2" xfId="50444"/>
    <cellStyle name="Accent5 12 17" xfId="2750"/>
    <cellStyle name="Accent5 12 17 2" xfId="50445"/>
    <cellStyle name="Accent5 12 18" xfId="2751"/>
    <cellStyle name="Accent5 12 18 2" xfId="50446"/>
    <cellStyle name="Accent5 12 19" xfId="2752"/>
    <cellStyle name="Accent5 12 19 2" xfId="50447"/>
    <cellStyle name="Accent5 12 2" xfId="2753"/>
    <cellStyle name="Accent5 12 2 2" xfId="50448"/>
    <cellStyle name="Accent5 12 20" xfId="2754"/>
    <cellStyle name="Accent5 12 20 2" xfId="50449"/>
    <cellStyle name="Accent5 12 21" xfId="2755"/>
    <cellStyle name="Accent5 12 21 2" xfId="50450"/>
    <cellStyle name="Accent5 12 22" xfId="2756"/>
    <cellStyle name="Accent5 12 22 2" xfId="50451"/>
    <cellStyle name="Accent5 12 23" xfId="2757"/>
    <cellStyle name="Accent5 12 23 2" xfId="50452"/>
    <cellStyle name="Accent5 12 24" xfId="2758"/>
    <cellStyle name="Accent5 12 24 2" xfId="50453"/>
    <cellStyle name="Accent5 12 25" xfId="2759"/>
    <cellStyle name="Accent5 12 25 2" xfId="50454"/>
    <cellStyle name="Accent5 12 26" xfId="2760"/>
    <cellStyle name="Accent5 12 26 2" xfId="50455"/>
    <cellStyle name="Accent5 12 27" xfId="2761"/>
    <cellStyle name="Accent5 12 27 2" xfId="50456"/>
    <cellStyle name="Accent5 12 28" xfId="2762"/>
    <cellStyle name="Accent5 12 28 2" xfId="50457"/>
    <cellStyle name="Accent5 12 29" xfId="2763"/>
    <cellStyle name="Accent5 12 29 2" xfId="50458"/>
    <cellStyle name="Accent5 12 3" xfId="2764"/>
    <cellStyle name="Accent5 12 3 2" xfId="50459"/>
    <cellStyle name="Accent5 12 30" xfId="2765"/>
    <cellStyle name="Accent5 12 30 2" xfId="50460"/>
    <cellStyle name="Accent5 12 31" xfId="50461"/>
    <cellStyle name="Accent5 12 4" xfId="2766"/>
    <cellStyle name="Accent5 12 4 2" xfId="50462"/>
    <cellStyle name="Accent5 12 5" xfId="2767"/>
    <cellStyle name="Accent5 12 5 2" xfId="50463"/>
    <cellStyle name="Accent5 12 6" xfId="2768"/>
    <cellStyle name="Accent5 12 6 2" xfId="50464"/>
    <cellStyle name="Accent5 12 7" xfId="2769"/>
    <cellStyle name="Accent5 12 7 2" xfId="50465"/>
    <cellStyle name="Accent5 12 8" xfId="2770"/>
    <cellStyle name="Accent5 12 8 2" xfId="50466"/>
    <cellStyle name="Accent5 12 9" xfId="2771"/>
    <cellStyle name="Accent5 12 9 2" xfId="50467"/>
    <cellStyle name="Accent5 13" xfId="1180"/>
    <cellStyle name="Accent5 13 2" xfId="50468"/>
    <cellStyle name="Accent5 14" xfId="1256"/>
    <cellStyle name="Accent5 14 2" xfId="50469"/>
    <cellStyle name="Accent5 15" xfId="1196"/>
    <cellStyle name="Accent5 15 2" xfId="50470"/>
    <cellStyle name="Accent5 16" xfId="17342"/>
    <cellStyle name="Accent5 16 2" xfId="50471"/>
    <cellStyle name="Accent5 17" xfId="25641"/>
    <cellStyle name="Accent5 18" xfId="25640"/>
    <cellStyle name="Accent5 19" xfId="1471"/>
    <cellStyle name="Accent5 2" xfId="23"/>
    <cellStyle name="Accent5 2 10" xfId="1015"/>
    <cellStyle name="Accent5 2 11" xfId="1112"/>
    <cellStyle name="Accent5 2 12" xfId="50472"/>
    <cellStyle name="Accent5 2 13" xfId="50473"/>
    <cellStyle name="Accent5 2 14" xfId="50474"/>
    <cellStyle name="Accent5 2 15" xfId="50475"/>
    <cellStyle name="Accent5 2 16" xfId="50476"/>
    <cellStyle name="Accent5 2 17" xfId="50477"/>
    <cellStyle name="Accent5 2 18" xfId="50478"/>
    <cellStyle name="Accent5 2 19" xfId="50479"/>
    <cellStyle name="Accent5 2 2" xfId="86"/>
    <cellStyle name="Accent5 2 2 2" xfId="50480"/>
    <cellStyle name="Accent5 2 20" xfId="50481"/>
    <cellStyle name="Accent5 2 21" xfId="50482"/>
    <cellStyle name="Accent5 2 22" xfId="50483"/>
    <cellStyle name="Accent5 2 23" xfId="50484"/>
    <cellStyle name="Accent5 2 24" xfId="50485"/>
    <cellStyle name="Accent5 2 3" xfId="248"/>
    <cellStyle name="Accent5 2 3 2" xfId="50486"/>
    <cellStyle name="Accent5 2 4" xfId="336"/>
    <cellStyle name="Accent5 2 4 2" xfId="50487"/>
    <cellStyle name="Accent5 2 5" xfId="424"/>
    <cellStyle name="Accent5 2 5 2" xfId="50488"/>
    <cellStyle name="Accent5 2 6" xfId="543"/>
    <cellStyle name="Accent5 2 6 2" xfId="50489"/>
    <cellStyle name="Accent5 2 7" xfId="662"/>
    <cellStyle name="Accent5 2 7 2" xfId="50490"/>
    <cellStyle name="Accent5 2 8" xfId="780"/>
    <cellStyle name="Accent5 2 8 2" xfId="50491"/>
    <cellStyle name="Accent5 2 9" xfId="898"/>
    <cellStyle name="Accent5 20" xfId="50492"/>
    <cellStyle name="Accent5 21" xfId="50493"/>
    <cellStyle name="Accent5 22" xfId="50494"/>
    <cellStyle name="Accent5 23" xfId="50495"/>
    <cellStyle name="Accent5 24" xfId="50496"/>
    <cellStyle name="Accent5 25" xfId="50497"/>
    <cellStyle name="Accent5 26" xfId="50498"/>
    <cellStyle name="Accent5 27" xfId="50499"/>
    <cellStyle name="Accent5 28" xfId="50500"/>
    <cellStyle name="Accent5 29" xfId="50501"/>
    <cellStyle name="Accent5 3" xfId="184"/>
    <cellStyle name="Accent5 3 2" xfId="2772"/>
    <cellStyle name="Accent5 3 2 2" xfId="50502"/>
    <cellStyle name="Accent5 3 3" xfId="50503"/>
    <cellStyle name="Accent5 3 4" xfId="50504"/>
    <cellStyle name="Accent5 4" xfId="292"/>
    <cellStyle name="Accent5 4 2" xfId="2773"/>
    <cellStyle name="Accent5 4 2 2" xfId="50505"/>
    <cellStyle name="Accent5 4 3" xfId="50506"/>
    <cellStyle name="Accent5 4 4" xfId="50507"/>
    <cellStyle name="Accent5 5" xfId="380"/>
    <cellStyle name="Accent5 5 2" xfId="2774"/>
    <cellStyle name="Accent5 5 2 2" xfId="50508"/>
    <cellStyle name="Accent5 5 3" xfId="50509"/>
    <cellStyle name="Accent5 5 4" xfId="50510"/>
    <cellStyle name="Accent5 6" xfId="421"/>
    <cellStyle name="Accent5 6 2" xfId="2775"/>
    <cellStyle name="Accent5 6 2 2" xfId="50511"/>
    <cellStyle name="Accent5 6 3" xfId="15349"/>
    <cellStyle name="Accent5 6 3 2" xfId="50512"/>
    <cellStyle name="Accent5 6 4" xfId="15331"/>
    <cellStyle name="Accent5 6 5" xfId="1610"/>
    <cellStyle name="Accent5 7" xfId="544"/>
    <cellStyle name="Accent5 7 10" xfId="2776"/>
    <cellStyle name="Accent5 7 10 2" xfId="50513"/>
    <cellStyle name="Accent5 7 11" xfId="2777"/>
    <cellStyle name="Accent5 7 11 2" xfId="50514"/>
    <cellStyle name="Accent5 7 12" xfId="50515"/>
    <cellStyle name="Accent5 7 2" xfId="2778"/>
    <cellStyle name="Accent5 7 2 2" xfId="50516"/>
    <cellStyle name="Accent5 7 3" xfId="2779"/>
    <cellStyle name="Accent5 7 3 2" xfId="50517"/>
    <cellStyle name="Accent5 7 4" xfId="2780"/>
    <cellStyle name="Accent5 7 4 2" xfId="50518"/>
    <cellStyle name="Accent5 7 5" xfId="2781"/>
    <cellStyle name="Accent5 7 5 2" xfId="50519"/>
    <cellStyle name="Accent5 7 6" xfId="2782"/>
    <cellStyle name="Accent5 7 6 2" xfId="50520"/>
    <cellStyle name="Accent5 7 7" xfId="2783"/>
    <cellStyle name="Accent5 7 7 2" xfId="50521"/>
    <cellStyle name="Accent5 7 8" xfId="2784"/>
    <cellStyle name="Accent5 7 8 2" xfId="50522"/>
    <cellStyle name="Accent5 7 9" xfId="2785"/>
    <cellStyle name="Accent5 7 9 2" xfId="50523"/>
    <cellStyle name="Accent5 8" xfId="663"/>
    <cellStyle name="Accent5 8 2" xfId="50524"/>
    <cellStyle name="Accent5 9" xfId="781"/>
    <cellStyle name="Accent5 9 2" xfId="50525"/>
    <cellStyle name="Accent6 - 20%" xfId="87"/>
    <cellStyle name="Accent6 - 40%" xfId="88"/>
    <cellStyle name="Accent6 - 60%" xfId="89"/>
    <cellStyle name="Accent6 10" xfId="899"/>
    <cellStyle name="Accent6 10 2" xfId="2786"/>
    <cellStyle name="Accent6 11" xfId="1016"/>
    <cellStyle name="Accent6 11 2" xfId="2787"/>
    <cellStyle name="Accent6 12" xfId="1188"/>
    <cellStyle name="Accent6 12 10" xfId="2788"/>
    <cellStyle name="Accent6 12 10 2" xfId="50526"/>
    <cellStyle name="Accent6 12 11" xfId="2789"/>
    <cellStyle name="Accent6 12 11 2" xfId="50527"/>
    <cellStyle name="Accent6 12 12" xfId="2790"/>
    <cellStyle name="Accent6 12 12 2" xfId="50528"/>
    <cellStyle name="Accent6 12 13" xfId="2791"/>
    <cellStyle name="Accent6 12 13 2" xfId="50529"/>
    <cellStyle name="Accent6 12 14" xfId="2792"/>
    <cellStyle name="Accent6 12 14 2" xfId="50530"/>
    <cellStyle name="Accent6 12 15" xfId="2793"/>
    <cellStyle name="Accent6 12 15 2" xfId="50531"/>
    <cellStyle name="Accent6 12 16" xfId="2794"/>
    <cellStyle name="Accent6 12 16 2" xfId="50532"/>
    <cellStyle name="Accent6 12 17" xfId="2795"/>
    <cellStyle name="Accent6 12 17 2" xfId="50533"/>
    <cellStyle name="Accent6 12 18" xfId="2796"/>
    <cellStyle name="Accent6 12 18 2" xfId="50534"/>
    <cellStyle name="Accent6 12 19" xfId="2797"/>
    <cellStyle name="Accent6 12 19 2" xfId="50535"/>
    <cellStyle name="Accent6 12 2" xfId="2798"/>
    <cellStyle name="Accent6 12 2 2" xfId="50536"/>
    <cellStyle name="Accent6 12 20" xfId="2799"/>
    <cellStyle name="Accent6 12 20 2" xfId="50537"/>
    <cellStyle name="Accent6 12 21" xfId="2800"/>
    <cellStyle name="Accent6 12 21 2" xfId="50538"/>
    <cellStyle name="Accent6 12 22" xfId="2801"/>
    <cellStyle name="Accent6 12 22 2" xfId="50539"/>
    <cellStyle name="Accent6 12 23" xfId="2802"/>
    <cellStyle name="Accent6 12 23 2" xfId="50540"/>
    <cellStyle name="Accent6 12 24" xfId="2803"/>
    <cellStyle name="Accent6 12 24 2" xfId="50541"/>
    <cellStyle name="Accent6 12 25" xfId="2804"/>
    <cellStyle name="Accent6 12 25 2" xfId="50542"/>
    <cellStyle name="Accent6 12 26" xfId="2805"/>
    <cellStyle name="Accent6 12 26 2" xfId="50543"/>
    <cellStyle name="Accent6 12 27" xfId="2806"/>
    <cellStyle name="Accent6 12 27 2" xfId="50544"/>
    <cellStyle name="Accent6 12 28" xfId="2807"/>
    <cellStyle name="Accent6 12 28 2" xfId="50545"/>
    <cellStyle name="Accent6 12 29" xfId="2808"/>
    <cellStyle name="Accent6 12 29 2" xfId="50546"/>
    <cellStyle name="Accent6 12 3" xfId="2809"/>
    <cellStyle name="Accent6 12 3 2" xfId="50547"/>
    <cellStyle name="Accent6 12 30" xfId="2810"/>
    <cellStyle name="Accent6 12 30 2" xfId="50548"/>
    <cellStyle name="Accent6 12 31" xfId="50549"/>
    <cellStyle name="Accent6 12 4" xfId="2811"/>
    <cellStyle name="Accent6 12 4 2" xfId="50550"/>
    <cellStyle name="Accent6 12 5" xfId="2812"/>
    <cellStyle name="Accent6 12 5 2" xfId="50551"/>
    <cellStyle name="Accent6 12 6" xfId="2813"/>
    <cellStyle name="Accent6 12 6 2" xfId="50552"/>
    <cellStyle name="Accent6 12 7" xfId="2814"/>
    <cellStyle name="Accent6 12 7 2" xfId="50553"/>
    <cellStyle name="Accent6 12 8" xfId="2815"/>
    <cellStyle name="Accent6 12 8 2" xfId="50554"/>
    <cellStyle name="Accent6 12 9" xfId="2816"/>
    <cellStyle name="Accent6 12 9 2" xfId="50555"/>
    <cellStyle name="Accent6 13" xfId="1179"/>
    <cellStyle name="Accent6 13 2" xfId="50556"/>
    <cellStyle name="Accent6 14" xfId="1255"/>
    <cellStyle name="Accent6 14 2" xfId="50557"/>
    <cellStyle name="Accent6 15" xfId="1178"/>
    <cellStyle name="Accent6 15 2" xfId="50558"/>
    <cellStyle name="Accent6 16" xfId="17343"/>
    <cellStyle name="Accent6 16 2" xfId="50559"/>
    <cellStyle name="Accent6 17" xfId="25643"/>
    <cellStyle name="Accent6 18" xfId="25642"/>
    <cellStyle name="Accent6 19" xfId="1472"/>
    <cellStyle name="Accent6 2" xfId="24"/>
    <cellStyle name="Accent6 2 10" xfId="1019"/>
    <cellStyle name="Accent6 2 11" xfId="1113"/>
    <cellStyle name="Accent6 2 12" xfId="50560"/>
    <cellStyle name="Accent6 2 13" xfId="50561"/>
    <cellStyle name="Accent6 2 14" xfId="50562"/>
    <cellStyle name="Accent6 2 15" xfId="50563"/>
    <cellStyle name="Accent6 2 16" xfId="50564"/>
    <cellStyle name="Accent6 2 17" xfId="50565"/>
    <cellStyle name="Accent6 2 18" xfId="50566"/>
    <cellStyle name="Accent6 2 19" xfId="50567"/>
    <cellStyle name="Accent6 2 2" xfId="90"/>
    <cellStyle name="Accent6 2 2 2" xfId="50568"/>
    <cellStyle name="Accent6 2 20" xfId="50569"/>
    <cellStyle name="Accent6 2 21" xfId="50570"/>
    <cellStyle name="Accent6 2 22" xfId="50571"/>
    <cellStyle name="Accent6 2 23" xfId="50572"/>
    <cellStyle name="Accent6 2 24" xfId="50573"/>
    <cellStyle name="Accent6 2 3" xfId="252"/>
    <cellStyle name="Accent6 2 3 2" xfId="50574"/>
    <cellStyle name="Accent6 2 4" xfId="340"/>
    <cellStyle name="Accent6 2 4 2" xfId="50575"/>
    <cellStyle name="Accent6 2 5" xfId="428"/>
    <cellStyle name="Accent6 2 5 2" xfId="50576"/>
    <cellStyle name="Accent6 2 6" xfId="547"/>
    <cellStyle name="Accent6 2 6 2" xfId="50577"/>
    <cellStyle name="Accent6 2 7" xfId="666"/>
    <cellStyle name="Accent6 2 7 2" xfId="50578"/>
    <cellStyle name="Accent6 2 8" xfId="784"/>
    <cellStyle name="Accent6 2 8 2" xfId="50579"/>
    <cellStyle name="Accent6 2 9" xfId="902"/>
    <cellStyle name="Accent6 20" xfId="50580"/>
    <cellStyle name="Accent6 21" xfId="50581"/>
    <cellStyle name="Accent6 22" xfId="50582"/>
    <cellStyle name="Accent6 23" xfId="50583"/>
    <cellStyle name="Accent6 24" xfId="50584"/>
    <cellStyle name="Accent6 25" xfId="50585"/>
    <cellStyle name="Accent6 26" xfId="50586"/>
    <cellStyle name="Accent6 27" xfId="50587"/>
    <cellStyle name="Accent6 28" xfId="50588"/>
    <cellStyle name="Accent6 29" xfId="50589"/>
    <cellStyle name="Accent6 3" xfId="185"/>
    <cellStyle name="Accent6 3 2" xfId="2817"/>
    <cellStyle name="Accent6 3 2 2" xfId="50590"/>
    <cellStyle name="Accent6 3 3" xfId="1473"/>
    <cellStyle name="Accent6 3 4" xfId="50591"/>
    <cellStyle name="Accent6 30" xfId="50592"/>
    <cellStyle name="Accent6 4" xfId="291"/>
    <cellStyle name="Accent6 4 2" xfId="2818"/>
    <cellStyle name="Accent6 4 2 2" xfId="50593"/>
    <cellStyle name="Accent6 4 3" xfId="1474"/>
    <cellStyle name="Accent6 4 4" xfId="50594"/>
    <cellStyle name="Accent6 5" xfId="379"/>
    <cellStyle name="Accent6 5 2" xfId="2819"/>
    <cellStyle name="Accent6 5 2 2" xfId="50595"/>
    <cellStyle name="Accent6 5 3" xfId="1475"/>
    <cellStyle name="Accent6 5 4" xfId="50596"/>
    <cellStyle name="Accent6 6" xfId="419"/>
    <cellStyle name="Accent6 6 2" xfId="2820"/>
    <cellStyle name="Accent6 6 2 2" xfId="50597"/>
    <cellStyle name="Accent6 6 3" xfId="15351"/>
    <cellStyle name="Accent6 6 3 2" xfId="50598"/>
    <cellStyle name="Accent6 6 4" xfId="15329"/>
    <cellStyle name="Accent6 6 5" xfId="25644"/>
    <cellStyle name="Accent6 6 6" xfId="1614"/>
    <cellStyle name="Accent6 7" xfId="542"/>
    <cellStyle name="Accent6 7 10" xfId="2822"/>
    <cellStyle name="Accent6 7 10 2" xfId="50599"/>
    <cellStyle name="Accent6 7 11" xfId="2823"/>
    <cellStyle name="Accent6 7 11 2" xfId="50600"/>
    <cellStyle name="Accent6 7 12" xfId="2821"/>
    <cellStyle name="Accent6 7 2" xfId="2824"/>
    <cellStyle name="Accent6 7 2 2" xfId="50601"/>
    <cellStyle name="Accent6 7 3" xfId="2825"/>
    <cellStyle name="Accent6 7 3 2" xfId="50602"/>
    <cellStyle name="Accent6 7 4" xfId="2826"/>
    <cellStyle name="Accent6 7 4 2" xfId="50603"/>
    <cellStyle name="Accent6 7 5" xfId="2827"/>
    <cellStyle name="Accent6 7 5 2" xfId="50604"/>
    <cellStyle name="Accent6 7 6" xfId="2828"/>
    <cellStyle name="Accent6 7 6 2" xfId="50605"/>
    <cellStyle name="Accent6 7 7" xfId="2829"/>
    <cellStyle name="Accent6 7 7 2" xfId="50606"/>
    <cellStyle name="Accent6 7 8" xfId="2830"/>
    <cellStyle name="Accent6 7 8 2" xfId="50607"/>
    <cellStyle name="Accent6 7 9" xfId="2831"/>
    <cellStyle name="Accent6 7 9 2" xfId="50608"/>
    <cellStyle name="Accent6 8" xfId="661"/>
    <cellStyle name="Accent6 8 2" xfId="2832"/>
    <cellStyle name="Accent6 9" xfId="779"/>
    <cellStyle name="Accent6 9 2" xfId="2833"/>
    <cellStyle name="Bad 10" xfId="897"/>
    <cellStyle name="Bad 10 2" xfId="2834"/>
    <cellStyle name="Bad 11" xfId="1014"/>
    <cellStyle name="Bad 11 2" xfId="2835"/>
    <cellStyle name="Bad 12" xfId="2836"/>
    <cellStyle name="Bad 12 10" xfId="2837"/>
    <cellStyle name="Bad 12 10 2" xfId="50609"/>
    <cellStyle name="Bad 12 11" xfId="2838"/>
    <cellStyle name="Bad 12 11 2" xfId="50610"/>
    <cellStyle name="Bad 12 12" xfId="2839"/>
    <cellStyle name="Bad 12 12 2" xfId="50611"/>
    <cellStyle name="Bad 12 13" xfId="2840"/>
    <cellStyle name="Bad 12 13 2" xfId="50612"/>
    <cellStyle name="Bad 12 14" xfId="2841"/>
    <cellStyle name="Bad 12 14 2" xfId="50613"/>
    <cellStyle name="Bad 12 15" xfId="2842"/>
    <cellStyle name="Bad 12 15 2" xfId="50614"/>
    <cellStyle name="Bad 12 16" xfId="2843"/>
    <cellStyle name="Bad 12 16 2" xfId="50615"/>
    <cellStyle name="Bad 12 17" xfId="2844"/>
    <cellStyle name="Bad 12 17 2" xfId="50616"/>
    <cellStyle name="Bad 12 18" xfId="2845"/>
    <cellStyle name="Bad 12 18 2" xfId="50617"/>
    <cellStyle name="Bad 12 19" xfId="2846"/>
    <cellStyle name="Bad 12 19 2" xfId="50618"/>
    <cellStyle name="Bad 12 2" xfId="2847"/>
    <cellStyle name="Bad 12 2 2" xfId="50619"/>
    <cellStyle name="Bad 12 20" xfId="2848"/>
    <cellStyle name="Bad 12 20 2" xfId="50620"/>
    <cellStyle name="Bad 12 21" xfId="2849"/>
    <cellStyle name="Bad 12 21 2" xfId="50621"/>
    <cellStyle name="Bad 12 22" xfId="2850"/>
    <cellStyle name="Bad 12 22 2" xfId="50622"/>
    <cellStyle name="Bad 12 23" xfId="2851"/>
    <cellStyle name="Bad 12 23 2" xfId="50623"/>
    <cellStyle name="Bad 12 24" xfId="2852"/>
    <cellStyle name="Bad 12 24 2" xfId="50624"/>
    <cellStyle name="Bad 12 25" xfId="2853"/>
    <cellStyle name="Bad 12 25 2" xfId="50625"/>
    <cellStyle name="Bad 12 26" xfId="2854"/>
    <cellStyle name="Bad 12 26 2" xfId="50626"/>
    <cellStyle name="Bad 12 27" xfId="2855"/>
    <cellStyle name="Bad 12 27 2" xfId="50627"/>
    <cellStyle name="Bad 12 28" xfId="2856"/>
    <cellStyle name="Bad 12 28 2" xfId="50628"/>
    <cellStyle name="Bad 12 29" xfId="2857"/>
    <cellStyle name="Bad 12 29 2" xfId="50629"/>
    <cellStyle name="Bad 12 3" xfId="2858"/>
    <cellStyle name="Bad 12 3 2" xfId="50630"/>
    <cellStyle name="Bad 12 30" xfId="2859"/>
    <cellStyle name="Bad 12 30 2" xfId="50631"/>
    <cellStyle name="Bad 12 31" xfId="50632"/>
    <cellStyle name="Bad 12 4" xfId="2860"/>
    <cellStyle name="Bad 12 4 2" xfId="50633"/>
    <cellStyle name="Bad 12 5" xfId="2861"/>
    <cellStyle name="Bad 12 5 2" xfId="50634"/>
    <cellStyle name="Bad 12 6" xfId="2862"/>
    <cellStyle name="Bad 12 6 2" xfId="50635"/>
    <cellStyle name="Bad 12 7" xfId="2863"/>
    <cellStyle name="Bad 12 7 2" xfId="50636"/>
    <cellStyle name="Bad 12 8" xfId="2864"/>
    <cellStyle name="Bad 12 8 2" xfId="50637"/>
    <cellStyle name="Bad 12 9" xfId="2865"/>
    <cellStyle name="Bad 12 9 2" xfId="50638"/>
    <cellStyle name="Bad 13" xfId="2866"/>
    <cellStyle name="Bad 13 2" xfId="50639"/>
    <cellStyle name="Bad 14" xfId="2867"/>
    <cellStyle name="Bad 14 2" xfId="50640"/>
    <cellStyle name="Bad 15" xfId="4649"/>
    <cellStyle name="Bad 15 2" xfId="50641"/>
    <cellStyle name="Bad 16" xfId="17344"/>
    <cellStyle name="Bad 16 2" xfId="50642"/>
    <cellStyle name="Bad 17" xfId="25645"/>
    <cellStyle name="Bad 18" xfId="50643"/>
    <cellStyle name="Bad 19" xfId="50644"/>
    <cellStyle name="Bad 2" xfId="25"/>
    <cellStyle name="Bad 2 10" xfId="1020"/>
    <cellStyle name="Bad 2 11" xfId="1114"/>
    <cellStyle name="Bad 2 12" xfId="50645"/>
    <cellStyle name="Bad 2 13" xfId="50646"/>
    <cellStyle name="Bad 2 14" xfId="50647"/>
    <cellStyle name="Bad 2 15" xfId="50648"/>
    <cellStyle name="Bad 2 16" xfId="50649"/>
    <cellStyle name="Bad 2 17" xfId="50650"/>
    <cellStyle name="Bad 2 18" xfId="50651"/>
    <cellStyle name="Bad 2 19" xfId="50652"/>
    <cellStyle name="Bad 2 2" xfId="91"/>
    <cellStyle name="Bad 2 2 2" xfId="50653"/>
    <cellStyle name="Bad 2 20" xfId="50654"/>
    <cellStyle name="Bad 2 21" xfId="50655"/>
    <cellStyle name="Bad 2 22" xfId="50656"/>
    <cellStyle name="Bad 2 23" xfId="50657"/>
    <cellStyle name="Bad 2 24" xfId="50658"/>
    <cellStyle name="Bad 2 3" xfId="253"/>
    <cellStyle name="Bad 2 3 2" xfId="50659"/>
    <cellStyle name="Bad 2 4" xfId="341"/>
    <cellStyle name="Bad 2 4 2" xfId="50660"/>
    <cellStyle name="Bad 2 5" xfId="429"/>
    <cellStyle name="Bad 2 5 2" xfId="50661"/>
    <cellStyle name="Bad 2 6" xfId="548"/>
    <cellStyle name="Bad 2 6 2" xfId="50662"/>
    <cellStyle name="Bad 2 7" xfId="667"/>
    <cellStyle name="Bad 2 7 2" xfId="50663"/>
    <cellStyle name="Bad 2 8" xfId="785"/>
    <cellStyle name="Bad 2 8 2" xfId="50664"/>
    <cellStyle name="Bad 2 9" xfId="903"/>
    <cellStyle name="Bad 20" xfId="50665"/>
    <cellStyle name="Bad 21" xfId="50666"/>
    <cellStyle name="Bad 22" xfId="50667"/>
    <cellStyle name="Bad 23" xfId="50668"/>
    <cellStyle name="Bad 24" xfId="50669"/>
    <cellStyle name="Bad 25" xfId="50670"/>
    <cellStyle name="Bad 26" xfId="50671"/>
    <cellStyle name="Bad 27" xfId="50672"/>
    <cellStyle name="Bad 28" xfId="50673"/>
    <cellStyle name="Bad 29" xfId="50674"/>
    <cellStyle name="Bad 3" xfId="186"/>
    <cellStyle name="Bad 3 2" xfId="2868"/>
    <cellStyle name="Bad 3 2 2" xfId="50675"/>
    <cellStyle name="Bad 3 3" xfId="1476"/>
    <cellStyle name="Bad 30" xfId="50676"/>
    <cellStyle name="Bad 4" xfId="290"/>
    <cellStyle name="Bad 4 2" xfId="2869"/>
    <cellStyle name="Bad 4 2 2" xfId="50677"/>
    <cellStyle name="Bad 4 3" xfId="1477"/>
    <cellStyle name="Bad 5" xfId="378"/>
    <cellStyle name="Bad 5 2" xfId="2870"/>
    <cellStyle name="Bad 5 2 2" xfId="50678"/>
    <cellStyle name="Bad 5 3" xfId="1478"/>
    <cellStyle name="Bad 6" xfId="418"/>
    <cellStyle name="Bad 6 2" xfId="2871"/>
    <cellStyle name="Bad 6 2 2" xfId="50679"/>
    <cellStyle name="Bad 6 3" xfId="15353"/>
    <cellStyle name="Bad 6 3 2" xfId="50680"/>
    <cellStyle name="Bad 6 4" xfId="15327"/>
    <cellStyle name="Bad 6 5" xfId="25646"/>
    <cellStyle name="Bad 6 6" xfId="1578"/>
    <cellStyle name="Bad 7" xfId="541"/>
    <cellStyle name="Bad 7 10" xfId="2873"/>
    <cellStyle name="Bad 7 10 2" xfId="50681"/>
    <cellStyle name="Bad 7 11" xfId="2874"/>
    <cellStyle name="Bad 7 11 2" xfId="50682"/>
    <cellStyle name="Bad 7 12" xfId="2872"/>
    <cellStyle name="Bad 7 2" xfId="2875"/>
    <cellStyle name="Bad 7 2 2" xfId="50683"/>
    <cellStyle name="Bad 7 3" xfId="2876"/>
    <cellStyle name="Bad 7 3 2" xfId="50684"/>
    <cellStyle name="Bad 7 4" xfId="2877"/>
    <cellStyle name="Bad 7 4 2" xfId="50685"/>
    <cellStyle name="Bad 7 5" xfId="2878"/>
    <cellStyle name="Bad 7 5 2" xfId="50686"/>
    <cellStyle name="Bad 7 6" xfId="2879"/>
    <cellStyle name="Bad 7 6 2" xfId="50687"/>
    <cellStyle name="Bad 7 7" xfId="2880"/>
    <cellStyle name="Bad 7 7 2" xfId="50688"/>
    <cellStyle name="Bad 7 8" xfId="2881"/>
    <cellStyle name="Bad 7 8 2" xfId="50689"/>
    <cellStyle name="Bad 7 9" xfId="2882"/>
    <cellStyle name="Bad 7 9 2" xfId="50690"/>
    <cellStyle name="Bad 8" xfId="660"/>
    <cellStyle name="Bad 8 2" xfId="2883"/>
    <cellStyle name="Bad 9" xfId="778"/>
    <cellStyle name="Bad 9 2" xfId="2884"/>
    <cellStyle name="Calculation 10" xfId="896"/>
    <cellStyle name="Calculation 10 10" xfId="9690"/>
    <cellStyle name="Calculation 10 10 2" xfId="15357"/>
    <cellStyle name="Calculation 10 10 2 2" xfId="25649"/>
    <cellStyle name="Calculation 10 10 2 3" xfId="50691"/>
    <cellStyle name="Calculation 10 10 3" xfId="15324"/>
    <cellStyle name="Calculation 10 10 3 2" xfId="25650"/>
    <cellStyle name="Calculation 10 10 4" xfId="25648"/>
    <cellStyle name="Calculation 10 10 5" xfId="50692"/>
    <cellStyle name="Calculation 10 11" xfId="5875"/>
    <cellStyle name="Calculation 10 11 2" xfId="15358"/>
    <cellStyle name="Calculation 10 11 2 2" xfId="25652"/>
    <cellStyle name="Calculation 10 11 2 3" xfId="50693"/>
    <cellStyle name="Calculation 10 11 3" xfId="15323"/>
    <cellStyle name="Calculation 10 11 3 2" xfId="25653"/>
    <cellStyle name="Calculation 10 11 4" xfId="25651"/>
    <cellStyle name="Calculation 10 11 5" xfId="50694"/>
    <cellStyle name="Calculation 10 12" xfId="7428"/>
    <cellStyle name="Calculation 10 12 2" xfId="15359"/>
    <cellStyle name="Calculation 10 12 2 2" xfId="25655"/>
    <cellStyle name="Calculation 10 12 2 3" xfId="50695"/>
    <cellStyle name="Calculation 10 12 3" xfId="15322"/>
    <cellStyle name="Calculation 10 12 3 2" xfId="25656"/>
    <cellStyle name="Calculation 10 12 4" xfId="25654"/>
    <cellStyle name="Calculation 10 12 5" xfId="50696"/>
    <cellStyle name="Calculation 10 13" xfId="10430"/>
    <cellStyle name="Calculation 10 13 2" xfId="15360"/>
    <cellStyle name="Calculation 10 13 2 2" xfId="25658"/>
    <cellStyle name="Calculation 10 13 2 3" xfId="50697"/>
    <cellStyle name="Calculation 10 13 3" xfId="15321"/>
    <cellStyle name="Calculation 10 13 3 2" xfId="25659"/>
    <cellStyle name="Calculation 10 13 4" xfId="25657"/>
    <cellStyle name="Calculation 10 13 5" xfId="50698"/>
    <cellStyle name="Calculation 10 14" xfId="5897"/>
    <cellStyle name="Calculation 10 14 2" xfId="15361"/>
    <cellStyle name="Calculation 10 14 2 2" xfId="25661"/>
    <cellStyle name="Calculation 10 14 2 3" xfId="50699"/>
    <cellStyle name="Calculation 10 14 3" xfId="15320"/>
    <cellStyle name="Calculation 10 14 3 2" xfId="25662"/>
    <cellStyle name="Calculation 10 14 4" xfId="25660"/>
    <cellStyle name="Calculation 10 14 5" xfId="50700"/>
    <cellStyle name="Calculation 10 15" xfId="11770"/>
    <cellStyle name="Calculation 10 15 2" xfId="15362"/>
    <cellStyle name="Calculation 10 15 2 2" xfId="25664"/>
    <cellStyle name="Calculation 10 15 2 3" xfId="50701"/>
    <cellStyle name="Calculation 10 15 3" xfId="15319"/>
    <cellStyle name="Calculation 10 15 3 2" xfId="25665"/>
    <cellStyle name="Calculation 10 15 4" xfId="25663"/>
    <cellStyle name="Calculation 10 15 5" xfId="50702"/>
    <cellStyle name="Calculation 10 16" xfId="12592"/>
    <cellStyle name="Calculation 10 16 2" xfId="15363"/>
    <cellStyle name="Calculation 10 16 2 2" xfId="25667"/>
    <cellStyle name="Calculation 10 16 2 3" xfId="50703"/>
    <cellStyle name="Calculation 10 16 3" xfId="15318"/>
    <cellStyle name="Calculation 10 16 3 2" xfId="25668"/>
    <cellStyle name="Calculation 10 16 4" xfId="25666"/>
    <cellStyle name="Calculation 10 16 5" xfId="50704"/>
    <cellStyle name="Calculation 10 17" xfId="5085"/>
    <cellStyle name="Calculation 10 17 2" xfId="15364"/>
    <cellStyle name="Calculation 10 17 2 2" xfId="25670"/>
    <cellStyle name="Calculation 10 17 2 3" xfId="50705"/>
    <cellStyle name="Calculation 10 17 3" xfId="15317"/>
    <cellStyle name="Calculation 10 17 3 2" xfId="25671"/>
    <cellStyle name="Calculation 10 17 4" xfId="25669"/>
    <cellStyle name="Calculation 10 17 5" xfId="50706"/>
    <cellStyle name="Calculation 10 18" xfId="9548"/>
    <cellStyle name="Calculation 10 18 2" xfId="15365"/>
    <cellStyle name="Calculation 10 18 2 2" xfId="25673"/>
    <cellStyle name="Calculation 10 18 2 3" xfId="50707"/>
    <cellStyle name="Calculation 10 18 3" xfId="15316"/>
    <cellStyle name="Calculation 10 18 3 2" xfId="25674"/>
    <cellStyle name="Calculation 10 18 4" xfId="25672"/>
    <cellStyle name="Calculation 10 18 5" xfId="50708"/>
    <cellStyle name="Calculation 10 19" xfId="11353"/>
    <cellStyle name="Calculation 10 19 2" xfId="15366"/>
    <cellStyle name="Calculation 10 19 2 2" xfId="25676"/>
    <cellStyle name="Calculation 10 19 2 3" xfId="50709"/>
    <cellStyle name="Calculation 10 19 3" xfId="15315"/>
    <cellStyle name="Calculation 10 19 3 2" xfId="25677"/>
    <cellStyle name="Calculation 10 19 4" xfId="25675"/>
    <cellStyle name="Calculation 10 19 5" xfId="50710"/>
    <cellStyle name="Calculation 10 2" xfId="5999"/>
    <cellStyle name="Calculation 10 2 2" xfId="15367"/>
    <cellStyle name="Calculation 10 2 2 2" xfId="25679"/>
    <cellStyle name="Calculation 10 2 2 3" xfId="50711"/>
    <cellStyle name="Calculation 10 2 3" xfId="15314"/>
    <cellStyle name="Calculation 10 2 3 2" xfId="25680"/>
    <cellStyle name="Calculation 10 2 4" xfId="25678"/>
    <cellStyle name="Calculation 10 2 5" xfId="50712"/>
    <cellStyle name="Calculation 10 20" xfId="6196"/>
    <cellStyle name="Calculation 10 20 2" xfId="25681"/>
    <cellStyle name="Calculation 10 20 2 2" xfId="50713"/>
    <cellStyle name="Calculation 10 20 2 3" xfId="50714"/>
    <cellStyle name="Calculation 10 20 3" xfId="50715"/>
    <cellStyle name="Calculation 10 20 4" xfId="50716"/>
    <cellStyle name="Calculation 10 20 5" xfId="50717"/>
    <cellStyle name="Calculation 10 21" xfId="15356"/>
    <cellStyle name="Calculation 10 21 2" xfId="25682"/>
    <cellStyle name="Calculation 10 22" xfId="15325"/>
    <cellStyle name="Calculation 10 22 2" xfId="25683"/>
    <cellStyle name="Calculation 10 23" xfId="25647"/>
    <cellStyle name="Calculation 10 24" xfId="2885"/>
    <cellStyle name="Calculation 10 3" xfId="5800"/>
    <cellStyle name="Calculation 10 3 2" xfId="15368"/>
    <cellStyle name="Calculation 10 3 2 2" xfId="25685"/>
    <cellStyle name="Calculation 10 3 2 3" xfId="50718"/>
    <cellStyle name="Calculation 10 3 3" xfId="15313"/>
    <cellStyle name="Calculation 10 3 3 2" xfId="25686"/>
    <cellStyle name="Calculation 10 3 4" xfId="25684"/>
    <cellStyle name="Calculation 10 3 5" xfId="50719"/>
    <cellStyle name="Calculation 10 4" xfId="5970"/>
    <cellStyle name="Calculation 10 4 2" xfId="15369"/>
    <cellStyle name="Calculation 10 4 2 2" xfId="25688"/>
    <cellStyle name="Calculation 10 4 2 3" xfId="50720"/>
    <cellStyle name="Calculation 10 4 3" xfId="15312"/>
    <cellStyle name="Calculation 10 4 3 2" xfId="25689"/>
    <cellStyle name="Calculation 10 4 4" xfId="25687"/>
    <cellStyle name="Calculation 10 4 5" xfId="50721"/>
    <cellStyle name="Calculation 10 5" xfId="5827"/>
    <cellStyle name="Calculation 10 5 2" xfId="15370"/>
    <cellStyle name="Calculation 10 5 2 2" xfId="25691"/>
    <cellStyle name="Calculation 10 5 2 3" xfId="50722"/>
    <cellStyle name="Calculation 10 5 3" xfId="15311"/>
    <cellStyle name="Calculation 10 5 3 2" xfId="25692"/>
    <cellStyle name="Calculation 10 5 4" xfId="25690"/>
    <cellStyle name="Calculation 10 5 5" xfId="50723"/>
    <cellStyle name="Calculation 10 6" xfId="5953"/>
    <cellStyle name="Calculation 10 6 2" xfId="15371"/>
    <cellStyle name="Calculation 10 6 2 2" xfId="25694"/>
    <cellStyle name="Calculation 10 6 2 3" xfId="50724"/>
    <cellStyle name="Calculation 10 6 3" xfId="15310"/>
    <cellStyle name="Calculation 10 6 3 2" xfId="25695"/>
    <cellStyle name="Calculation 10 6 4" xfId="25693"/>
    <cellStyle name="Calculation 10 6 5" xfId="50725"/>
    <cellStyle name="Calculation 10 7" xfId="5093"/>
    <cellStyle name="Calculation 10 7 2" xfId="15372"/>
    <cellStyle name="Calculation 10 7 2 2" xfId="25697"/>
    <cellStyle name="Calculation 10 7 2 3" xfId="50726"/>
    <cellStyle name="Calculation 10 7 3" xfId="15309"/>
    <cellStyle name="Calculation 10 7 3 2" xfId="25698"/>
    <cellStyle name="Calculation 10 7 4" xfId="25696"/>
    <cellStyle name="Calculation 10 7 5" xfId="50727"/>
    <cellStyle name="Calculation 10 8" xfId="5938"/>
    <cellStyle name="Calculation 10 8 2" xfId="15373"/>
    <cellStyle name="Calculation 10 8 2 2" xfId="25700"/>
    <cellStyle name="Calculation 10 8 2 3" xfId="50728"/>
    <cellStyle name="Calculation 10 8 3" xfId="15308"/>
    <cellStyle name="Calculation 10 8 3 2" xfId="25701"/>
    <cellStyle name="Calculation 10 8 4" xfId="25699"/>
    <cellStyle name="Calculation 10 8 5" xfId="50729"/>
    <cellStyle name="Calculation 10 9" xfId="7267"/>
    <cellStyle name="Calculation 10 9 2" xfId="15374"/>
    <cellStyle name="Calculation 10 9 2 2" xfId="25703"/>
    <cellStyle name="Calculation 10 9 2 3" xfId="50730"/>
    <cellStyle name="Calculation 10 9 3" xfId="15307"/>
    <cellStyle name="Calculation 10 9 3 2" xfId="25704"/>
    <cellStyle name="Calculation 10 9 4" xfId="25702"/>
    <cellStyle name="Calculation 10 9 5" xfId="50731"/>
    <cellStyle name="Calculation 11" xfId="1013"/>
    <cellStyle name="Calculation 11 10" xfId="8187"/>
    <cellStyle name="Calculation 11 10 2" xfId="15376"/>
    <cellStyle name="Calculation 11 10 2 2" xfId="25707"/>
    <cellStyle name="Calculation 11 10 2 3" xfId="50732"/>
    <cellStyle name="Calculation 11 10 3" xfId="15305"/>
    <cellStyle name="Calculation 11 10 3 2" xfId="25708"/>
    <cellStyle name="Calculation 11 10 4" xfId="25706"/>
    <cellStyle name="Calculation 11 10 5" xfId="50733"/>
    <cellStyle name="Calculation 11 11" xfId="5874"/>
    <cellStyle name="Calculation 11 11 2" xfId="15377"/>
    <cellStyle name="Calculation 11 11 2 2" xfId="25710"/>
    <cellStyle name="Calculation 11 11 2 3" xfId="50734"/>
    <cellStyle name="Calculation 11 11 3" xfId="15304"/>
    <cellStyle name="Calculation 11 11 3 2" xfId="25711"/>
    <cellStyle name="Calculation 11 11 4" xfId="25709"/>
    <cellStyle name="Calculation 11 11 5" xfId="50735"/>
    <cellStyle name="Calculation 11 12" xfId="10844"/>
    <cellStyle name="Calculation 11 12 2" xfId="15378"/>
    <cellStyle name="Calculation 11 12 2 2" xfId="25713"/>
    <cellStyle name="Calculation 11 12 2 3" xfId="50736"/>
    <cellStyle name="Calculation 11 12 3" xfId="15303"/>
    <cellStyle name="Calculation 11 12 3 2" xfId="25714"/>
    <cellStyle name="Calculation 11 12 4" xfId="25712"/>
    <cellStyle name="Calculation 11 12 5" xfId="50737"/>
    <cellStyle name="Calculation 11 13" xfId="5877"/>
    <cellStyle name="Calculation 11 13 2" xfId="15379"/>
    <cellStyle name="Calculation 11 13 2 2" xfId="25716"/>
    <cellStyle name="Calculation 11 13 2 3" xfId="50738"/>
    <cellStyle name="Calculation 11 13 3" xfId="15302"/>
    <cellStyle name="Calculation 11 13 3 2" xfId="25717"/>
    <cellStyle name="Calculation 11 13 4" xfId="25715"/>
    <cellStyle name="Calculation 11 13 5" xfId="50739"/>
    <cellStyle name="Calculation 11 14" xfId="10973"/>
    <cellStyle name="Calculation 11 14 2" xfId="15380"/>
    <cellStyle name="Calculation 11 14 2 2" xfId="25719"/>
    <cellStyle name="Calculation 11 14 2 3" xfId="50740"/>
    <cellStyle name="Calculation 11 14 3" xfId="15301"/>
    <cellStyle name="Calculation 11 14 3 2" xfId="25720"/>
    <cellStyle name="Calculation 11 14 4" xfId="25718"/>
    <cellStyle name="Calculation 11 14 5" xfId="50741"/>
    <cellStyle name="Calculation 11 15" xfId="9671"/>
    <cellStyle name="Calculation 11 15 2" xfId="15381"/>
    <cellStyle name="Calculation 11 15 2 2" xfId="25722"/>
    <cellStyle name="Calculation 11 15 2 3" xfId="50742"/>
    <cellStyle name="Calculation 11 15 3" xfId="15300"/>
    <cellStyle name="Calculation 11 15 3 2" xfId="25723"/>
    <cellStyle name="Calculation 11 15 4" xfId="25721"/>
    <cellStyle name="Calculation 11 15 5" xfId="50743"/>
    <cellStyle name="Calculation 11 16" xfId="9191"/>
    <cellStyle name="Calculation 11 16 2" xfId="15382"/>
    <cellStyle name="Calculation 11 16 2 2" xfId="25725"/>
    <cellStyle name="Calculation 11 16 2 3" xfId="50744"/>
    <cellStyle name="Calculation 11 16 3" xfId="15299"/>
    <cellStyle name="Calculation 11 16 3 2" xfId="25726"/>
    <cellStyle name="Calculation 11 16 4" xfId="25724"/>
    <cellStyle name="Calculation 11 16 5" xfId="50745"/>
    <cellStyle name="Calculation 11 17" xfId="6350"/>
    <cellStyle name="Calculation 11 17 2" xfId="15383"/>
    <cellStyle name="Calculation 11 17 2 2" xfId="25728"/>
    <cellStyle name="Calculation 11 17 2 3" xfId="50746"/>
    <cellStyle name="Calculation 11 17 3" xfId="15298"/>
    <cellStyle name="Calculation 11 17 3 2" xfId="25729"/>
    <cellStyle name="Calculation 11 17 4" xfId="25727"/>
    <cellStyle name="Calculation 11 17 5" xfId="50747"/>
    <cellStyle name="Calculation 11 18" xfId="5911"/>
    <cellStyle name="Calculation 11 18 2" xfId="15384"/>
    <cellStyle name="Calculation 11 18 2 2" xfId="25731"/>
    <cellStyle name="Calculation 11 18 2 3" xfId="50748"/>
    <cellStyle name="Calculation 11 18 3" xfId="15297"/>
    <cellStyle name="Calculation 11 18 3 2" xfId="25732"/>
    <cellStyle name="Calculation 11 18 4" xfId="25730"/>
    <cellStyle name="Calculation 11 18 5" xfId="50749"/>
    <cellStyle name="Calculation 11 19" xfId="4685"/>
    <cellStyle name="Calculation 11 19 2" xfId="15385"/>
    <cellStyle name="Calculation 11 19 2 2" xfId="25734"/>
    <cellStyle name="Calculation 11 19 2 3" xfId="50750"/>
    <cellStyle name="Calculation 11 19 3" xfId="15296"/>
    <cellStyle name="Calculation 11 19 3 2" xfId="25735"/>
    <cellStyle name="Calculation 11 19 4" xfId="25733"/>
    <cellStyle name="Calculation 11 19 5" xfId="50751"/>
    <cellStyle name="Calculation 11 2" xfId="6000"/>
    <cellStyle name="Calculation 11 2 2" xfId="15386"/>
    <cellStyle name="Calculation 11 2 2 2" xfId="25737"/>
    <cellStyle name="Calculation 11 2 2 3" xfId="50752"/>
    <cellStyle name="Calculation 11 2 3" xfId="15295"/>
    <cellStyle name="Calculation 11 2 3 2" xfId="25738"/>
    <cellStyle name="Calculation 11 2 4" xfId="25736"/>
    <cellStyle name="Calculation 11 2 5" xfId="50753"/>
    <cellStyle name="Calculation 11 20" xfId="10555"/>
    <cellStyle name="Calculation 11 20 2" xfId="25739"/>
    <cellStyle name="Calculation 11 20 2 2" xfId="50754"/>
    <cellStyle name="Calculation 11 20 2 3" xfId="50755"/>
    <cellStyle name="Calculation 11 20 3" xfId="50756"/>
    <cellStyle name="Calculation 11 20 4" xfId="50757"/>
    <cellStyle name="Calculation 11 20 5" xfId="50758"/>
    <cellStyle name="Calculation 11 21" xfId="15375"/>
    <cellStyle name="Calculation 11 21 2" xfId="25740"/>
    <cellStyle name="Calculation 11 22" xfId="15306"/>
    <cellStyle name="Calculation 11 22 2" xfId="25741"/>
    <cellStyle name="Calculation 11 23" xfId="25705"/>
    <cellStyle name="Calculation 11 24" xfId="2886"/>
    <cellStyle name="Calculation 11 3" xfId="5799"/>
    <cellStyle name="Calculation 11 3 2" xfId="15387"/>
    <cellStyle name="Calculation 11 3 2 2" xfId="25743"/>
    <cellStyle name="Calculation 11 3 2 3" xfId="50759"/>
    <cellStyle name="Calculation 11 3 3" xfId="15294"/>
    <cellStyle name="Calculation 11 3 3 2" xfId="25744"/>
    <cellStyle name="Calculation 11 3 4" xfId="25742"/>
    <cellStyle name="Calculation 11 3 5" xfId="50760"/>
    <cellStyle name="Calculation 11 4" xfId="5971"/>
    <cellStyle name="Calculation 11 4 2" xfId="15388"/>
    <cellStyle name="Calculation 11 4 2 2" xfId="25746"/>
    <cellStyle name="Calculation 11 4 2 3" xfId="50761"/>
    <cellStyle name="Calculation 11 4 3" xfId="15293"/>
    <cellStyle name="Calculation 11 4 3 2" xfId="25747"/>
    <cellStyle name="Calculation 11 4 4" xfId="25745"/>
    <cellStyle name="Calculation 11 4 5" xfId="50762"/>
    <cellStyle name="Calculation 11 5" xfId="5826"/>
    <cellStyle name="Calculation 11 5 2" xfId="15389"/>
    <cellStyle name="Calculation 11 5 2 2" xfId="25749"/>
    <cellStyle name="Calculation 11 5 2 3" xfId="50763"/>
    <cellStyle name="Calculation 11 5 3" xfId="15292"/>
    <cellStyle name="Calculation 11 5 3 2" xfId="25750"/>
    <cellStyle name="Calculation 11 5 4" xfId="25748"/>
    <cellStyle name="Calculation 11 5 5" xfId="50764"/>
    <cellStyle name="Calculation 11 6" xfId="7727"/>
    <cellStyle name="Calculation 11 6 2" xfId="15390"/>
    <cellStyle name="Calculation 11 6 2 2" xfId="25752"/>
    <cellStyle name="Calculation 11 6 2 3" xfId="50765"/>
    <cellStyle name="Calculation 11 6 3" xfId="15291"/>
    <cellStyle name="Calculation 11 6 3 2" xfId="25753"/>
    <cellStyle name="Calculation 11 6 4" xfId="25751"/>
    <cellStyle name="Calculation 11 6 5" xfId="50766"/>
    <cellStyle name="Calculation 11 7" xfId="5851"/>
    <cellStyle name="Calculation 11 7 2" xfId="15391"/>
    <cellStyle name="Calculation 11 7 2 2" xfId="25755"/>
    <cellStyle name="Calculation 11 7 2 3" xfId="50767"/>
    <cellStyle name="Calculation 11 7 3" xfId="15290"/>
    <cellStyle name="Calculation 11 7 3 2" xfId="25756"/>
    <cellStyle name="Calculation 11 7 4" xfId="25754"/>
    <cellStyle name="Calculation 11 7 5" xfId="50768"/>
    <cellStyle name="Calculation 11 8" xfId="7272"/>
    <cellStyle name="Calculation 11 8 2" xfId="15392"/>
    <cellStyle name="Calculation 11 8 2 2" xfId="25758"/>
    <cellStyle name="Calculation 11 8 2 3" xfId="50769"/>
    <cellStyle name="Calculation 11 8 3" xfId="15289"/>
    <cellStyle name="Calculation 11 8 3 2" xfId="25759"/>
    <cellStyle name="Calculation 11 8 4" xfId="25757"/>
    <cellStyle name="Calculation 11 8 5" xfId="50770"/>
    <cellStyle name="Calculation 11 9" xfId="6887"/>
    <cellStyle name="Calculation 11 9 2" xfId="15393"/>
    <cellStyle name="Calculation 11 9 2 2" xfId="25761"/>
    <cellStyle name="Calculation 11 9 2 3" xfId="50771"/>
    <cellStyle name="Calculation 11 9 3" xfId="15288"/>
    <cellStyle name="Calculation 11 9 3 2" xfId="25762"/>
    <cellStyle name="Calculation 11 9 4" xfId="25760"/>
    <cellStyle name="Calculation 11 9 5" xfId="50772"/>
    <cellStyle name="Calculation 12" xfId="1190"/>
    <cellStyle name="Calculation 12 10" xfId="2887"/>
    <cellStyle name="Calculation 12 10 10" xfId="8188"/>
    <cellStyle name="Calculation 12 10 10 2" xfId="15396"/>
    <cellStyle name="Calculation 12 10 10 2 2" xfId="25766"/>
    <cellStyle name="Calculation 12 10 10 2 3" xfId="50773"/>
    <cellStyle name="Calculation 12 10 10 3" xfId="15284"/>
    <cellStyle name="Calculation 12 10 10 3 2" xfId="25767"/>
    <cellStyle name="Calculation 12 10 10 4" xfId="25765"/>
    <cellStyle name="Calculation 12 10 10 5" xfId="50774"/>
    <cellStyle name="Calculation 12 10 11" xfId="10559"/>
    <cellStyle name="Calculation 12 10 11 2" xfId="15397"/>
    <cellStyle name="Calculation 12 10 11 2 2" xfId="25769"/>
    <cellStyle name="Calculation 12 10 11 2 3" xfId="50775"/>
    <cellStyle name="Calculation 12 10 11 3" xfId="15283"/>
    <cellStyle name="Calculation 12 10 11 3 2" xfId="25770"/>
    <cellStyle name="Calculation 12 10 11 4" xfId="25768"/>
    <cellStyle name="Calculation 12 10 11 5" xfId="50776"/>
    <cellStyle name="Calculation 12 10 12" xfId="10845"/>
    <cellStyle name="Calculation 12 10 12 2" xfId="15398"/>
    <cellStyle name="Calculation 12 10 12 2 2" xfId="25772"/>
    <cellStyle name="Calculation 12 10 12 2 3" xfId="50777"/>
    <cellStyle name="Calculation 12 10 12 3" xfId="15282"/>
    <cellStyle name="Calculation 12 10 12 3 2" xfId="25773"/>
    <cellStyle name="Calculation 12 10 12 4" xfId="25771"/>
    <cellStyle name="Calculation 12 10 12 5" xfId="50778"/>
    <cellStyle name="Calculation 12 10 13" xfId="9275"/>
    <cellStyle name="Calculation 12 10 13 2" xfId="15399"/>
    <cellStyle name="Calculation 12 10 13 2 2" xfId="25775"/>
    <cellStyle name="Calculation 12 10 13 2 3" xfId="50779"/>
    <cellStyle name="Calculation 12 10 13 3" xfId="15281"/>
    <cellStyle name="Calculation 12 10 13 3 2" xfId="25776"/>
    <cellStyle name="Calculation 12 10 13 4" xfId="25774"/>
    <cellStyle name="Calculation 12 10 13 5" xfId="50780"/>
    <cellStyle name="Calculation 12 10 14" xfId="10428"/>
    <cellStyle name="Calculation 12 10 14 2" xfId="15400"/>
    <cellStyle name="Calculation 12 10 14 2 2" xfId="25778"/>
    <cellStyle name="Calculation 12 10 14 2 3" xfId="50781"/>
    <cellStyle name="Calculation 12 10 14 3" xfId="15280"/>
    <cellStyle name="Calculation 12 10 14 3 2" xfId="25779"/>
    <cellStyle name="Calculation 12 10 14 4" xfId="25777"/>
    <cellStyle name="Calculation 12 10 14 5" xfId="50782"/>
    <cellStyle name="Calculation 12 10 15" xfId="9552"/>
    <cellStyle name="Calculation 12 10 15 2" xfId="15401"/>
    <cellStyle name="Calculation 12 10 15 2 2" xfId="25781"/>
    <cellStyle name="Calculation 12 10 15 2 3" xfId="50783"/>
    <cellStyle name="Calculation 12 10 15 3" xfId="15279"/>
    <cellStyle name="Calculation 12 10 15 3 2" xfId="25782"/>
    <cellStyle name="Calculation 12 10 15 4" xfId="25780"/>
    <cellStyle name="Calculation 12 10 15 5" xfId="50784"/>
    <cellStyle name="Calculation 12 10 16" xfId="9547"/>
    <cellStyle name="Calculation 12 10 16 2" xfId="15402"/>
    <cellStyle name="Calculation 12 10 16 2 2" xfId="25784"/>
    <cellStyle name="Calculation 12 10 16 2 3" xfId="50785"/>
    <cellStyle name="Calculation 12 10 16 3" xfId="15278"/>
    <cellStyle name="Calculation 12 10 16 3 2" xfId="25785"/>
    <cellStyle name="Calculation 12 10 16 4" xfId="25783"/>
    <cellStyle name="Calculation 12 10 16 5" xfId="50786"/>
    <cellStyle name="Calculation 12 10 17" xfId="6293"/>
    <cellStyle name="Calculation 12 10 17 2" xfId="15403"/>
    <cellStyle name="Calculation 12 10 17 2 2" xfId="25787"/>
    <cellStyle name="Calculation 12 10 17 2 3" xfId="50787"/>
    <cellStyle name="Calculation 12 10 17 3" xfId="15277"/>
    <cellStyle name="Calculation 12 10 17 3 2" xfId="25788"/>
    <cellStyle name="Calculation 12 10 17 4" xfId="25786"/>
    <cellStyle name="Calculation 12 10 17 5" xfId="50788"/>
    <cellStyle name="Calculation 12 10 18" xfId="5912"/>
    <cellStyle name="Calculation 12 10 18 2" xfId="15404"/>
    <cellStyle name="Calculation 12 10 18 2 2" xfId="25790"/>
    <cellStyle name="Calculation 12 10 18 2 3" xfId="50789"/>
    <cellStyle name="Calculation 12 10 18 3" xfId="15276"/>
    <cellStyle name="Calculation 12 10 18 3 2" xfId="25791"/>
    <cellStyle name="Calculation 12 10 18 4" xfId="25789"/>
    <cellStyle name="Calculation 12 10 18 5" xfId="50790"/>
    <cellStyle name="Calculation 12 10 19" xfId="9250"/>
    <cellStyle name="Calculation 12 10 19 2" xfId="15405"/>
    <cellStyle name="Calculation 12 10 19 2 2" xfId="25793"/>
    <cellStyle name="Calculation 12 10 19 2 3" xfId="50791"/>
    <cellStyle name="Calculation 12 10 19 3" xfId="15275"/>
    <cellStyle name="Calculation 12 10 19 3 2" xfId="25794"/>
    <cellStyle name="Calculation 12 10 19 4" xfId="25792"/>
    <cellStyle name="Calculation 12 10 19 5" xfId="50792"/>
    <cellStyle name="Calculation 12 10 2" xfId="6002"/>
    <cellStyle name="Calculation 12 10 2 2" xfId="15406"/>
    <cellStyle name="Calculation 12 10 2 2 2" xfId="25796"/>
    <cellStyle name="Calculation 12 10 2 2 3" xfId="50793"/>
    <cellStyle name="Calculation 12 10 2 3" xfId="15274"/>
    <cellStyle name="Calculation 12 10 2 3 2" xfId="25797"/>
    <cellStyle name="Calculation 12 10 2 4" xfId="25795"/>
    <cellStyle name="Calculation 12 10 2 5" xfId="50794"/>
    <cellStyle name="Calculation 12 10 20" xfId="12480"/>
    <cellStyle name="Calculation 12 10 20 2" xfId="25798"/>
    <cellStyle name="Calculation 12 10 20 2 2" xfId="50795"/>
    <cellStyle name="Calculation 12 10 20 2 3" xfId="50796"/>
    <cellStyle name="Calculation 12 10 20 3" xfId="50797"/>
    <cellStyle name="Calculation 12 10 20 4" xfId="50798"/>
    <cellStyle name="Calculation 12 10 20 5" xfId="50799"/>
    <cellStyle name="Calculation 12 10 21" xfId="15395"/>
    <cellStyle name="Calculation 12 10 21 2" xfId="25799"/>
    <cellStyle name="Calculation 12 10 22" xfId="15285"/>
    <cellStyle name="Calculation 12 10 22 2" xfId="25800"/>
    <cellStyle name="Calculation 12 10 23" xfId="25764"/>
    <cellStyle name="Calculation 12 10 3" xfId="5797"/>
    <cellStyle name="Calculation 12 10 3 2" xfId="15407"/>
    <cellStyle name="Calculation 12 10 3 2 2" xfId="25802"/>
    <cellStyle name="Calculation 12 10 3 2 3" xfId="50800"/>
    <cellStyle name="Calculation 12 10 3 3" xfId="15273"/>
    <cellStyle name="Calculation 12 10 3 3 2" xfId="25803"/>
    <cellStyle name="Calculation 12 10 3 4" xfId="25801"/>
    <cellStyle name="Calculation 12 10 3 5" xfId="50801"/>
    <cellStyle name="Calculation 12 10 4" xfId="5973"/>
    <cellStyle name="Calculation 12 10 4 2" xfId="15408"/>
    <cellStyle name="Calculation 12 10 4 2 2" xfId="25805"/>
    <cellStyle name="Calculation 12 10 4 2 3" xfId="50802"/>
    <cellStyle name="Calculation 12 10 4 3" xfId="15272"/>
    <cellStyle name="Calculation 12 10 4 3 2" xfId="25806"/>
    <cellStyle name="Calculation 12 10 4 4" xfId="25804"/>
    <cellStyle name="Calculation 12 10 4 5" xfId="50803"/>
    <cellStyle name="Calculation 12 10 5" xfId="5824"/>
    <cellStyle name="Calculation 12 10 5 2" xfId="15409"/>
    <cellStyle name="Calculation 12 10 5 2 2" xfId="25808"/>
    <cellStyle name="Calculation 12 10 5 2 3" xfId="50804"/>
    <cellStyle name="Calculation 12 10 5 3" xfId="15271"/>
    <cellStyle name="Calculation 12 10 5 3 2" xfId="25809"/>
    <cellStyle name="Calculation 12 10 5 4" xfId="25807"/>
    <cellStyle name="Calculation 12 10 5 5" xfId="50805"/>
    <cellStyle name="Calculation 12 10 6" xfId="7726"/>
    <cellStyle name="Calculation 12 10 6 2" xfId="15410"/>
    <cellStyle name="Calculation 12 10 6 2 2" xfId="25811"/>
    <cellStyle name="Calculation 12 10 6 2 3" xfId="50806"/>
    <cellStyle name="Calculation 12 10 6 3" xfId="15270"/>
    <cellStyle name="Calculation 12 10 6 3 2" xfId="25812"/>
    <cellStyle name="Calculation 12 10 6 4" xfId="25810"/>
    <cellStyle name="Calculation 12 10 6 5" xfId="50807"/>
    <cellStyle name="Calculation 12 10 7" xfId="4745"/>
    <cellStyle name="Calculation 12 10 7 2" xfId="15411"/>
    <cellStyle name="Calculation 12 10 7 2 2" xfId="25814"/>
    <cellStyle name="Calculation 12 10 7 2 3" xfId="50808"/>
    <cellStyle name="Calculation 12 10 7 3" xfId="15269"/>
    <cellStyle name="Calculation 12 10 7 3 2" xfId="25815"/>
    <cellStyle name="Calculation 12 10 7 4" xfId="25813"/>
    <cellStyle name="Calculation 12 10 7 5" xfId="50809"/>
    <cellStyle name="Calculation 12 10 8" xfId="7273"/>
    <cellStyle name="Calculation 12 10 8 2" xfId="15412"/>
    <cellStyle name="Calculation 12 10 8 2 2" xfId="25817"/>
    <cellStyle name="Calculation 12 10 8 2 3" xfId="50810"/>
    <cellStyle name="Calculation 12 10 8 3" xfId="15268"/>
    <cellStyle name="Calculation 12 10 8 3 2" xfId="25818"/>
    <cellStyle name="Calculation 12 10 8 4" xfId="25816"/>
    <cellStyle name="Calculation 12 10 8 5" xfId="50811"/>
    <cellStyle name="Calculation 12 10 9" xfId="5868"/>
    <cellStyle name="Calculation 12 10 9 2" xfId="15413"/>
    <cellStyle name="Calculation 12 10 9 2 2" xfId="25820"/>
    <cellStyle name="Calculation 12 10 9 2 3" xfId="50812"/>
    <cellStyle name="Calculation 12 10 9 3" xfId="15267"/>
    <cellStyle name="Calculation 12 10 9 3 2" xfId="25821"/>
    <cellStyle name="Calculation 12 10 9 4" xfId="25819"/>
    <cellStyle name="Calculation 12 10 9 5" xfId="50813"/>
    <cellStyle name="Calculation 12 11" xfId="2888"/>
    <cellStyle name="Calculation 12 11 10" xfId="8788"/>
    <cellStyle name="Calculation 12 11 10 2" xfId="15415"/>
    <cellStyle name="Calculation 12 11 10 2 2" xfId="25824"/>
    <cellStyle name="Calculation 12 11 10 2 3" xfId="50814"/>
    <cellStyle name="Calculation 12 11 10 3" xfId="15265"/>
    <cellStyle name="Calculation 12 11 10 3 2" xfId="25825"/>
    <cellStyle name="Calculation 12 11 10 4" xfId="25823"/>
    <cellStyle name="Calculation 12 11 10 5" xfId="50815"/>
    <cellStyle name="Calculation 12 11 11" xfId="9989"/>
    <cellStyle name="Calculation 12 11 11 2" xfId="15416"/>
    <cellStyle name="Calculation 12 11 11 2 2" xfId="25827"/>
    <cellStyle name="Calculation 12 11 11 2 3" xfId="50816"/>
    <cellStyle name="Calculation 12 11 11 3" xfId="15264"/>
    <cellStyle name="Calculation 12 11 11 3 2" xfId="25828"/>
    <cellStyle name="Calculation 12 11 11 4" xfId="25826"/>
    <cellStyle name="Calculation 12 11 11 5" xfId="50817"/>
    <cellStyle name="Calculation 12 11 12" xfId="10976"/>
    <cellStyle name="Calculation 12 11 12 2" xfId="15417"/>
    <cellStyle name="Calculation 12 11 12 2 2" xfId="25830"/>
    <cellStyle name="Calculation 12 11 12 2 3" xfId="50818"/>
    <cellStyle name="Calculation 12 11 12 3" xfId="15263"/>
    <cellStyle name="Calculation 12 11 12 3 2" xfId="25831"/>
    <cellStyle name="Calculation 12 11 12 4" xfId="25829"/>
    <cellStyle name="Calculation 12 11 12 5" xfId="50819"/>
    <cellStyle name="Calculation 12 11 13" xfId="10769"/>
    <cellStyle name="Calculation 12 11 13 2" xfId="15418"/>
    <cellStyle name="Calculation 12 11 13 2 2" xfId="25833"/>
    <cellStyle name="Calculation 12 11 13 2 3" xfId="50820"/>
    <cellStyle name="Calculation 12 11 13 3" xfId="15262"/>
    <cellStyle name="Calculation 12 11 13 3 2" xfId="25834"/>
    <cellStyle name="Calculation 12 11 13 4" xfId="25832"/>
    <cellStyle name="Calculation 12 11 13 5" xfId="50821"/>
    <cellStyle name="Calculation 12 11 14" xfId="4702"/>
    <cellStyle name="Calculation 12 11 14 2" xfId="15419"/>
    <cellStyle name="Calculation 12 11 14 2 2" xfId="25836"/>
    <cellStyle name="Calculation 12 11 14 2 3" xfId="50822"/>
    <cellStyle name="Calculation 12 11 14 3" xfId="15261"/>
    <cellStyle name="Calculation 12 11 14 3 2" xfId="25837"/>
    <cellStyle name="Calculation 12 11 14 4" xfId="25835"/>
    <cellStyle name="Calculation 12 11 14 5" xfId="50823"/>
    <cellStyle name="Calculation 12 11 15" xfId="8641"/>
    <cellStyle name="Calculation 12 11 15 2" xfId="15420"/>
    <cellStyle name="Calculation 12 11 15 2 2" xfId="25839"/>
    <cellStyle name="Calculation 12 11 15 2 3" xfId="50824"/>
    <cellStyle name="Calculation 12 11 15 3" xfId="15260"/>
    <cellStyle name="Calculation 12 11 15 3 2" xfId="25840"/>
    <cellStyle name="Calculation 12 11 15 4" xfId="25838"/>
    <cellStyle name="Calculation 12 11 15 5" xfId="50825"/>
    <cellStyle name="Calculation 12 11 16" xfId="8586"/>
    <cellStyle name="Calculation 12 11 16 2" xfId="15421"/>
    <cellStyle name="Calculation 12 11 16 2 2" xfId="25842"/>
    <cellStyle name="Calculation 12 11 16 2 3" xfId="50826"/>
    <cellStyle name="Calculation 12 11 16 3" xfId="15259"/>
    <cellStyle name="Calculation 12 11 16 3 2" xfId="25843"/>
    <cellStyle name="Calculation 12 11 16 4" xfId="25841"/>
    <cellStyle name="Calculation 12 11 16 5" xfId="50827"/>
    <cellStyle name="Calculation 12 11 17" xfId="7418"/>
    <cellStyle name="Calculation 12 11 17 2" xfId="15422"/>
    <cellStyle name="Calculation 12 11 17 2 2" xfId="25845"/>
    <cellStyle name="Calculation 12 11 17 2 3" xfId="50828"/>
    <cellStyle name="Calculation 12 11 17 3" xfId="15258"/>
    <cellStyle name="Calculation 12 11 17 3 2" xfId="25846"/>
    <cellStyle name="Calculation 12 11 17 4" xfId="25844"/>
    <cellStyle name="Calculation 12 11 17 5" xfId="50829"/>
    <cellStyle name="Calculation 12 11 18" xfId="5913"/>
    <cellStyle name="Calculation 12 11 18 2" xfId="15423"/>
    <cellStyle name="Calculation 12 11 18 2 2" xfId="25848"/>
    <cellStyle name="Calculation 12 11 18 2 3" xfId="50830"/>
    <cellStyle name="Calculation 12 11 18 3" xfId="15257"/>
    <cellStyle name="Calculation 12 11 18 3 2" xfId="25849"/>
    <cellStyle name="Calculation 12 11 18 4" xfId="25847"/>
    <cellStyle name="Calculation 12 11 18 5" xfId="50831"/>
    <cellStyle name="Calculation 12 11 19" xfId="5891"/>
    <cellStyle name="Calculation 12 11 19 2" xfId="15424"/>
    <cellStyle name="Calculation 12 11 19 2 2" xfId="25851"/>
    <cellStyle name="Calculation 12 11 19 2 3" xfId="50832"/>
    <cellStyle name="Calculation 12 11 19 3" xfId="15256"/>
    <cellStyle name="Calculation 12 11 19 3 2" xfId="25852"/>
    <cellStyle name="Calculation 12 11 19 4" xfId="25850"/>
    <cellStyle name="Calculation 12 11 19 5" xfId="50833"/>
    <cellStyle name="Calculation 12 11 2" xfId="6003"/>
    <cellStyle name="Calculation 12 11 2 2" xfId="15425"/>
    <cellStyle name="Calculation 12 11 2 2 2" xfId="25854"/>
    <cellStyle name="Calculation 12 11 2 2 3" xfId="50834"/>
    <cellStyle name="Calculation 12 11 2 3" xfId="15255"/>
    <cellStyle name="Calculation 12 11 2 3 2" xfId="25855"/>
    <cellStyle name="Calculation 12 11 2 4" xfId="25853"/>
    <cellStyle name="Calculation 12 11 2 5" xfId="50835"/>
    <cellStyle name="Calculation 12 11 20" xfId="9693"/>
    <cellStyle name="Calculation 12 11 20 2" xfId="25856"/>
    <cellStyle name="Calculation 12 11 20 2 2" xfId="50836"/>
    <cellStyle name="Calculation 12 11 20 2 3" xfId="50837"/>
    <cellStyle name="Calculation 12 11 20 3" xfId="50838"/>
    <cellStyle name="Calculation 12 11 20 4" xfId="50839"/>
    <cellStyle name="Calculation 12 11 20 5" xfId="50840"/>
    <cellStyle name="Calculation 12 11 21" xfId="15414"/>
    <cellStyle name="Calculation 12 11 21 2" xfId="25857"/>
    <cellStyle name="Calculation 12 11 22" xfId="15266"/>
    <cellStyle name="Calculation 12 11 22 2" xfId="25858"/>
    <cellStyle name="Calculation 12 11 23" xfId="25822"/>
    <cellStyle name="Calculation 12 11 3" xfId="5796"/>
    <cellStyle name="Calculation 12 11 3 2" xfId="15426"/>
    <cellStyle name="Calculation 12 11 3 2 2" xfId="25860"/>
    <cellStyle name="Calculation 12 11 3 2 3" xfId="50841"/>
    <cellStyle name="Calculation 12 11 3 3" xfId="15254"/>
    <cellStyle name="Calculation 12 11 3 3 2" xfId="25861"/>
    <cellStyle name="Calculation 12 11 3 4" xfId="25859"/>
    <cellStyle name="Calculation 12 11 3 5" xfId="50842"/>
    <cellStyle name="Calculation 12 11 4" xfId="5974"/>
    <cellStyle name="Calculation 12 11 4 2" xfId="15427"/>
    <cellStyle name="Calculation 12 11 4 2 2" xfId="25863"/>
    <cellStyle name="Calculation 12 11 4 2 3" xfId="50843"/>
    <cellStyle name="Calculation 12 11 4 3" xfId="15253"/>
    <cellStyle name="Calculation 12 11 4 3 2" xfId="25864"/>
    <cellStyle name="Calculation 12 11 4 4" xfId="25862"/>
    <cellStyle name="Calculation 12 11 4 5" xfId="50844"/>
    <cellStyle name="Calculation 12 11 5" xfId="5823"/>
    <cellStyle name="Calculation 12 11 5 2" xfId="15428"/>
    <cellStyle name="Calculation 12 11 5 2 2" xfId="25866"/>
    <cellStyle name="Calculation 12 11 5 2 3" xfId="50845"/>
    <cellStyle name="Calculation 12 11 5 3" xfId="15252"/>
    <cellStyle name="Calculation 12 11 5 3 2" xfId="25867"/>
    <cellStyle name="Calculation 12 11 5 4" xfId="25865"/>
    <cellStyle name="Calculation 12 11 5 5" xfId="50846"/>
    <cellStyle name="Calculation 12 11 6" xfId="5955"/>
    <cellStyle name="Calculation 12 11 6 2" xfId="15429"/>
    <cellStyle name="Calculation 12 11 6 2 2" xfId="25869"/>
    <cellStyle name="Calculation 12 11 6 2 3" xfId="50847"/>
    <cellStyle name="Calculation 12 11 6 3" xfId="15251"/>
    <cellStyle name="Calculation 12 11 6 3 2" xfId="25870"/>
    <cellStyle name="Calculation 12 11 6 4" xfId="25868"/>
    <cellStyle name="Calculation 12 11 6 5" xfId="50848"/>
    <cellStyle name="Calculation 12 11 7" xfId="7740"/>
    <cellStyle name="Calculation 12 11 7 2" xfId="15430"/>
    <cellStyle name="Calculation 12 11 7 2 2" xfId="25872"/>
    <cellStyle name="Calculation 12 11 7 2 3" xfId="50849"/>
    <cellStyle name="Calculation 12 11 7 3" xfId="15250"/>
    <cellStyle name="Calculation 12 11 7 3 2" xfId="25873"/>
    <cellStyle name="Calculation 12 11 7 4" xfId="25871"/>
    <cellStyle name="Calculation 12 11 7 5" xfId="50850"/>
    <cellStyle name="Calculation 12 11 8" xfId="7891"/>
    <cellStyle name="Calculation 12 11 8 2" xfId="15431"/>
    <cellStyle name="Calculation 12 11 8 2 2" xfId="25875"/>
    <cellStyle name="Calculation 12 11 8 2 3" xfId="50851"/>
    <cellStyle name="Calculation 12 11 8 3" xfId="15249"/>
    <cellStyle name="Calculation 12 11 8 3 2" xfId="25876"/>
    <cellStyle name="Calculation 12 11 8 4" xfId="25874"/>
    <cellStyle name="Calculation 12 11 8 5" xfId="50852"/>
    <cellStyle name="Calculation 12 11 9" xfId="5867"/>
    <cellStyle name="Calculation 12 11 9 2" xfId="15432"/>
    <cellStyle name="Calculation 12 11 9 2 2" xfId="25878"/>
    <cellStyle name="Calculation 12 11 9 2 3" xfId="50853"/>
    <cellStyle name="Calculation 12 11 9 3" xfId="15248"/>
    <cellStyle name="Calculation 12 11 9 3 2" xfId="25879"/>
    <cellStyle name="Calculation 12 11 9 4" xfId="25877"/>
    <cellStyle name="Calculation 12 11 9 5" xfId="50854"/>
    <cellStyle name="Calculation 12 12" xfId="2889"/>
    <cellStyle name="Calculation 12 12 10" xfId="10140"/>
    <cellStyle name="Calculation 12 12 10 2" xfId="15434"/>
    <cellStyle name="Calculation 12 12 10 2 2" xfId="25882"/>
    <cellStyle name="Calculation 12 12 10 2 3" xfId="50855"/>
    <cellStyle name="Calculation 12 12 10 3" xfId="15246"/>
    <cellStyle name="Calculation 12 12 10 3 2" xfId="25883"/>
    <cellStyle name="Calculation 12 12 10 4" xfId="25881"/>
    <cellStyle name="Calculation 12 12 10 5" xfId="50856"/>
    <cellStyle name="Calculation 12 12 11" xfId="8182"/>
    <cellStyle name="Calculation 12 12 11 2" xfId="15435"/>
    <cellStyle name="Calculation 12 12 11 2 2" xfId="25885"/>
    <cellStyle name="Calculation 12 12 11 2 3" xfId="50857"/>
    <cellStyle name="Calculation 12 12 11 3" xfId="15245"/>
    <cellStyle name="Calculation 12 12 11 3 2" xfId="25886"/>
    <cellStyle name="Calculation 12 12 11 4" xfId="25884"/>
    <cellStyle name="Calculation 12 12 11 5" xfId="50858"/>
    <cellStyle name="Calculation 12 12 12" xfId="10846"/>
    <cellStyle name="Calculation 12 12 12 2" xfId="15436"/>
    <cellStyle name="Calculation 12 12 12 2 2" xfId="25888"/>
    <cellStyle name="Calculation 12 12 12 2 3" xfId="50859"/>
    <cellStyle name="Calculation 12 12 12 3" xfId="15244"/>
    <cellStyle name="Calculation 12 12 12 3 2" xfId="25889"/>
    <cellStyle name="Calculation 12 12 12 4" xfId="25887"/>
    <cellStyle name="Calculation 12 12 12 5" xfId="50860"/>
    <cellStyle name="Calculation 12 12 13" xfId="4735"/>
    <cellStyle name="Calculation 12 12 13 2" xfId="15437"/>
    <cellStyle name="Calculation 12 12 13 2 2" xfId="25891"/>
    <cellStyle name="Calculation 12 12 13 2 3" xfId="50861"/>
    <cellStyle name="Calculation 12 12 13 3" xfId="15243"/>
    <cellStyle name="Calculation 12 12 13 3 2" xfId="25892"/>
    <cellStyle name="Calculation 12 12 13 4" xfId="25890"/>
    <cellStyle name="Calculation 12 12 13 5" xfId="50862"/>
    <cellStyle name="Calculation 12 12 14" xfId="11773"/>
    <cellStyle name="Calculation 12 12 14 2" xfId="15438"/>
    <cellStyle name="Calculation 12 12 14 2 2" xfId="25894"/>
    <cellStyle name="Calculation 12 12 14 2 3" xfId="50863"/>
    <cellStyle name="Calculation 12 12 14 3" xfId="15242"/>
    <cellStyle name="Calculation 12 12 14 3 2" xfId="25895"/>
    <cellStyle name="Calculation 12 12 14 4" xfId="25893"/>
    <cellStyle name="Calculation 12 12 14 5" xfId="50864"/>
    <cellStyle name="Calculation 12 12 15" xfId="12205"/>
    <cellStyle name="Calculation 12 12 15 2" xfId="15439"/>
    <cellStyle name="Calculation 12 12 15 2 2" xfId="25897"/>
    <cellStyle name="Calculation 12 12 15 2 3" xfId="50865"/>
    <cellStyle name="Calculation 12 12 15 3" xfId="15241"/>
    <cellStyle name="Calculation 12 12 15 3 2" xfId="25898"/>
    <cellStyle name="Calculation 12 12 15 4" xfId="25896"/>
    <cellStyle name="Calculation 12 12 15 5" xfId="50866"/>
    <cellStyle name="Calculation 12 12 16" xfId="9649"/>
    <cellStyle name="Calculation 12 12 16 2" xfId="15440"/>
    <cellStyle name="Calculation 12 12 16 2 2" xfId="25900"/>
    <cellStyle name="Calculation 12 12 16 2 3" xfId="50867"/>
    <cellStyle name="Calculation 12 12 16 3" xfId="15240"/>
    <cellStyle name="Calculation 12 12 16 3 2" xfId="25901"/>
    <cellStyle name="Calculation 12 12 16 4" xfId="25899"/>
    <cellStyle name="Calculation 12 12 16 5" xfId="50868"/>
    <cellStyle name="Calculation 12 12 17" xfId="12103"/>
    <cellStyle name="Calculation 12 12 17 2" xfId="15441"/>
    <cellStyle name="Calculation 12 12 17 2 2" xfId="25903"/>
    <cellStyle name="Calculation 12 12 17 2 3" xfId="50869"/>
    <cellStyle name="Calculation 12 12 17 3" xfId="15239"/>
    <cellStyle name="Calculation 12 12 17 3 2" xfId="25904"/>
    <cellStyle name="Calculation 12 12 17 4" xfId="25902"/>
    <cellStyle name="Calculation 12 12 17 5" xfId="50870"/>
    <cellStyle name="Calculation 12 12 18" xfId="13332"/>
    <cellStyle name="Calculation 12 12 18 2" xfId="15442"/>
    <cellStyle name="Calculation 12 12 18 2 2" xfId="25906"/>
    <cellStyle name="Calculation 12 12 18 2 3" xfId="50871"/>
    <cellStyle name="Calculation 12 12 18 3" xfId="15238"/>
    <cellStyle name="Calculation 12 12 18 3 2" xfId="25907"/>
    <cellStyle name="Calculation 12 12 18 4" xfId="25905"/>
    <cellStyle name="Calculation 12 12 18 5" xfId="50872"/>
    <cellStyle name="Calculation 12 12 19" xfId="5890"/>
    <cellStyle name="Calculation 12 12 19 2" xfId="15443"/>
    <cellStyle name="Calculation 12 12 19 2 2" xfId="25909"/>
    <cellStyle name="Calculation 12 12 19 2 3" xfId="50873"/>
    <cellStyle name="Calculation 12 12 19 3" xfId="15237"/>
    <cellStyle name="Calculation 12 12 19 3 2" xfId="25910"/>
    <cellStyle name="Calculation 12 12 19 4" xfId="25908"/>
    <cellStyle name="Calculation 12 12 19 5" xfId="50874"/>
    <cellStyle name="Calculation 12 12 2" xfId="6004"/>
    <cellStyle name="Calculation 12 12 2 2" xfId="15444"/>
    <cellStyle name="Calculation 12 12 2 2 2" xfId="25912"/>
    <cellStyle name="Calculation 12 12 2 2 3" xfId="50875"/>
    <cellStyle name="Calculation 12 12 2 3" xfId="15236"/>
    <cellStyle name="Calculation 12 12 2 3 2" xfId="25913"/>
    <cellStyle name="Calculation 12 12 2 4" xfId="25911"/>
    <cellStyle name="Calculation 12 12 2 5" xfId="50876"/>
    <cellStyle name="Calculation 12 12 20" xfId="11400"/>
    <cellStyle name="Calculation 12 12 20 2" xfId="25914"/>
    <cellStyle name="Calculation 12 12 20 2 2" xfId="50877"/>
    <cellStyle name="Calculation 12 12 20 2 3" xfId="50878"/>
    <cellStyle name="Calculation 12 12 20 3" xfId="50879"/>
    <cellStyle name="Calculation 12 12 20 4" xfId="50880"/>
    <cellStyle name="Calculation 12 12 20 5" xfId="50881"/>
    <cellStyle name="Calculation 12 12 21" xfId="15433"/>
    <cellStyle name="Calculation 12 12 21 2" xfId="25915"/>
    <cellStyle name="Calculation 12 12 22" xfId="15247"/>
    <cellStyle name="Calculation 12 12 22 2" xfId="25916"/>
    <cellStyle name="Calculation 12 12 23" xfId="25880"/>
    <cellStyle name="Calculation 12 12 3" xfId="5795"/>
    <cellStyle name="Calculation 12 12 3 2" xfId="15445"/>
    <cellStyle name="Calculation 12 12 3 2 2" xfId="25918"/>
    <cellStyle name="Calculation 12 12 3 2 3" xfId="50882"/>
    <cellStyle name="Calculation 12 12 3 3" xfId="15235"/>
    <cellStyle name="Calculation 12 12 3 3 2" xfId="25919"/>
    <cellStyle name="Calculation 12 12 3 4" xfId="25917"/>
    <cellStyle name="Calculation 12 12 3 5" xfId="50883"/>
    <cellStyle name="Calculation 12 12 4" xfId="5975"/>
    <cellStyle name="Calculation 12 12 4 2" xfId="15446"/>
    <cellStyle name="Calculation 12 12 4 2 2" xfId="25921"/>
    <cellStyle name="Calculation 12 12 4 2 3" xfId="50884"/>
    <cellStyle name="Calculation 12 12 4 3" xfId="15234"/>
    <cellStyle name="Calculation 12 12 4 3 2" xfId="25922"/>
    <cellStyle name="Calculation 12 12 4 4" xfId="25920"/>
    <cellStyle name="Calculation 12 12 4 5" xfId="50885"/>
    <cellStyle name="Calculation 12 12 5" xfId="7895"/>
    <cellStyle name="Calculation 12 12 5 2" xfId="15447"/>
    <cellStyle name="Calculation 12 12 5 2 2" xfId="25924"/>
    <cellStyle name="Calculation 12 12 5 2 3" xfId="50886"/>
    <cellStyle name="Calculation 12 12 5 3" xfId="15233"/>
    <cellStyle name="Calculation 12 12 5 3 2" xfId="25925"/>
    <cellStyle name="Calculation 12 12 5 4" xfId="25923"/>
    <cellStyle name="Calculation 12 12 5 5" xfId="50887"/>
    <cellStyle name="Calculation 12 12 6" xfId="5076"/>
    <cellStyle name="Calculation 12 12 6 2" xfId="15448"/>
    <cellStyle name="Calculation 12 12 6 2 2" xfId="25927"/>
    <cellStyle name="Calculation 12 12 6 2 3" xfId="50888"/>
    <cellStyle name="Calculation 12 12 6 3" xfId="15232"/>
    <cellStyle name="Calculation 12 12 6 3 2" xfId="25928"/>
    <cellStyle name="Calculation 12 12 6 4" xfId="25926"/>
    <cellStyle name="Calculation 12 12 6 5" xfId="50889"/>
    <cellStyle name="Calculation 12 12 7" xfId="5850"/>
    <cellStyle name="Calculation 12 12 7 2" xfId="15449"/>
    <cellStyle name="Calculation 12 12 7 2 2" xfId="25930"/>
    <cellStyle name="Calculation 12 12 7 2 3" xfId="50890"/>
    <cellStyle name="Calculation 12 12 7 3" xfId="15231"/>
    <cellStyle name="Calculation 12 12 7 3 2" xfId="25931"/>
    <cellStyle name="Calculation 12 12 7 4" xfId="25929"/>
    <cellStyle name="Calculation 12 12 7 5" xfId="50891"/>
    <cellStyle name="Calculation 12 12 8" xfId="5940"/>
    <cellStyle name="Calculation 12 12 8 2" xfId="15450"/>
    <cellStyle name="Calculation 12 12 8 2 2" xfId="25933"/>
    <cellStyle name="Calculation 12 12 8 2 3" xfId="50892"/>
    <cellStyle name="Calculation 12 12 8 3" xfId="15230"/>
    <cellStyle name="Calculation 12 12 8 3 2" xfId="25934"/>
    <cellStyle name="Calculation 12 12 8 4" xfId="25932"/>
    <cellStyle name="Calculation 12 12 8 5" xfId="50893"/>
    <cellStyle name="Calculation 12 12 9" xfId="9695"/>
    <cellStyle name="Calculation 12 12 9 2" xfId="15451"/>
    <cellStyle name="Calculation 12 12 9 2 2" xfId="25936"/>
    <cellStyle name="Calculation 12 12 9 2 3" xfId="50894"/>
    <cellStyle name="Calculation 12 12 9 3" xfId="15229"/>
    <cellStyle name="Calculation 12 12 9 3 2" xfId="25937"/>
    <cellStyle name="Calculation 12 12 9 4" xfId="25935"/>
    <cellStyle name="Calculation 12 12 9 5" xfId="50895"/>
    <cellStyle name="Calculation 12 13" xfId="2890"/>
    <cellStyle name="Calculation 12 13 10" xfId="9546"/>
    <cellStyle name="Calculation 12 13 10 2" xfId="15453"/>
    <cellStyle name="Calculation 12 13 10 2 2" xfId="25940"/>
    <cellStyle name="Calculation 12 13 10 2 3" xfId="50896"/>
    <cellStyle name="Calculation 12 13 10 3" xfId="15227"/>
    <cellStyle name="Calculation 12 13 10 3 2" xfId="25941"/>
    <cellStyle name="Calculation 12 13 10 4" xfId="25939"/>
    <cellStyle name="Calculation 12 13 10 5" xfId="50897"/>
    <cellStyle name="Calculation 12 13 11" xfId="9988"/>
    <cellStyle name="Calculation 12 13 11 2" xfId="15454"/>
    <cellStyle name="Calculation 12 13 11 2 2" xfId="25943"/>
    <cellStyle name="Calculation 12 13 11 2 3" xfId="50898"/>
    <cellStyle name="Calculation 12 13 11 3" xfId="15226"/>
    <cellStyle name="Calculation 12 13 11 3 2" xfId="25944"/>
    <cellStyle name="Calculation 12 13 11 4" xfId="25942"/>
    <cellStyle name="Calculation 12 13 11 5" xfId="50899"/>
    <cellStyle name="Calculation 12 13 12" xfId="11377"/>
    <cellStyle name="Calculation 12 13 12 2" xfId="15455"/>
    <cellStyle name="Calculation 12 13 12 2 2" xfId="25946"/>
    <cellStyle name="Calculation 12 13 12 2 3" xfId="50900"/>
    <cellStyle name="Calculation 12 13 12 3" xfId="15225"/>
    <cellStyle name="Calculation 12 13 12 3 2" xfId="25947"/>
    <cellStyle name="Calculation 12 13 12 4" xfId="25945"/>
    <cellStyle name="Calculation 12 13 12 5" xfId="50901"/>
    <cellStyle name="Calculation 12 13 13" xfId="5738"/>
    <cellStyle name="Calculation 12 13 13 2" xfId="15456"/>
    <cellStyle name="Calculation 12 13 13 2 2" xfId="25949"/>
    <cellStyle name="Calculation 12 13 13 2 3" xfId="50902"/>
    <cellStyle name="Calculation 12 13 13 3" xfId="15223"/>
    <cellStyle name="Calculation 12 13 13 3 2" xfId="25950"/>
    <cellStyle name="Calculation 12 13 13 4" xfId="25948"/>
    <cellStyle name="Calculation 12 13 13 5" xfId="50903"/>
    <cellStyle name="Calculation 12 13 14" xfId="11202"/>
    <cellStyle name="Calculation 12 13 14 2" xfId="15457"/>
    <cellStyle name="Calculation 12 13 14 2 2" xfId="25952"/>
    <cellStyle name="Calculation 12 13 14 2 3" xfId="50904"/>
    <cellStyle name="Calculation 12 13 14 3" xfId="15222"/>
    <cellStyle name="Calculation 12 13 14 3 2" xfId="25953"/>
    <cellStyle name="Calculation 12 13 14 4" xfId="25951"/>
    <cellStyle name="Calculation 12 13 14 5" xfId="50905"/>
    <cellStyle name="Calculation 12 13 15" xfId="7417"/>
    <cellStyle name="Calculation 12 13 15 2" xfId="15458"/>
    <cellStyle name="Calculation 12 13 15 2 2" xfId="25955"/>
    <cellStyle name="Calculation 12 13 15 2 3" xfId="50906"/>
    <cellStyle name="Calculation 12 13 15 3" xfId="15221"/>
    <cellStyle name="Calculation 12 13 15 3 2" xfId="25956"/>
    <cellStyle name="Calculation 12 13 15 4" xfId="25954"/>
    <cellStyle name="Calculation 12 13 15 5" xfId="50907"/>
    <cellStyle name="Calculation 12 13 16" xfId="11776"/>
    <cellStyle name="Calculation 12 13 16 2" xfId="15459"/>
    <cellStyle name="Calculation 12 13 16 2 2" xfId="25958"/>
    <cellStyle name="Calculation 12 13 16 2 3" xfId="50908"/>
    <cellStyle name="Calculation 12 13 16 3" xfId="15220"/>
    <cellStyle name="Calculation 12 13 16 3 2" xfId="25959"/>
    <cellStyle name="Calculation 12 13 16 4" xfId="25957"/>
    <cellStyle name="Calculation 12 13 16 5" xfId="50909"/>
    <cellStyle name="Calculation 12 13 17" xfId="12589"/>
    <cellStyle name="Calculation 12 13 17 2" xfId="15460"/>
    <cellStyle name="Calculation 12 13 17 2 2" xfId="25961"/>
    <cellStyle name="Calculation 12 13 17 2 3" xfId="50910"/>
    <cellStyle name="Calculation 12 13 17 3" xfId="15219"/>
    <cellStyle name="Calculation 12 13 17 3 2" xfId="25962"/>
    <cellStyle name="Calculation 12 13 17 4" xfId="25960"/>
    <cellStyle name="Calculation 12 13 17 5" xfId="50911"/>
    <cellStyle name="Calculation 12 13 18" xfId="11399"/>
    <cellStyle name="Calculation 12 13 18 2" xfId="15461"/>
    <cellStyle name="Calculation 12 13 18 2 2" xfId="25964"/>
    <cellStyle name="Calculation 12 13 18 2 3" xfId="50912"/>
    <cellStyle name="Calculation 12 13 18 3" xfId="15218"/>
    <cellStyle name="Calculation 12 13 18 3 2" xfId="25965"/>
    <cellStyle name="Calculation 12 13 18 4" xfId="25963"/>
    <cellStyle name="Calculation 12 13 18 5" xfId="50913"/>
    <cellStyle name="Calculation 12 13 19" xfId="13674"/>
    <cellStyle name="Calculation 12 13 19 2" xfId="15462"/>
    <cellStyle name="Calculation 12 13 19 2 2" xfId="25967"/>
    <cellStyle name="Calculation 12 13 19 2 3" xfId="50914"/>
    <cellStyle name="Calculation 12 13 19 3" xfId="15217"/>
    <cellStyle name="Calculation 12 13 19 3 2" xfId="25968"/>
    <cellStyle name="Calculation 12 13 19 4" xfId="25966"/>
    <cellStyle name="Calculation 12 13 19 5" xfId="50915"/>
    <cellStyle name="Calculation 12 13 2" xfId="6005"/>
    <cellStyle name="Calculation 12 13 2 2" xfId="15463"/>
    <cellStyle name="Calculation 12 13 2 2 2" xfId="25970"/>
    <cellStyle name="Calculation 12 13 2 2 3" xfId="50916"/>
    <cellStyle name="Calculation 12 13 2 3" xfId="15216"/>
    <cellStyle name="Calculation 12 13 2 3 2" xfId="25971"/>
    <cellStyle name="Calculation 12 13 2 4" xfId="25969"/>
    <cellStyle name="Calculation 12 13 2 5" xfId="50917"/>
    <cellStyle name="Calculation 12 13 20" xfId="13249"/>
    <cellStyle name="Calculation 12 13 20 2" xfId="25972"/>
    <cellStyle name="Calculation 12 13 20 2 2" xfId="50918"/>
    <cellStyle name="Calculation 12 13 20 2 3" xfId="50919"/>
    <cellStyle name="Calculation 12 13 20 3" xfId="50920"/>
    <cellStyle name="Calculation 12 13 20 4" xfId="50921"/>
    <cellStyle name="Calculation 12 13 20 5" xfId="50922"/>
    <cellStyle name="Calculation 12 13 21" xfId="15452"/>
    <cellStyle name="Calculation 12 13 21 2" xfId="25973"/>
    <cellStyle name="Calculation 12 13 22" xfId="15228"/>
    <cellStyle name="Calculation 12 13 22 2" xfId="25974"/>
    <cellStyle name="Calculation 12 13 23" xfId="25938"/>
    <cellStyle name="Calculation 12 13 3" xfId="4740"/>
    <cellStyle name="Calculation 12 13 3 2" xfId="15464"/>
    <cellStyle name="Calculation 12 13 3 2 2" xfId="25976"/>
    <cellStyle name="Calculation 12 13 3 2 3" xfId="50923"/>
    <cellStyle name="Calculation 12 13 3 3" xfId="15215"/>
    <cellStyle name="Calculation 12 13 3 3 2" xfId="25977"/>
    <cellStyle name="Calculation 12 13 3 4" xfId="25975"/>
    <cellStyle name="Calculation 12 13 3 5" xfId="50924"/>
    <cellStyle name="Calculation 12 13 4" xfId="5976"/>
    <cellStyle name="Calculation 12 13 4 2" xfId="15465"/>
    <cellStyle name="Calculation 12 13 4 2 2" xfId="25979"/>
    <cellStyle name="Calculation 12 13 4 2 3" xfId="50925"/>
    <cellStyle name="Calculation 12 13 4 3" xfId="15214"/>
    <cellStyle name="Calculation 12 13 4 3 2" xfId="25980"/>
    <cellStyle name="Calculation 12 13 4 4" xfId="25978"/>
    <cellStyle name="Calculation 12 13 4 5" xfId="50926"/>
    <cellStyle name="Calculation 12 13 5" xfId="7262"/>
    <cellStyle name="Calculation 12 13 5 2" xfId="15466"/>
    <cellStyle name="Calculation 12 13 5 2 2" xfId="25982"/>
    <cellStyle name="Calculation 12 13 5 2 3" xfId="50927"/>
    <cellStyle name="Calculation 12 13 5 3" xfId="15213"/>
    <cellStyle name="Calculation 12 13 5 3 2" xfId="25983"/>
    <cellStyle name="Calculation 12 13 5 4" xfId="25981"/>
    <cellStyle name="Calculation 12 13 5 5" xfId="50928"/>
    <cellStyle name="Calculation 12 13 6" xfId="5956"/>
    <cellStyle name="Calculation 12 13 6 2" xfId="15467"/>
    <cellStyle name="Calculation 12 13 6 2 2" xfId="25985"/>
    <cellStyle name="Calculation 12 13 6 2 3" xfId="50929"/>
    <cellStyle name="Calculation 12 13 6 3" xfId="15212"/>
    <cellStyle name="Calculation 12 13 6 3 2" xfId="25986"/>
    <cellStyle name="Calculation 12 13 6 4" xfId="25984"/>
    <cellStyle name="Calculation 12 13 6 5" xfId="50930"/>
    <cellStyle name="Calculation 12 13 7" xfId="7741"/>
    <cellStyle name="Calculation 12 13 7 2" xfId="15468"/>
    <cellStyle name="Calculation 12 13 7 2 2" xfId="25988"/>
    <cellStyle name="Calculation 12 13 7 2 3" xfId="50931"/>
    <cellStyle name="Calculation 12 13 7 3" xfId="15211"/>
    <cellStyle name="Calculation 12 13 7 3 2" xfId="25989"/>
    <cellStyle name="Calculation 12 13 7 4" xfId="25987"/>
    <cellStyle name="Calculation 12 13 7 5" xfId="50932"/>
    <cellStyle name="Calculation 12 13 8" xfId="9253"/>
    <cellStyle name="Calculation 12 13 8 2" xfId="15469"/>
    <cellStyle name="Calculation 12 13 8 2 2" xfId="25991"/>
    <cellStyle name="Calculation 12 13 8 2 3" xfId="50933"/>
    <cellStyle name="Calculation 12 13 8 3" xfId="15210"/>
    <cellStyle name="Calculation 12 13 8 3 2" xfId="25992"/>
    <cellStyle name="Calculation 12 13 8 4" xfId="25990"/>
    <cellStyle name="Calculation 12 13 8 5" xfId="50934"/>
    <cellStyle name="Calculation 12 13 9" xfId="9100"/>
    <cellStyle name="Calculation 12 13 9 2" xfId="15470"/>
    <cellStyle name="Calculation 12 13 9 2 2" xfId="25994"/>
    <cellStyle name="Calculation 12 13 9 2 3" xfId="50935"/>
    <cellStyle name="Calculation 12 13 9 3" xfId="15209"/>
    <cellStyle name="Calculation 12 13 9 3 2" xfId="25995"/>
    <cellStyle name="Calculation 12 13 9 4" xfId="25993"/>
    <cellStyle name="Calculation 12 13 9 5" xfId="50936"/>
    <cellStyle name="Calculation 12 14" xfId="2891"/>
    <cellStyle name="Calculation 12 14 10" xfId="5296"/>
    <cellStyle name="Calculation 12 14 10 2" xfId="15472"/>
    <cellStyle name="Calculation 12 14 10 2 2" xfId="25998"/>
    <cellStyle name="Calculation 12 14 10 2 3" xfId="50937"/>
    <cellStyle name="Calculation 12 14 10 3" xfId="15207"/>
    <cellStyle name="Calculation 12 14 10 3 2" xfId="25999"/>
    <cellStyle name="Calculation 12 14 10 4" xfId="25997"/>
    <cellStyle name="Calculation 12 14 10 5" xfId="50938"/>
    <cellStyle name="Calculation 12 14 11" xfId="5238"/>
    <cellStyle name="Calculation 12 14 11 2" xfId="15473"/>
    <cellStyle name="Calculation 12 14 11 2 2" xfId="26001"/>
    <cellStyle name="Calculation 12 14 11 2 3" xfId="50939"/>
    <cellStyle name="Calculation 12 14 11 3" xfId="15206"/>
    <cellStyle name="Calculation 12 14 11 3 2" xfId="26002"/>
    <cellStyle name="Calculation 12 14 11 4" xfId="26000"/>
    <cellStyle name="Calculation 12 14 11 5" xfId="50940"/>
    <cellStyle name="Calculation 12 14 12" xfId="10422"/>
    <cellStyle name="Calculation 12 14 12 2" xfId="15474"/>
    <cellStyle name="Calculation 12 14 12 2 2" xfId="26004"/>
    <cellStyle name="Calculation 12 14 12 2 3" xfId="50941"/>
    <cellStyle name="Calculation 12 14 12 3" xfId="15205"/>
    <cellStyle name="Calculation 12 14 12 3 2" xfId="26005"/>
    <cellStyle name="Calculation 12 14 12 4" xfId="26003"/>
    <cellStyle name="Calculation 12 14 12 5" xfId="50942"/>
    <cellStyle name="Calculation 12 14 13" xfId="5737"/>
    <cellStyle name="Calculation 12 14 13 2" xfId="15475"/>
    <cellStyle name="Calculation 12 14 13 2 2" xfId="26007"/>
    <cellStyle name="Calculation 12 14 13 2 3" xfId="50943"/>
    <cellStyle name="Calculation 12 14 13 3" xfId="15204"/>
    <cellStyle name="Calculation 12 14 13 3 2" xfId="26008"/>
    <cellStyle name="Calculation 12 14 13 4" xfId="26006"/>
    <cellStyle name="Calculation 12 14 13 5" xfId="50944"/>
    <cellStyle name="Calculation 12 14 14" xfId="10514"/>
    <cellStyle name="Calculation 12 14 14 2" xfId="15476"/>
    <cellStyle name="Calculation 12 14 14 2 2" xfId="26010"/>
    <cellStyle name="Calculation 12 14 14 2 3" xfId="50945"/>
    <cellStyle name="Calculation 12 14 14 3" xfId="15203"/>
    <cellStyle name="Calculation 12 14 14 3 2" xfId="26011"/>
    <cellStyle name="Calculation 12 14 14 4" xfId="26009"/>
    <cellStyle name="Calculation 12 14 14 5" xfId="50946"/>
    <cellStyle name="Calculation 12 14 15" xfId="6273"/>
    <cellStyle name="Calculation 12 14 15 2" xfId="15477"/>
    <cellStyle name="Calculation 12 14 15 2 2" xfId="26013"/>
    <cellStyle name="Calculation 12 14 15 2 3" xfId="50947"/>
    <cellStyle name="Calculation 12 14 15 3" xfId="15202"/>
    <cellStyle name="Calculation 12 14 15 3 2" xfId="26014"/>
    <cellStyle name="Calculation 12 14 15 4" xfId="26012"/>
    <cellStyle name="Calculation 12 14 15 5" xfId="50948"/>
    <cellStyle name="Calculation 12 14 16" xfId="8421"/>
    <cellStyle name="Calculation 12 14 16 2" xfId="15478"/>
    <cellStyle name="Calculation 12 14 16 2 2" xfId="26016"/>
    <cellStyle name="Calculation 12 14 16 2 3" xfId="50949"/>
    <cellStyle name="Calculation 12 14 16 3" xfId="15201"/>
    <cellStyle name="Calculation 12 14 16 3 2" xfId="26017"/>
    <cellStyle name="Calculation 12 14 16 4" xfId="26015"/>
    <cellStyle name="Calculation 12 14 16 5" xfId="50950"/>
    <cellStyle name="Calculation 12 14 17" xfId="5420"/>
    <cellStyle name="Calculation 12 14 17 2" xfId="15479"/>
    <cellStyle name="Calculation 12 14 17 2 2" xfId="26019"/>
    <cellStyle name="Calculation 12 14 17 2 3" xfId="50951"/>
    <cellStyle name="Calculation 12 14 17 3" xfId="15200"/>
    <cellStyle name="Calculation 12 14 17 3 2" xfId="26020"/>
    <cellStyle name="Calculation 12 14 17 4" xfId="26018"/>
    <cellStyle name="Calculation 12 14 17 5" xfId="50952"/>
    <cellStyle name="Calculation 12 14 18" xfId="13250"/>
    <cellStyle name="Calculation 12 14 18 2" xfId="15480"/>
    <cellStyle name="Calculation 12 14 18 2 2" xfId="26022"/>
    <cellStyle name="Calculation 12 14 18 2 3" xfId="50953"/>
    <cellStyle name="Calculation 12 14 18 3" xfId="15199"/>
    <cellStyle name="Calculation 12 14 18 3 2" xfId="26023"/>
    <cellStyle name="Calculation 12 14 18 4" xfId="26021"/>
    <cellStyle name="Calculation 12 14 18 5" xfId="50954"/>
    <cellStyle name="Calculation 12 14 19" xfId="13248"/>
    <cellStyle name="Calculation 12 14 19 2" xfId="15481"/>
    <cellStyle name="Calculation 12 14 19 2 2" xfId="26025"/>
    <cellStyle name="Calculation 12 14 19 2 3" xfId="50955"/>
    <cellStyle name="Calculation 12 14 19 3" xfId="15198"/>
    <cellStyle name="Calculation 12 14 19 3 2" xfId="26026"/>
    <cellStyle name="Calculation 12 14 19 4" xfId="26024"/>
    <cellStyle name="Calculation 12 14 19 5" xfId="50956"/>
    <cellStyle name="Calculation 12 14 2" xfId="6006"/>
    <cellStyle name="Calculation 12 14 2 2" xfId="15482"/>
    <cellStyle name="Calculation 12 14 2 2 2" xfId="26028"/>
    <cellStyle name="Calculation 12 14 2 2 3" xfId="50957"/>
    <cellStyle name="Calculation 12 14 2 3" xfId="15197"/>
    <cellStyle name="Calculation 12 14 2 3 2" xfId="26029"/>
    <cellStyle name="Calculation 12 14 2 4" xfId="26027"/>
    <cellStyle name="Calculation 12 14 2 5" xfId="50958"/>
    <cellStyle name="Calculation 12 14 20" xfId="13916"/>
    <cellStyle name="Calculation 12 14 20 2" xfId="26030"/>
    <cellStyle name="Calculation 12 14 20 2 2" xfId="50959"/>
    <cellStyle name="Calculation 12 14 20 2 3" xfId="50960"/>
    <cellStyle name="Calculation 12 14 20 3" xfId="50961"/>
    <cellStyle name="Calculation 12 14 20 4" xfId="50962"/>
    <cellStyle name="Calculation 12 14 20 5" xfId="50963"/>
    <cellStyle name="Calculation 12 14 21" xfId="15471"/>
    <cellStyle name="Calculation 12 14 21 2" xfId="26031"/>
    <cellStyle name="Calculation 12 14 22" xfId="15208"/>
    <cellStyle name="Calculation 12 14 22 2" xfId="26032"/>
    <cellStyle name="Calculation 12 14 23" xfId="25996"/>
    <cellStyle name="Calculation 12 14 3" xfId="5794"/>
    <cellStyle name="Calculation 12 14 3 2" xfId="15483"/>
    <cellStyle name="Calculation 12 14 3 2 2" xfId="26034"/>
    <cellStyle name="Calculation 12 14 3 2 3" xfId="50964"/>
    <cellStyle name="Calculation 12 14 3 3" xfId="15196"/>
    <cellStyle name="Calculation 12 14 3 3 2" xfId="26035"/>
    <cellStyle name="Calculation 12 14 3 4" xfId="26033"/>
    <cellStyle name="Calculation 12 14 3 5" xfId="50965"/>
    <cellStyle name="Calculation 12 14 4" xfId="7430"/>
    <cellStyle name="Calculation 12 14 4 2" xfId="15484"/>
    <cellStyle name="Calculation 12 14 4 2 2" xfId="26037"/>
    <cellStyle name="Calculation 12 14 4 2 3" xfId="50966"/>
    <cellStyle name="Calculation 12 14 4 3" xfId="15195"/>
    <cellStyle name="Calculation 12 14 4 3 2" xfId="26038"/>
    <cellStyle name="Calculation 12 14 4 4" xfId="26036"/>
    <cellStyle name="Calculation 12 14 4 5" xfId="50967"/>
    <cellStyle name="Calculation 12 14 5" xfId="6886"/>
    <cellStyle name="Calculation 12 14 5 2" xfId="15485"/>
    <cellStyle name="Calculation 12 14 5 2 2" xfId="26040"/>
    <cellStyle name="Calculation 12 14 5 2 3" xfId="50968"/>
    <cellStyle name="Calculation 12 14 5 3" xfId="15194"/>
    <cellStyle name="Calculation 12 14 5 3 2" xfId="26041"/>
    <cellStyle name="Calculation 12 14 5 4" xfId="26039"/>
    <cellStyle name="Calculation 12 14 5 5" xfId="50969"/>
    <cellStyle name="Calculation 12 14 6" xfId="6652"/>
    <cellStyle name="Calculation 12 14 6 2" xfId="15486"/>
    <cellStyle name="Calculation 12 14 6 2 2" xfId="26043"/>
    <cellStyle name="Calculation 12 14 6 2 3" xfId="50970"/>
    <cellStyle name="Calculation 12 14 6 3" xfId="15193"/>
    <cellStyle name="Calculation 12 14 6 3 2" xfId="26044"/>
    <cellStyle name="Calculation 12 14 6 4" xfId="26042"/>
    <cellStyle name="Calculation 12 14 6 5" xfId="50971"/>
    <cellStyle name="Calculation 12 14 7" xfId="8646"/>
    <cellStyle name="Calculation 12 14 7 2" xfId="15487"/>
    <cellStyle name="Calculation 12 14 7 2 2" xfId="26046"/>
    <cellStyle name="Calculation 12 14 7 2 3" xfId="50972"/>
    <cellStyle name="Calculation 12 14 7 3" xfId="15192"/>
    <cellStyle name="Calculation 12 14 7 3 2" xfId="26047"/>
    <cellStyle name="Calculation 12 14 7 4" xfId="26045"/>
    <cellStyle name="Calculation 12 14 7 5" xfId="50973"/>
    <cellStyle name="Calculation 12 14 8" xfId="8582"/>
    <cellStyle name="Calculation 12 14 8 2" xfId="15488"/>
    <cellStyle name="Calculation 12 14 8 2 2" xfId="26049"/>
    <cellStyle name="Calculation 12 14 8 2 3" xfId="50974"/>
    <cellStyle name="Calculation 12 14 8 3" xfId="15191"/>
    <cellStyle name="Calculation 12 14 8 3 2" xfId="26050"/>
    <cellStyle name="Calculation 12 14 8 4" xfId="26048"/>
    <cellStyle name="Calculation 12 14 8 5" xfId="50975"/>
    <cellStyle name="Calculation 12 14 9" xfId="6589"/>
    <cellStyle name="Calculation 12 14 9 2" xfId="15489"/>
    <cellStyle name="Calculation 12 14 9 2 2" xfId="26052"/>
    <cellStyle name="Calculation 12 14 9 2 3" xfId="50976"/>
    <cellStyle name="Calculation 12 14 9 3" xfId="15190"/>
    <cellStyle name="Calculation 12 14 9 3 2" xfId="26053"/>
    <cellStyle name="Calculation 12 14 9 4" xfId="26051"/>
    <cellStyle name="Calculation 12 14 9 5" xfId="50977"/>
    <cellStyle name="Calculation 12 15" xfId="2892"/>
    <cellStyle name="Calculation 12 15 10" xfId="10000"/>
    <cellStyle name="Calculation 12 15 10 2" xfId="15491"/>
    <cellStyle name="Calculation 12 15 10 2 2" xfId="26056"/>
    <cellStyle name="Calculation 12 15 10 2 3" xfId="50978"/>
    <cellStyle name="Calculation 12 15 10 3" xfId="15188"/>
    <cellStyle name="Calculation 12 15 10 3 2" xfId="26057"/>
    <cellStyle name="Calculation 12 15 10 4" xfId="26055"/>
    <cellStyle name="Calculation 12 15 10 5" xfId="50979"/>
    <cellStyle name="Calculation 12 15 11" xfId="9987"/>
    <cellStyle name="Calculation 12 15 11 2" xfId="15492"/>
    <cellStyle name="Calculation 12 15 11 2 2" xfId="26059"/>
    <cellStyle name="Calculation 12 15 11 2 3" xfId="50980"/>
    <cellStyle name="Calculation 12 15 11 3" xfId="15187"/>
    <cellStyle name="Calculation 12 15 11 3 2" xfId="26060"/>
    <cellStyle name="Calculation 12 15 11 4" xfId="26058"/>
    <cellStyle name="Calculation 12 15 11 5" xfId="50981"/>
    <cellStyle name="Calculation 12 15 12" xfId="4846"/>
    <cellStyle name="Calculation 12 15 12 2" xfId="15493"/>
    <cellStyle name="Calculation 12 15 12 2 2" xfId="26062"/>
    <cellStyle name="Calculation 12 15 12 2 3" xfId="50982"/>
    <cellStyle name="Calculation 12 15 12 3" xfId="15186"/>
    <cellStyle name="Calculation 12 15 12 3 2" xfId="26063"/>
    <cellStyle name="Calculation 12 15 12 4" xfId="26061"/>
    <cellStyle name="Calculation 12 15 12 5" xfId="50983"/>
    <cellStyle name="Calculation 12 15 13" xfId="11256"/>
    <cellStyle name="Calculation 12 15 13 2" xfId="15494"/>
    <cellStyle name="Calculation 12 15 13 2 2" xfId="26065"/>
    <cellStyle name="Calculation 12 15 13 2 3" xfId="50984"/>
    <cellStyle name="Calculation 12 15 13 3" xfId="15185"/>
    <cellStyle name="Calculation 12 15 13 3 2" xfId="26066"/>
    <cellStyle name="Calculation 12 15 13 4" xfId="26064"/>
    <cellStyle name="Calculation 12 15 13 5" xfId="50985"/>
    <cellStyle name="Calculation 12 15 14" xfId="11468"/>
    <cellStyle name="Calculation 12 15 14 2" xfId="15495"/>
    <cellStyle name="Calculation 12 15 14 2 2" xfId="26068"/>
    <cellStyle name="Calculation 12 15 14 2 3" xfId="50986"/>
    <cellStyle name="Calculation 12 15 14 3" xfId="15184"/>
    <cellStyle name="Calculation 12 15 14 3 2" xfId="26069"/>
    <cellStyle name="Calculation 12 15 14 4" xfId="26067"/>
    <cellStyle name="Calculation 12 15 14 5" xfId="50987"/>
    <cellStyle name="Calculation 12 15 15" xfId="12105"/>
    <cellStyle name="Calculation 12 15 15 2" xfId="15496"/>
    <cellStyle name="Calculation 12 15 15 2 2" xfId="26071"/>
    <cellStyle name="Calculation 12 15 15 2 3" xfId="50988"/>
    <cellStyle name="Calculation 12 15 15 3" xfId="15183"/>
    <cellStyle name="Calculation 12 15 15 3 2" xfId="26072"/>
    <cellStyle name="Calculation 12 15 15 4" xfId="26070"/>
    <cellStyle name="Calculation 12 15 15 5" xfId="50989"/>
    <cellStyle name="Calculation 12 15 16" xfId="11517"/>
    <cellStyle name="Calculation 12 15 16 2" xfId="15497"/>
    <cellStyle name="Calculation 12 15 16 2 2" xfId="26074"/>
    <cellStyle name="Calculation 12 15 16 2 3" xfId="50990"/>
    <cellStyle name="Calculation 12 15 16 3" xfId="15182"/>
    <cellStyle name="Calculation 12 15 16 3 2" xfId="26075"/>
    <cellStyle name="Calculation 12 15 16 4" xfId="26073"/>
    <cellStyle name="Calculation 12 15 16 5" xfId="50991"/>
    <cellStyle name="Calculation 12 15 17" xfId="11772"/>
    <cellStyle name="Calculation 12 15 17 2" xfId="15498"/>
    <cellStyle name="Calculation 12 15 17 2 2" xfId="26077"/>
    <cellStyle name="Calculation 12 15 17 2 3" xfId="50992"/>
    <cellStyle name="Calculation 12 15 17 3" xfId="15181"/>
    <cellStyle name="Calculation 12 15 17 3 2" xfId="26078"/>
    <cellStyle name="Calculation 12 15 17 4" xfId="26076"/>
    <cellStyle name="Calculation 12 15 17 5" xfId="50993"/>
    <cellStyle name="Calculation 12 15 18" xfId="6276"/>
    <cellStyle name="Calculation 12 15 18 2" xfId="15499"/>
    <cellStyle name="Calculation 12 15 18 2 2" xfId="26080"/>
    <cellStyle name="Calculation 12 15 18 2 3" xfId="50994"/>
    <cellStyle name="Calculation 12 15 18 3" xfId="15180"/>
    <cellStyle name="Calculation 12 15 18 3 2" xfId="26081"/>
    <cellStyle name="Calculation 12 15 18 4" xfId="26079"/>
    <cellStyle name="Calculation 12 15 18 5" xfId="50995"/>
    <cellStyle name="Calculation 12 15 19" xfId="5889"/>
    <cellStyle name="Calculation 12 15 19 2" xfId="15500"/>
    <cellStyle name="Calculation 12 15 19 2 2" xfId="26083"/>
    <cellStyle name="Calculation 12 15 19 2 3" xfId="50996"/>
    <cellStyle name="Calculation 12 15 19 3" xfId="15179"/>
    <cellStyle name="Calculation 12 15 19 3 2" xfId="26084"/>
    <cellStyle name="Calculation 12 15 19 4" xfId="26082"/>
    <cellStyle name="Calculation 12 15 19 5" xfId="50997"/>
    <cellStyle name="Calculation 12 15 2" xfId="6007"/>
    <cellStyle name="Calculation 12 15 2 2" xfId="15501"/>
    <cellStyle name="Calculation 12 15 2 2 2" xfId="26086"/>
    <cellStyle name="Calculation 12 15 2 2 3" xfId="50998"/>
    <cellStyle name="Calculation 12 15 2 3" xfId="15178"/>
    <cellStyle name="Calculation 12 15 2 3 2" xfId="26087"/>
    <cellStyle name="Calculation 12 15 2 4" xfId="26085"/>
    <cellStyle name="Calculation 12 15 2 5" xfId="50999"/>
    <cellStyle name="Calculation 12 15 20" xfId="13673"/>
    <cellStyle name="Calculation 12 15 20 2" xfId="26088"/>
    <cellStyle name="Calculation 12 15 20 2 2" xfId="51000"/>
    <cellStyle name="Calculation 12 15 20 2 3" xfId="51001"/>
    <cellStyle name="Calculation 12 15 20 3" xfId="51002"/>
    <cellStyle name="Calculation 12 15 20 4" xfId="51003"/>
    <cellStyle name="Calculation 12 15 20 5" xfId="51004"/>
    <cellStyle name="Calculation 12 15 21" xfId="15490"/>
    <cellStyle name="Calculation 12 15 21 2" xfId="26089"/>
    <cellStyle name="Calculation 12 15 22" xfId="15189"/>
    <cellStyle name="Calculation 12 15 22 2" xfId="26090"/>
    <cellStyle name="Calculation 12 15 23" xfId="26054"/>
    <cellStyle name="Calculation 12 15 3" xfId="5793"/>
    <cellStyle name="Calculation 12 15 3 2" xfId="15502"/>
    <cellStyle name="Calculation 12 15 3 2 2" xfId="26092"/>
    <cellStyle name="Calculation 12 15 3 2 3" xfId="51005"/>
    <cellStyle name="Calculation 12 15 3 3" xfId="15177"/>
    <cellStyle name="Calculation 12 15 3 3 2" xfId="26093"/>
    <cellStyle name="Calculation 12 15 3 4" xfId="26091"/>
    <cellStyle name="Calculation 12 15 3 5" xfId="51006"/>
    <cellStyle name="Calculation 12 15 4" xfId="7275"/>
    <cellStyle name="Calculation 12 15 4 2" xfId="15503"/>
    <cellStyle name="Calculation 12 15 4 2 2" xfId="26095"/>
    <cellStyle name="Calculation 12 15 4 2 3" xfId="51007"/>
    <cellStyle name="Calculation 12 15 4 3" xfId="15176"/>
    <cellStyle name="Calculation 12 15 4 3 2" xfId="26096"/>
    <cellStyle name="Calculation 12 15 4 4" xfId="26094"/>
    <cellStyle name="Calculation 12 15 4 5" xfId="51008"/>
    <cellStyle name="Calculation 12 15 5" xfId="7743"/>
    <cellStyle name="Calculation 12 15 5 2" xfId="15504"/>
    <cellStyle name="Calculation 12 15 5 2 2" xfId="26098"/>
    <cellStyle name="Calculation 12 15 5 2 3" xfId="51009"/>
    <cellStyle name="Calculation 12 15 5 3" xfId="15175"/>
    <cellStyle name="Calculation 12 15 5 3 2" xfId="26099"/>
    <cellStyle name="Calculation 12 15 5 4" xfId="26097"/>
    <cellStyle name="Calculation 12 15 5 5" xfId="51010"/>
    <cellStyle name="Calculation 12 15 6" xfId="5957"/>
    <cellStyle name="Calculation 12 15 6 2" xfId="15505"/>
    <cellStyle name="Calculation 12 15 6 2 2" xfId="26101"/>
    <cellStyle name="Calculation 12 15 6 2 3" xfId="51011"/>
    <cellStyle name="Calculation 12 15 6 3" xfId="15174"/>
    <cellStyle name="Calculation 12 15 6 3 2" xfId="26102"/>
    <cellStyle name="Calculation 12 15 6 4" xfId="26100"/>
    <cellStyle name="Calculation 12 15 6 5" xfId="51012"/>
    <cellStyle name="Calculation 12 15 7" xfId="8343"/>
    <cellStyle name="Calculation 12 15 7 2" xfId="15506"/>
    <cellStyle name="Calculation 12 15 7 2 2" xfId="26104"/>
    <cellStyle name="Calculation 12 15 7 2 3" xfId="51013"/>
    <cellStyle name="Calculation 12 15 7 3" xfId="15173"/>
    <cellStyle name="Calculation 12 15 7 3 2" xfId="26105"/>
    <cellStyle name="Calculation 12 15 7 4" xfId="26103"/>
    <cellStyle name="Calculation 12 15 7 5" xfId="51014"/>
    <cellStyle name="Calculation 12 15 8" xfId="9109"/>
    <cellStyle name="Calculation 12 15 8 2" xfId="15507"/>
    <cellStyle name="Calculation 12 15 8 2 2" xfId="26107"/>
    <cellStyle name="Calculation 12 15 8 2 3" xfId="51015"/>
    <cellStyle name="Calculation 12 15 8 3" xfId="15172"/>
    <cellStyle name="Calculation 12 15 8 3 2" xfId="26108"/>
    <cellStyle name="Calculation 12 15 8 4" xfId="26106"/>
    <cellStyle name="Calculation 12 15 8 5" xfId="51016"/>
    <cellStyle name="Calculation 12 15 9" xfId="9555"/>
    <cellStyle name="Calculation 12 15 9 2" xfId="15508"/>
    <cellStyle name="Calculation 12 15 9 2 2" xfId="26110"/>
    <cellStyle name="Calculation 12 15 9 2 3" xfId="51017"/>
    <cellStyle name="Calculation 12 15 9 3" xfId="15171"/>
    <cellStyle name="Calculation 12 15 9 3 2" xfId="26111"/>
    <cellStyle name="Calculation 12 15 9 4" xfId="26109"/>
    <cellStyle name="Calculation 12 15 9 5" xfId="51018"/>
    <cellStyle name="Calculation 12 16" xfId="2893"/>
    <cellStyle name="Calculation 12 16 10" xfId="7270"/>
    <cellStyle name="Calculation 12 16 10 2" xfId="15510"/>
    <cellStyle name="Calculation 12 16 10 2 2" xfId="26114"/>
    <cellStyle name="Calculation 12 16 10 2 3" xfId="51019"/>
    <cellStyle name="Calculation 12 16 10 3" xfId="15169"/>
    <cellStyle name="Calculation 12 16 10 3 2" xfId="26115"/>
    <cellStyle name="Calculation 12 16 10 4" xfId="26113"/>
    <cellStyle name="Calculation 12 16 10 5" xfId="51020"/>
    <cellStyle name="Calculation 12 16 11" xfId="5873"/>
    <cellStyle name="Calculation 12 16 11 2" xfId="15511"/>
    <cellStyle name="Calculation 12 16 11 2 2" xfId="26117"/>
    <cellStyle name="Calculation 12 16 11 2 3" xfId="51021"/>
    <cellStyle name="Calculation 12 16 11 3" xfId="15168"/>
    <cellStyle name="Calculation 12 16 11 3 2" xfId="26118"/>
    <cellStyle name="Calculation 12 16 11 4" xfId="26116"/>
    <cellStyle name="Calculation 12 16 11 5" xfId="51022"/>
    <cellStyle name="Calculation 12 16 12" xfId="10421"/>
    <cellStyle name="Calculation 12 16 12 2" xfId="15512"/>
    <cellStyle name="Calculation 12 16 12 2 2" xfId="26120"/>
    <cellStyle name="Calculation 12 16 12 2 3" xfId="51023"/>
    <cellStyle name="Calculation 12 16 12 3" xfId="15167"/>
    <cellStyle name="Calculation 12 16 12 3 2" xfId="26121"/>
    <cellStyle name="Calculation 12 16 12 4" xfId="26119"/>
    <cellStyle name="Calculation 12 16 12 5" xfId="51024"/>
    <cellStyle name="Calculation 12 16 13" xfId="5736"/>
    <cellStyle name="Calculation 12 16 13 2" xfId="15513"/>
    <cellStyle name="Calculation 12 16 13 2 2" xfId="26123"/>
    <cellStyle name="Calculation 12 16 13 2 3" xfId="51025"/>
    <cellStyle name="Calculation 12 16 13 3" xfId="15166"/>
    <cellStyle name="Calculation 12 16 13 3 2" xfId="26124"/>
    <cellStyle name="Calculation 12 16 13 4" xfId="26122"/>
    <cellStyle name="Calculation 12 16 13 5" xfId="51026"/>
    <cellStyle name="Calculation 12 16 14" xfId="5898"/>
    <cellStyle name="Calculation 12 16 14 2" xfId="15514"/>
    <cellStyle name="Calculation 12 16 14 2 2" xfId="26126"/>
    <cellStyle name="Calculation 12 16 14 2 3" xfId="51027"/>
    <cellStyle name="Calculation 12 16 14 3" xfId="15165"/>
    <cellStyle name="Calculation 12 16 14 3 2" xfId="26127"/>
    <cellStyle name="Calculation 12 16 14 4" xfId="26125"/>
    <cellStyle name="Calculation 12 16 14 5" xfId="51028"/>
    <cellStyle name="Calculation 12 16 15" xfId="9553"/>
    <cellStyle name="Calculation 12 16 15 2" xfId="15515"/>
    <cellStyle name="Calculation 12 16 15 2 2" xfId="26129"/>
    <cellStyle name="Calculation 12 16 15 2 3" xfId="51029"/>
    <cellStyle name="Calculation 12 16 15 3" xfId="15164"/>
    <cellStyle name="Calculation 12 16 15 3 2" xfId="26130"/>
    <cellStyle name="Calculation 12 16 15 4" xfId="26128"/>
    <cellStyle name="Calculation 12 16 15 5" xfId="51030"/>
    <cellStyle name="Calculation 12 16 16" xfId="12485"/>
    <cellStyle name="Calculation 12 16 16 2" xfId="15516"/>
    <cellStyle name="Calculation 12 16 16 2 2" xfId="26132"/>
    <cellStyle name="Calculation 12 16 16 2 3" xfId="51031"/>
    <cellStyle name="Calculation 12 16 16 3" xfId="15163"/>
    <cellStyle name="Calculation 12 16 16 3 2" xfId="26133"/>
    <cellStyle name="Calculation 12 16 16 4" xfId="26131"/>
    <cellStyle name="Calculation 12 16 16 5" xfId="51032"/>
    <cellStyle name="Calculation 12 16 17" xfId="5887"/>
    <cellStyle name="Calculation 12 16 17 2" xfId="15517"/>
    <cellStyle name="Calculation 12 16 17 2 2" xfId="26135"/>
    <cellStyle name="Calculation 12 16 17 2 3" xfId="51033"/>
    <cellStyle name="Calculation 12 16 17 3" xfId="15161"/>
    <cellStyle name="Calculation 12 16 17 3 2" xfId="26136"/>
    <cellStyle name="Calculation 12 16 17 4" xfId="26134"/>
    <cellStyle name="Calculation 12 16 17 5" xfId="51034"/>
    <cellStyle name="Calculation 12 16 18" xfId="9251"/>
    <cellStyle name="Calculation 12 16 18 2" xfId="15518"/>
    <cellStyle name="Calculation 12 16 18 2 2" xfId="26138"/>
    <cellStyle name="Calculation 12 16 18 2 3" xfId="51035"/>
    <cellStyle name="Calculation 12 16 18 3" xfId="15160"/>
    <cellStyle name="Calculation 12 16 18 3 2" xfId="26139"/>
    <cellStyle name="Calculation 12 16 18 4" xfId="26137"/>
    <cellStyle name="Calculation 12 16 18 5" xfId="51036"/>
    <cellStyle name="Calculation 12 16 19" xfId="13247"/>
    <cellStyle name="Calculation 12 16 19 2" xfId="15519"/>
    <cellStyle name="Calculation 12 16 19 2 2" xfId="26141"/>
    <cellStyle name="Calculation 12 16 19 2 3" xfId="51037"/>
    <cellStyle name="Calculation 12 16 19 3" xfId="15159"/>
    <cellStyle name="Calculation 12 16 19 3 2" xfId="26142"/>
    <cellStyle name="Calculation 12 16 19 4" xfId="26140"/>
    <cellStyle name="Calculation 12 16 19 5" xfId="51038"/>
    <cellStyle name="Calculation 12 16 2" xfId="6008"/>
    <cellStyle name="Calculation 12 16 2 2" xfId="15520"/>
    <cellStyle name="Calculation 12 16 2 2 2" xfId="26144"/>
    <cellStyle name="Calculation 12 16 2 2 3" xfId="51039"/>
    <cellStyle name="Calculation 12 16 2 3" xfId="15158"/>
    <cellStyle name="Calculation 12 16 2 3 2" xfId="26145"/>
    <cellStyle name="Calculation 12 16 2 4" xfId="26143"/>
    <cellStyle name="Calculation 12 16 2 5" xfId="51040"/>
    <cellStyle name="Calculation 12 16 20" xfId="12481"/>
    <cellStyle name="Calculation 12 16 20 2" xfId="26146"/>
    <cellStyle name="Calculation 12 16 20 2 2" xfId="51041"/>
    <cellStyle name="Calculation 12 16 20 2 3" xfId="51042"/>
    <cellStyle name="Calculation 12 16 20 3" xfId="51043"/>
    <cellStyle name="Calculation 12 16 20 4" xfId="51044"/>
    <cellStyle name="Calculation 12 16 20 5" xfId="51045"/>
    <cellStyle name="Calculation 12 16 21" xfId="15509"/>
    <cellStyle name="Calculation 12 16 21 2" xfId="26147"/>
    <cellStyle name="Calculation 12 16 22" xfId="15170"/>
    <cellStyle name="Calculation 12 16 22 2" xfId="26148"/>
    <cellStyle name="Calculation 12 16 23" xfId="26112"/>
    <cellStyle name="Calculation 12 16 3" xfId="5792"/>
    <cellStyle name="Calculation 12 16 3 2" xfId="15521"/>
    <cellStyle name="Calculation 12 16 3 2 2" xfId="26150"/>
    <cellStyle name="Calculation 12 16 3 2 3" xfId="51046"/>
    <cellStyle name="Calculation 12 16 3 3" xfId="15157"/>
    <cellStyle name="Calculation 12 16 3 3 2" xfId="26151"/>
    <cellStyle name="Calculation 12 16 3 4" xfId="26149"/>
    <cellStyle name="Calculation 12 16 3 5" xfId="51047"/>
    <cellStyle name="Calculation 12 16 4" xfId="4753"/>
    <cellStyle name="Calculation 12 16 4 2" xfId="15522"/>
    <cellStyle name="Calculation 12 16 4 2 2" xfId="26153"/>
    <cellStyle name="Calculation 12 16 4 2 3" xfId="51048"/>
    <cellStyle name="Calculation 12 16 4 3" xfId="15156"/>
    <cellStyle name="Calculation 12 16 4 3 2" xfId="26154"/>
    <cellStyle name="Calculation 12 16 4 4" xfId="26152"/>
    <cellStyle name="Calculation 12 16 4 5" xfId="51049"/>
    <cellStyle name="Calculation 12 16 5" xfId="5822"/>
    <cellStyle name="Calculation 12 16 5 2" xfId="15523"/>
    <cellStyle name="Calculation 12 16 5 2 2" xfId="26156"/>
    <cellStyle name="Calculation 12 16 5 2 3" xfId="51050"/>
    <cellStyle name="Calculation 12 16 5 3" xfId="15155"/>
    <cellStyle name="Calculation 12 16 5 3 2" xfId="26157"/>
    <cellStyle name="Calculation 12 16 5 4" xfId="26155"/>
    <cellStyle name="Calculation 12 16 5 5" xfId="51051"/>
    <cellStyle name="Calculation 12 16 6" xfId="8191"/>
    <cellStyle name="Calculation 12 16 6 2" xfId="15524"/>
    <cellStyle name="Calculation 12 16 6 2 2" xfId="26159"/>
    <cellStyle name="Calculation 12 16 6 2 3" xfId="51052"/>
    <cellStyle name="Calculation 12 16 6 3" xfId="15154"/>
    <cellStyle name="Calculation 12 16 6 3 2" xfId="26160"/>
    <cellStyle name="Calculation 12 16 6 4" xfId="26158"/>
    <cellStyle name="Calculation 12 16 6 5" xfId="51053"/>
    <cellStyle name="Calculation 12 16 7" xfId="5849"/>
    <cellStyle name="Calculation 12 16 7 2" xfId="15525"/>
    <cellStyle name="Calculation 12 16 7 2 2" xfId="26162"/>
    <cellStyle name="Calculation 12 16 7 2 3" xfId="51054"/>
    <cellStyle name="Calculation 12 16 7 3" xfId="15153"/>
    <cellStyle name="Calculation 12 16 7 3 2" xfId="26163"/>
    <cellStyle name="Calculation 12 16 7 4" xfId="26161"/>
    <cellStyle name="Calculation 12 16 7 5" xfId="51055"/>
    <cellStyle name="Calculation 12 16 8" xfId="5185"/>
    <cellStyle name="Calculation 12 16 8 2" xfId="15526"/>
    <cellStyle name="Calculation 12 16 8 2 2" xfId="26165"/>
    <cellStyle name="Calculation 12 16 8 2 3" xfId="51056"/>
    <cellStyle name="Calculation 12 16 8 3" xfId="15152"/>
    <cellStyle name="Calculation 12 16 8 3 2" xfId="26166"/>
    <cellStyle name="Calculation 12 16 8 4" xfId="26164"/>
    <cellStyle name="Calculation 12 16 8 5" xfId="51057"/>
    <cellStyle name="Calculation 12 16 9" xfId="5866"/>
    <cellStyle name="Calculation 12 16 9 2" xfId="15527"/>
    <cellStyle name="Calculation 12 16 9 2 2" xfId="26168"/>
    <cellStyle name="Calculation 12 16 9 2 3" xfId="51058"/>
    <cellStyle name="Calculation 12 16 9 3" xfId="15151"/>
    <cellStyle name="Calculation 12 16 9 3 2" xfId="26169"/>
    <cellStyle name="Calculation 12 16 9 4" xfId="26167"/>
    <cellStyle name="Calculation 12 16 9 5" xfId="51059"/>
    <cellStyle name="Calculation 12 17" xfId="2894"/>
    <cellStyle name="Calculation 12 17 10" xfId="7730"/>
    <cellStyle name="Calculation 12 17 10 2" xfId="15529"/>
    <cellStyle name="Calculation 12 17 10 2 2" xfId="26172"/>
    <cellStyle name="Calculation 12 17 10 2 3" xfId="51060"/>
    <cellStyle name="Calculation 12 17 10 3" xfId="15149"/>
    <cellStyle name="Calculation 12 17 10 3 2" xfId="26173"/>
    <cellStyle name="Calculation 12 17 10 4" xfId="26171"/>
    <cellStyle name="Calculation 12 17 10 5" xfId="51061"/>
    <cellStyle name="Calculation 12 17 11" xfId="6427"/>
    <cellStyle name="Calculation 12 17 11 2" xfId="15530"/>
    <cellStyle name="Calculation 12 17 11 2 2" xfId="26175"/>
    <cellStyle name="Calculation 12 17 11 2 3" xfId="51062"/>
    <cellStyle name="Calculation 12 17 11 3" xfId="15148"/>
    <cellStyle name="Calculation 12 17 11 3 2" xfId="26176"/>
    <cellStyle name="Calculation 12 17 11 4" xfId="26174"/>
    <cellStyle name="Calculation 12 17 11 5" xfId="51063"/>
    <cellStyle name="Calculation 12 17 12" xfId="5921"/>
    <cellStyle name="Calculation 12 17 12 2" xfId="15531"/>
    <cellStyle name="Calculation 12 17 12 2 2" xfId="26178"/>
    <cellStyle name="Calculation 12 17 12 2 3" xfId="51064"/>
    <cellStyle name="Calculation 12 17 12 3" xfId="15147"/>
    <cellStyle name="Calculation 12 17 12 3 2" xfId="26179"/>
    <cellStyle name="Calculation 12 17 12 4" xfId="26177"/>
    <cellStyle name="Calculation 12 17 12 5" xfId="51065"/>
    <cellStyle name="Calculation 12 17 13" xfId="9560"/>
    <cellStyle name="Calculation 12 17 13 2" xfId="15532"/>
    <cellStyle name="Calculation 12 17 13 2 2" xfId="26181"/>
    <cellStyle name="Calculation 12 17 13 2 3" xfId="51066"/>
    <cellStyle name="Calculation 12 17 13 3" xfId="15146"/>
    <cellStyle name="Calculation 12 17 13 3 2" xfId="26182"/>
    <cellStyle name="Calculation 12 17 13 4" xfId="26180"/>
    <cellStyle name="Calculation 12 17 13 5" xfId="51067"/>
    <cellStyle name="Calculation 12 17 14" xfId="5899"/>
    <cellStyle name="Calculation 12 17 14 2" xfId="15533"/>
    <cellStyle name="Calculation 12 17 14 2 2" xfId="26184"/>
    <cellStyle name="Calculation 12 17 14 2 3" xfId="51068"/>
    <cellStyle name="Calculation 12 17 14 3" xfId="15145"/>
    <cellStyle name="Calculation 12 17 14 3 2" xfId="26185"/>
    <cellStyle name="Calculation 12 17 14 4" xfId="26183"/>
    <cellStyle name="Calculation 12 17 14 5" xfId="51069"/>
    <cellStyle name="Calculation 12 17 15" xfId="10137"/>
    <cellStyle name="Calculation 12 17 15 2" xfId="15534"/>
    <cellStyle name="Calculation 12 17 15 2 2" xfId="26187"/>
    <cellStyle name="Calculation 12 17 15 2 3" xfId="51070"/>
    <cellStyle name="Calculation 12 17 15 3" xfId="15144"/>
    <cellStyle name="Calculation 12 17 15 3 2" xfId="26188"/>
    <cellStyle name="Calculation 12 17 15 4" xfId="26186"/>
    <cellStyle name="Calculation 12 17 15 5" xfId="51071"/>
    <cellStyle name="Calculation 12 17 16" xfId="12593"/>
    <cellStyle name="Calculation 12 17 16 2" xfId="15535"/>
    <cellStyle name="Calculation 12 17 16 2 2" xfId="26190"/>
    <cellStyle name="Calculation 12 17 16 2 3" xfId="51072"/>
    <cellStyle name="Calculation 12 17 16 3" xfId="15143"/>
    <cellStyle name="Calculation 12 17 16 3 2" xfId="26191"/>
    <cellStyle name="Calculation 12 17 16 4" xfId="26189"/>
    <cellStyle name="Calculation 12 17 16 5" xfId="51073"/>
    <cellStyle name="Calculation 12 17 17" xfId="5886"/>
    <cellStyle name="Calculation 12 17 17 2" xfId="15536"/>
    <cellStyle name="Calculation 12 17 17 2 2" xfId="26193"/>
    <cellStyle name="Calculation 12 17 17 2 3" xfId="51074"/>
    <cellStyle name="Calculation 12 17 17 3" xfId="15142"/>
    <cellStyle name="Calculation 12 17 17 3 2" xfId="26194"/>
    <cellStyle name="Calculation 12 17 17 4" xfId="26192"/>
    <cellStyle name="Calculation 12 17 17 5" xfId="51075"/>
    <cellStyle name="Calculation 12 17 18" xfId="4991"/>
    <cellStyle name="Calculation 12 17 18 2" xfId="15537"/>
    <cellStyle name="Calculation 12 17 18 2 2" xfId="26196"/>
    <cellStyle name="Calculation 12 17 18 2 3" xfId="51076"/>
    <cellStyle name="Calculation 12 17 18 3" xfId="15141"/>
    <cellStyle name="Calculation 12 17 18 3 2" xfId="26197"/>
    <cellStyle name="Calculation 12 17 18 4" xfId="26195"/>
    <cellStyle name="Calculation 12 17 18 5" xfId="51077"/>
    <cellStyle name="Calculation 12 17 19" xfId="8184"/>
    <cellStyle name="Calculation 12 17 19 2" xfId="15538"/>
    <cellStyle name="Calculation 12 17 19 2 2" xfId="26199"/>
    <cellStyle name="Calculation 12 17 19 2 3" xfId="51078"/>
    <cellStyle name="Calculation 12 17 19 3" xfId="15140"/>
    <cellStyle name="Calculation 12 17 19 3 2" xfId="26200"/>
    <cellStyle name="Calculation 12 17 19 4" xfId="26198"/>
    <cellStyle name="Calculation 12 17 19 5" xfId="51079"/>
    <cellStyle name="Calculation 12 17 2" xfId="6009"/>
    <cellStyle name="Calculation 12 17 2 2" xfId="15539"/>
    <cellStyle name="Calculation 12 17 2 2 2" xfId="26202"/>
    <cellStyle name="Calculation 12 17 2 2 3" xfId="51080"/>
    <cellStyle name="Calculation 12 17 2 3" xfId="15139"/>
    <cellStyle name="Calculation 12 17 2 3 2" xfId="26203"/>
    <cellStyle name="Calculation 12 17 2 4" xfId="26201"/>
    <cellStyle name="Calculation 12 17 2 5" xfId="51081"/>
    <cellStyle name="Calculation 12 17 20" xfId="5892"/>
    <cellStyle name="Calculation 12 17 20 2" xfId="26204"/>
    <cellStyle name="Calculation 12 17 20 2 2" xfId="51082"/>
    <cellStyle name="Calculation 12 17 20 2 3" xfId="51083"/>
    <cellStyle name="Calculation 12 17 20 3" xfId="51084"/>
    <cellStyle name="Calculation 12 17 20 4" xfId="51085"/>
    <cellStyle name="Calculation 12 17 20 5" xfId="51086"/>
    <cellStyle name="Calculation 12 17 21" xfId="15528"/>
    <cellStyle name="Calculation 12 17 21 2" xfId="26205"/>
    <cellStyle name="Calculation 12 17 22" xfId="15150"/>
    <cellStyle name="Calculation 12 17 22 2" xfId="26206"/>
    <cellStyle name="Calculation 12 17 23" xfId="26170"/>
    <cellStyle name="Calculation 12 17 3" xfId="5791"/>
    <cellStyle name="Calculation 12 17 3 2" xfId="15540"/>
    <cellStyle name="Calculation 12 17 3 2 2" xfId="26208"/>
    <cellStyle name="Calculation 12 17 3 2 3" xfId="51087"/>
    <cellStyle name="Calculation 12 17 3 3" xfId="15138"/>
    <cellStyle name="Calculation 12 17 3 3 2" xfId="26209"/>
    <cellStyle name="Calculation 12 17 3 4" xfId="26207"/>
    <cellStyle name="Calculation 12 17 3 5" xfId="51088"/>
    <cellStyle name="Calculation 12 17 4" xfId="4847"/>
    <cellStyle name="Calculation 12 17 4 2" xfId="15541"/>
    <cellStyle name="Calculation 12 17 4 2 2" xfId="26211"/>
    <cellStyle name="Calculation 12 17 4 2 3" xfId="51089"/>
    <cellStyle name="Calculation 12 17 4 3" xfId="15137"/>
    <cellStyle name="Calculation 12 17 4 3 2" xfId="26212"/>
    <cellStyle name="Calculation 12 17 4 4" xfId="26210"/>
    <cellStyle name="Calculation 12 17 4 5" xfId="51090"/>
    <cellStyle name="Calculation 12 17 5" xfId="5821"/>
    <cellStyle name="Calculation 12 17 5 2" xfId="15542"/>
    <cellStyle name="Calculation 12 17 5 2 2" xfId="26214"/>
    <cellStyle name="Calculation 12 17 5 2 3" xfId="51091"/>
    <cellStyle name="Calculation 12 17 5 3" xfId="15136"/>
    <cellStyle name="Calculation 12 17 5 3 2" xfId="26215"/>
    <cellStyle name="Calculation 12 17 5 4" xfId="26213"/>
    <cellStyle name="Calculation 12 17 5 5" xfId="51092"/>
    <cellStyle name="Calculation 12 17 6" xfId="5958"/>
    <cellStyle name="Calculation 12 17 6 2" xfId="15543"/>
    <cellStyle name="Calculation 12 17 6 2 2" xfId="26217"/>
    <cellStyle name="Calculation 12 17 6 2 3" xfId="51093"/>
    <cellStyle name="Calculation 12 17 6 3" xfId="15135"/>
    <cellStyle name="Calculation 12 17 6 3 2" xfId="26218"/>
    <cellStyle name="Calculation 12 17 6 4" xfId="26216"/>
    <cellStyle name="Calculation 12 17 6 5" xfId="51094"/>
    <cellStyle name="Calculation 12 17 7" xfId="7263"/>
    <cellStyle name="Calculation 12 17 7 2" xfId="15544"/>
    <cellStyle name="Calculation 12 17 7 2 2" xfId="26220"/>
    <cellStyle name="Calculation 12 17 7 2 3" xfId="51095"/>
    <cellStyle name="Calculation 12 17 7 3" xfId="15134"/>
    <cellStyle name="Calculation 12 17 7 3 2" xfId="26221"/>
    <cellStyle name="Calculation 12 17 7 4" xfId="26219"/>
    <cellStyle name="Calculation 12 17 7 5" xfId="51096"/>
    <cellStyle name="Calculation 12 17 8" xfId="5941"/>
    <cellStyle name="Calculation 12 17 8 2" xfId="15545"/>
    <cellStyle name="Calculation 12 17 8 2 2" xfId="26223"/>
    <cellStyle name="Calculation 12 17 8 2 3" xfId="51097"/>
    <cellStyle name="Calculation 12 17 8 3" xfId="15133"/>
    <cellStyle name="Calculation 12 17 8 3 2" xfId="26224"/>
    <cellStyle name="Calculation 12 17 8 4" xfId="26222"/>
    <cellStyle name="Calculation 12 17 8 5" xfId="51098"/>
    <cellStyle name="Calculation 12 17 9" xfId="5865"/>
    <cellStyle name="Calculation 12 17 9 2" xfId="15546"/>
    <cellStyle name="Calculation 12 17 9 2 2" xfId="26226"/>
    <cellStyle name="Calculation 12 17 9 2 3" xfId="51099"/>
    <cellStyle name="Calculation 12 17 9 3" xfId="15132"/>
    <cellStyle name="Calculation 12 17 9 3 2" xfId="26227"/>
    <cellStyle name="Calculation 12 17 9 4" xfId="26225"/>
    <cellStyle name="Calculation 12 17 9 5" xfId="51100"/>
    <cellStyle name="Calculation 12 18" xfId="2895"/>
    <cellStyle name="Calculation 12 18 10" xfId="5926"/>
    <cellStyle name="Calculation 12 18 10 2" xfId="15548"/>
    <cellStyle name="Calculation 12 18 10 2 2" xfId="26230"/>
    <cellStyle name="Calculation 12 18 10 2 3" xfId="51101"/>
    <cellStyle name="Calculation 12 18 10 3" xfId="15130"/>
    <cellStyle name="Calculation 12 18 10 3 2" xfId="26231"/>
    <cellStyle name="Calculation 12 18 10 4" xfId="26229"/>
    <cellStyle name="Calculation 12 18 10 5" xfId="51102"/>
    <cellStyle name="Calculation 12 18 11" xfId="8642"/>
    <cellStyle name="Calculation 12 18 11 2" xfId="15549"/>
    <cellStyle name="Calculation 12 18 11 2 2" xfId="26233"/>
    <cellStyle name="Calculation 12 18 11 2 3" xfId="51103"/>
    <cellStyle name="Calculation 12 18 11 3" xfId="15129"/>
    <cellStyle name="Calculation 12 18 11 3 2" xfId="26234"/>
    <cellStyle name="Calculation 12 18 11 4" xfId="26232"/>
    <cellStyle name="Calculation 12 18 11 5" xfId="51104"/>
    <cellStyle name="Calculation 12 18 12" xfId="10420"/>
    <cellStyle name="Calculation 12 18 12 2" xfId="15550"/>
    <cellStyle name="Calculation 12 18 12 2 2" xfId="26236"/>
    <cellStyle name="Calculation 12 18 12 2 3" xfId="51105"/>
    <cellStyle name="Calculation 12 18 12 3" xfId="15128"/>
    <cellStyle name="Calculation 12 18 12 3 2" xfId="26237"/>
    <cellStyle name="Calculation 12 18 12 4" xfId="26235"/>
    <cellStyle name="Calculation 12 18 12 5" xfId="51106"/>
    <cellStyle name="Calculation 12 18 13" xfId="5735"/>
    <cellStyle name="Calculation 12 18 13 2" xfId="15551"/>
    <cellStyle name="Calculation 12 18 13 2 2" xfId="26239"/>
    <cellStyle name="Calculation 12 18 13 2 3" xfId="51107"/>
    <cellStyle name="Calculation 12 18 13 3" xfId="15127"/>
    <cellStyle name="Calculation 12 18 13 3 2" xfId="26240"/>
    <cellStyle name="Calculation 12 18 13 4" xfId="26238"/>
    <cellStyle name="Calculation 12 18 13 5" xfId="51108"/>
    <cellStyle name="Calculation 12 18 14" xfId="5900"/>
    <cellStyle name="Calculation 12 18 14 2" xfId="15552"/>
    <cellStyle name="Calculation 12 18 14 2 2" xfId="26242"/>
    <cellStyle name="Calculation 12 18 14 2 3" xfId="51109"/>
    <cellStyle name="Calculation 12 18 14 3" xfId="15126"/>
    <cellStyle name="Calculation 12 18 14 3 2" xfId="26243"/>
    <cellStyle name="Calculation 12 18 14 4" xfId="26241"/>
    <cellStyle name="Calculation 12 18 14 5" xfId="51110"/>
    <cellStyle name="Calculation 12 18 15" xfId="5882"/>
    <cellStyle name="Calculation 12 18 15 2" xfId="15553"/>
    <cellStyle name="Calculation 12 18 15 2 2" xfId="26245"/>
    <cellStyle name="Calculation 12 18 15 2 3" xfId="51111"/>
    <cellStyle name="Calculation 12 18 15 3" xfId="15125"/>
    <cellStyle name="Calculation 12 18 15 3 2" xfId="26246"/>
    <cellStyle name="Calculation 12 18 15 4" xfId="26244"/>
    <cellStyle name="Calculation 12 18 15 5" xfId="51112"/>
    <cellStyle name="Calculation 12 18 16" xfId="12486"/>
    <cellStyle name="Calculation 12 18 16 2" xfId="15554"/>
    <cellStyle name="Calculation 12 18 16 2 2" xfId="26248"/>
    <cellStyle name="Calculation 12 18 16 2 3" xfId="51113"/>
    <cellStyle name="Calculation 12 18 16 3" xfId="15124"/>
    <cellStyle name="Calculation 12 18 16 3 2" xfId="26249"/>
    <cellStyle name="Calculation 12 18 16 4" xfId="26247"/>
    <cellStyle name="Calculation 12 18 16 5" xfId="51114"/>
    <cellStyle name="Calculation 12 18 17" xfId="4928"/>
    <cellStyle name="Calculation 12 18 17 2" xfId="15555"/>
    <cellStyle name="Calculation 12 18 17 2 2" xfId="26251"/>
    <cellStyle name="Calculation 12 18 17 2 3" xfId="51115"/>
    <cellStyle name="Calculation 12 18 17 3" xfId="15123"/>
    <cellStyle name="Calculation 12 18 17 3 2" xfId="26252"/>
    <cellStyle name="Calculation 12 18 17 4" xfId="26250"/>
    <cellStyle name="Calculation 12 18 17 5" xfId="51116"/>
    <cellStyle name="Calculation 12 18 18" xfId="7845"/>
    <cellStyle name="Calculation 12 18 18 2" xfId="15556"/>
    <cellStyle name="Calculation 12 18 18 2 2" xfId="26254"/>
    <cellStyle name="Calculation 12 18 18 2 3" xfId="51117"/>
    <cellStyle name="Calculation 12 18 18 3" xfId="15122"/>
    <cellStyle name="Calculation 12 18 18 3 2" xfId="26255"/>
    <cellStyle name="Calculation 12 18 18 4" xfId="26253"/>
    <cellStyle name="Calculation 12 18 18 5" xfId="51118"/>
    <cellStyle name="Calculation 12 18 19" xfId="13246"/>
    <cellStyle name="Calculation 12 18 19 2" xfId="15557"/>
    <cellStyle name="Calculation 12 18 19 2 2" xfId="26257"/>
    <cellStyle name="Calculation 12 18 19 2 3" xfId="51119"/>
    <cellStyle name="Calculation 12 18 19 3" xfId="15121"/>
    <cellStyle name="Calculation 12 18 19 3 2" xfId="26258"/>
    <cellStyle name="Calculation 12 18 19 4" xfId="26256"/>
    <cellStyle name="Calculation 12 18 19 5" xfId="51120"/>
    <cellStyle name="Calculation 12 18 2" xfId="6010"/>
    <cellStyle name="Calculation 12 18 2 2" xfId="15558"/>
    <cellStyle name="Calculation 12 18 2 2 2" xfId="26260"/>
    <cellStyle name="Calculation 12 18 2 2 3" xfId="51121"/>
    <cellStyle name="Calculation 12 18 2 3" xfId="15120"/>
    <cellStyle name="Calculation 12 18 2 3 2" xfId="26261"/>
    <cellStyle name="Calculation 12 18 2 4" xfId="26259"/>
    <cellStyle name="Calculation 12 18 2 5" xfId="51122"/>
    <cellStyle name="Calculation 12 18 20" xfId="12482"/>
    <cellStyle name="Calculation 12 18 20 2" xfId="26262"/>
    <cellStyle name="Calculation 12 18 20 2 2" xfId="51123"/>
    <cellStyle name="Calculation 12 18 20 2 3" xfId="51124"/>
    <cellStyle name="Calculation 12 18 20 3" xfId="51125"/>
    <cellStyle name="Calculation 12 18 20 4" xfId="51126"/>
    <cellStyle name="Calculation 12 18 20 5" xfId="51127"/>
    <cellStyle name="Calculation 12 18 21" xfId="15547"/>
    <cellStyle name="Calculation 12 18 21 2" xfId="26263"/>
    <cellStyle name="Calculation 12 18 22" xfId="15131"/>
    <cellStyle name="Calculation 12 18 22 2" xfId="26264"/>
    <cellStyle name="Calculation 12 18 23" xfId="26228"/>
    <cellStyle name="Calculation 12 18 3" xfId="5790"/>
    <cellStyle name="Calculation 12 18 3 2" xfId="15559"/>
    <cellStyle name="Calculation 12 18 3 2 2" xfId="26266"/>
    <cellStyle name="Calculation 12 18 3 2 3" xfId="51128"/>
    <cellStyle name="Calculation 12 18 3 3" xfId="15119"/>
    <cellStyle name="Calculation 12 18 3 3 2" xfId="26267"/>
    <cellStyle name="Calculation 12 18 3 4" xfId="26265"/>
    <cellStyle name="Calculation 12 18 3 5" xfId="51129"/>
    <cellStyle name="Calculation 12 18 4" xfId="5977"/>
    <cellStyle name="Calculation 12 18 4 2" xfId="15560"/>
    <cellStyle name="Calculation 12 18 4 2 2" xfId="26269"/>
    <cellStyle name="Calculation 12 18 4 2 3" xfId="51130"/>
    <cellStyle name="Calculation 12 18 4 3" xfId="15118"/>
    <cellStyle name="Calculation 12 18 4 3 2" xfId="26270"/>
    <cellStyle name="Calculation 12 18 4 4" xfId="26268"/>
    <cellStyle name="Calculation 12 18 4 5" xfId="51131"/>
    <cellStyle name="Calculation 12 18 5" xfId="5820"/>
    <cellStyle name="Calculation 12 18 5 2" xfId="15561"/>
    <cellStyle name="Calculation 12 18 5 2 2" xfId="26272"/>
    <cellStyle name="Calculation 12 18 5 2 3" xfId="51132"/>
    <cellStyle name="Calculation 12 18 5 3" xfId="15117"/>
    <cellStyle name="Calculation 12 18 5 3 2" xfId="26273"/>
    <cellStyle name="Calculation 12 18 5 4" xfId="26271"/>
    <cellStyle name="Calculation 12 18 5 5" xfId="51133"/>
    <cellStyle name="Calculation 12 18 6" xfId="8192"/>
    <cellStyle name="Calculation 12 18 6 2" xfId="15562"/>
    <cellStyle name="Calculation 12 18 6 2 2" xfId="26275"/>
    <cellStyle name="Calculation 12 18 6 2 3" xfId="51134"/>
    <cellStyle name="Calculation 12 18 6 3" xfId="15116"/>
    <cellStyle name="Calculation 12 18 6 3 2" xfId="26276"/>
    <cellStyle name="Calculation 12 18 6 4" xfId="26274"/>
    <cellStyle name="Calculation 12 18 6 5" xfId="51135"/>
    <cellStyle name="Calculation 12 18 7" xfId="5848"/>
    <cellStyle name="Calculation 12 18 7 2" xfId="15563"/>
    <cellStyle name="Calculation 12 18 7 2 2" xfId="26278"/>
    <cellStyle name="Calculation 12 18 7 2 3" xfId="51136"/>
    <cellStyle name="Calculation 12 18 7 3" xfId="15115"/>
    <cellStyle name="Calculation 12 18 7 3 2" xfId="26279"/>
    <cellStyle name="Calculation 12 18 7 4" xfId="26277"/>
    <cellStyle name="Calculation 12 18 7 5" xfId="51137"/>
    <cellStyle name="Calculation 12 18 8" xfId="5942"/>
    <cellStyle name="Calculation 12 18 8 2" xfId="15564"/>
    <cellStyle name="Calculation 12 18 8 2 2" xfId="26281"/>
    <cellStyle name="Calculation 12 18 8 2 3" xfId="51138"/>
    <cellStyle name="Calculation 12 18 8 3" xfId="15114"/>
    <cellStyle name="Calculation 12 18 8 3 2" xfId="26282"/>
    <cellStyle name="Calculation 12 18 8 4" xfId="26280"/>
    <cellStyle name="Calculation 12 18 8 5" xfId="51139"/>
    <cellStyle name="Calculation 12 18 9" xfId="7894"/>
    <cellStyle name="Calculation 12 18 9 2" xfId="15565"/>
    <cellStyle name="Calculation 12 18 9 2 2" xfId="26284"/>
    <cellStyle name="Calculation 12 18 9 2 3" xfId="51140"/>
    <cellStyle name="Calculation 12 18 9 3" xfId="15113"/>
    <cellStyle name="Calculation 12 18 9 3 2" xfId="26285"/>
    <cellStyle name="Calculation 12 18 9 4" xfId="26283"/>
    <cellStyle name="Calculation 12 18 9 5" xfId="51141"/>
    <cellStyle name="Calculation 12 19" xfId="2896"/>
    <cellStyle name="Calculation 12 19 10" xfId="4750"/>
    <cellStyle name="Calculation 12 19 10 2" xfId="15567"/>
    <cellStyle name="Calculation 12 19 10 2 2" xfId="26288"/>
    <cellStyle name="Calculation 12 19 10 2 3" xfId="51142"/>
    <cellStyle name="Calculation 12 19 10 3" xfId="15111"/>
    <cellStyle name="Calculation 12 19 10 3 2" xfId="26289"/>
    <cellStyle name="Calculation 12 19 10 4" xfId="26287"/>
    <cellStyle name="Calculation 12 19 10 5" xfId="51143"/>
    <cellStyle name="Calculation 12 19 11" xfId="5483"/>
    <cellStyle name="Calculation 12 19 11 2" xfId="15568"/>
    <cellStyle name="Calculation 12 19 11 2 2" xfId="26291"/>
    <cellStyle name="Calculation 12 19 11 2 3" xfId="51144"/>
    <cellStyle name="Calculation 12 19 11 3" xfId="15110"/>
    <cellStyle name="Calculation 12 19 11 3 2" xfId="26292"/>
    <cellStyle name="Calculation 12 19 11 4" xfId="26290"/>
    <cellStyle name="Calculation 12 19 11 5" xfId="51145"/>
    <cellStyle name="Calculation 12 19 12" xfId="9197"/>
    <cellStyle name="Calculation 12 19 12 2" xfId="15569"/>
    <cellStyle name="Calculation 12 19 12 2 2" xfId="26294"/>
    <cellStyle name="Calculation 12 19 12 2 3" xfId="51146"/>
    <cellStyle name="Calculation 12 19 12 3" xfId="15109"/>
    <cellStyle name="Calculation 12 19 12 3 2" xfId="26295"/>
    <cellStyle name="Calculation 12 19 12 4" xfId="26293"/>
    <cellStyle name="Calculation 12 19 12 5" xfId="51147"/>
    <cellStyle name="Calculation 12 19 13" xfId="5734"/>
    <cellStyle name="Calculation 12 19 13 2" xfId="15570"/>
    <cellStyle name="Calculation 12 19 13 2 2" xfId="26297"/>
    <cellStyle name="Calculation 12 19 13 2 3" xfId="51148"/>
    <cellStyle name="Calculation 12 19 13 3" xfId="15108"/>
    <cellStyle name="Calculation 12 19 13 3 2" xfId="26298"/>
    <cellStyle name="Calculation 12 19 13 4" xfId="26296"/>
    <cellStyle name="Calculation 12 19 13 5" xfId="51149"/>
    <cellStyle name="Calculation 12 19 14" xfId="5901"/>
    <cellStyle name="Calculation 12 19 14 2" xfId="15571"/>
    <cellStyle name="Calculation 12 19 14 2 2" xfId="26300"/>
    <cellStyle name="Calculation 12 19 14 2 3" xfId="51150"/>
    <cellStyle name="Calculation 12 19 14 3" xfId="15107"/>
    <cellStyle name="Calculation 12 19 14 3 2" xfId="26301"/>
    <cellStyle name="Calculation 12 19 14 4" xfId="26299"/>
    <cellStyle name="Calculation 12 19 14 5" xfId="51151"/>
    <cellStyle name="Calculation 12 19 15" xfId="11382"/>
    <cellStyle name="Calculation 12 19 15 2" xfId="15572"/>
    <cellStyle name="Calculation 12 19 15 2 2" xfId="26303"/>
    <cellStyle name="Calculation 12 19 15 2 3" xfId="51152"/>
    <cellStyle name="Calculation 12 19 15 3" xfId="15106"/>
    <cellStyle name="Calculation 12 19 15 3 2" xfId="26304"/>
    <cellStyle name="Calculation 12 19 15 4" xfId="26302"/>
    <cellStyle name="Calculation 12 19 15 5" xfId="51153"/>
    <cellStyle name="Calculation 12 19 16" xfId="4709"/>
    <cellStyle name="Calculation 12 19 16 2" xfId="15573"/>
    <cellStyle name="Calculation 12 19 16 2 2" xfId="26306"/>
    <cellStyle name="Calculation 12 19 16 2 3" xfId="51154"/>
    <cellStyle name="Calculation 12 19 16 3" xfId="15105"/>
    <cellStyle name="Calculation 12 19 16 3 2" xfId="26307"/>
    <cellStyle name="Calculation 12 19 16 4" xfId="26305"/>
    <cellStyle name="Calculation 12 19 16 5" xfId="51155"/>
    <cellStyle name="Calculation 12 19 17" xfId="11381"/>
    <cellStyle name="Calculation 12 19 17 2" xfId="15574"/>
    <cellStyle name="Calculation 12 19 17 2 2" xfId="26309"/>
    <cellStyle name="Calculation 12 19 17 2 3" xfId="51156"/>
    <cellStyle name="Calculation 12 19 17 3" xfId="15104"/>
    <cellStyle name="Calculation 12 19 17 3 2" xfId="26310"/>
    <cellStyle name="Calculation 12 19 17 4" xfId="26308"/>
    <cellStyle name="Calculation 12 19 17 5" xfId="51157"/>
    <cellStyle name="Calculation 12 19 18" xfId="5914"/>
    <cellStyle name="Calculation 12 19 18 2" xfId="15575"/>
    <cellStyle name="Calculation 12 19 18 2 2" xfId="26312"/>
    <cellStyle name="Calculation 12 19 18 2 3" xfId="51158"/>
    <cellStyle name="Calculation 12 19 18 3" xfId="15103"/>
    <cellStyle name="Calculation 12 19 18 3 2" xfId="26313"/>
    <cellStyle name="Calculation 12 19 18 4" xfId="26311"/>
    <cellStyle name="Calculation 12 19 18 5" xfId="51159"/>
    <cellStyle name="Calculation 12 19 19" xfId="12479"/>
    <cellStyle name="Calculation 12 19 19 2" xfId="15576"/>
    <cellStyle name="Calculation 12 19 19 2 2" xfId="26315"/>
    <cellStyle name="Calculation 12 19 19 2 3" xfId="51160"/>
    <cellStyle name="Calculation 12 19 19 3" xfId="15102"/>
    <cellStyle name="Calculation 12 19 19 3 2" xfId="26316"/>
    <cellStyle name="Calculation 12 19 19 4" xfId="26314"/>
    <cellStyle name="Calculation 12 19 19 5" xfId="51161"/>
    <cellStyle name="Calculation 12 19 2" xfId="6011"/>
    <cellStyle name="Calculation 12 19 2 2" xfId="15577"/>
    <cellStyle name="Calculation 12 19 2 2 2" xfId="26318"/>
    <cellStyle name="Calculation 12 19 2 2 3" xfId="51162"/>
    <cellStyle name="Calculation 12 19 2 3" xfId="15101"/>
    <cellStyle name="Calculation 12 19 2 3 2" xfId="26319"/>
    <cellStyle name="Calculation 12 19 2 4" xfId="26317"/>
    <cellStyle name="Calculation 12 19 2 5" xfId="51163"/>
    <cellStyle name="Calculation 12 19 20" xfId="12915"/>
    <cellStyle name="Calculation 12 19 20 2" xfId="26320"/>
    <cellStyle name="Calculation 12 19 20 2 2" xfId="51164"/>
    <cellStyle name="Calculation 12 19 20 2 3" xfId="51165"/>
    <cellStyle name="Calculation 12 19 20 3" xfId="51166"/>
    <cellStyle name="Calculation 12 19 20 4" xfId="51167"/>
    <cellStyle name="Calculation 12 19 20 5" xfId="51168"/>
    <cellStyle name="Calculation 12 19 21" xfId="15566"/>
    <cellStyle name="Calculation 12 19 21 2" xfId="26321"/>
    <cellStyle name="Calculation 12 19 22" xfId="15112"/>
    <cellStyle name="Calculation 12 19 22 2" xfId="26322"/>
    <cellStyle name="Calculation 12 19 23" xfId="26286"/>
    <cellStyle name="Calculation 12 19 3" xfId="5789"/>
    <cellStyle name="Calculation 12 19 3 2" xfId="15578"/>
    <cellStyle name="Calculation 12 19 3 2 2" xfId="26324"/>
    <cellStyle name="Calculation 12 19 3 2 3" xfId="51169"/>
    <cellStyle name="Calculation 12 19 3 3" xfId="15099"/>
    <cellStyle name="Calculation 12 19 3 3 2" xfId="26325"/>
    <cellStyle name="Calculation 12 19 3 4" xfId="26323"/>
    <cellStyle name="Calculation 12 19 3 5" xfId="51170"/>
    <cellStyle name="Calculation 12 19 4" xfId="5978"/>
    <cellStyle name="Calculation 12 19 4 2" xfId="15579"/>
    <cellStyle name="Calculation 12 19 4 2 2" xfId="26327"/>
    <cellStyle name="Calculation 12 19 4 2 3" xfId="51171"/>
    <cellStyle name="Calculation 12 19 4 3" xfId="15098"/>
    <cellStyle name="Calculation 12 19 4 3 2" xfId="26328"/>
    <cellStyle name="Calculation 12 19 4 4" xfId="26326"/>
    <cellStyle name="Calculation 12 19 4 5" xfId="51172"/>
    <cellStyle name="Calculation 12 19 5" xfId="5819"/>
    <cellStyle name="Calculation 12 19 5 2" xfId="15580"/>
    <cellStyle name="Calculation 12 19 5 2 2" xfId="26330"/>
    <cellStyle name="Calculation 12 19 5 2 3" xfId="51173"/>
    <cellStyle name="Calculation 12 19 5 3" xfId="15097"/>
    <cellStyle name="Calculation 12 19 5 3 2" xfId="26331"/>
    <cellStyle name="Calculation 12 19 5 4" xfId="26329"/>
    <cellStyle name="Calculation 12 19 5 5" xfId="51174"/>
    <cellStyle name="Calculation 12 19 6" xfId="5959"/>
    <cellStyle name="Calculation 12 19 6 2" xfId="15581"/>
    <cellStyle name="Calculation 12 19 6 2 2" xfId="26333"/>
    <cellStyle name="Calculation 12 19 6 2 3" xfId="51175"/>
    <cellStyle name="Calculation 12 19 6 3" xfId="15096"/>
    <cellStyle name="Calculation 12 19 6 3 2" xfId="26334"/>
    <cellStyle name="Calculation 12 19 6 4" xfId="26332"/>
    <cellStyle name="Calculation 12 19 6 5" xfId="51176"/>
    <cellStyle name="Calculation 12 19 7" xfId="5847"/>
    <cellStyle name="Calculation 12 19 7 2" xfId="15582"/>
    <cellStyle name="Calculation 12 19 7 2 2" xfId="26336"/>
    <cellStyle name="Calculation 12 19 7 2 3" xfId="51177"/>
    <cellStyle name="Calculation 12 19 7 3" xfId="15095"/>
    <cellStyle name="Calculation 12 19 7 3 2" xfId="26337"/>
    <cellStyle name="Calculation 12 19 7 4" xfId="26335"/>
    <cellStyle name="Calculation 12 19 7 5" xfId="51178"/>
    <cellStyle name="Calculation 12 19 8" xfId="4752"/>
    <cellStyle name="Calculation 12 19 8 2" xfId="15583"/>
    <cellStyle name="Calculation 12 19 8 2 2" xfId="26339"/>
    <cellStyle name="Calculation 12 19 8 2 3" xfId="51179"/>
    <cellStyle name="Calculation 12 19 8 3" xfId="15094"/>
    <cellStyle name="Calculation 12 19 8 3 2" xfId="26340"/>
    <cellStyle name="Calculation 12 19 8 4" xfId="26338"/>
    <cellStyle name="Calculation 12 19 8 5" xfId="51180"/>
    <cellStyle name="Calculation 12 19 9" xfId="7266"/>
    <cellStyle name="Calculation 12 19 9 2" xfId="15584"/>
    <cellStyle name="Calculation 12 19 9 2 2" xfId="26342"/>
    <cellStyle name="Calculation 12 19 9 2 3" xfId="51181"/>
    <cellStyle name="Calculation 12 19 9 3" xfId="15093"/>
    <cellStyle name="Calculation 12 19 9 3 2" xfId="26343"/>
    <cellStyle name="Calculation 12 19 9 4" xfId="26341"/>
    <cellStyle name="Calculation 12 19 9 5" xfId="51182"/>
    <cellStyle name="Calculation 12 2" xfId="2897"/>
    <cellStyle name="Calculation 12 2 10" xfId="5927"/>
    <cellStyle name="Calculation 12 2 10 2" xfId="15586"/>
    <cellStyle name="Calculation 12 2 10 2 2" xfId="26346"/>
    <cellStyle name="Calculation 12 2 10 2 3" xfId="51183"/>
    <cellStyle name="Calculation 12 2 10 3" xfId="15091"/>
    <cellStyle name="Calculation 12 2 10 3 2" xfId="26347"/>
    <cellStyle name="Calculation 12 2 10 4" xfId="26345"/>
    <cellStyle name="Calculation 12 2 10 5" xfId="51184"/>
    <cellStyle name="Calculation 12 2 11" xfId="8181"/>
    <cellStyle name="Calculation 12 2 11 2" xfId="15587"/>
    <cellStyle name="Calculation 12 2 11 2 2" xfId="26349"/>
    <cellStyle name="Calculation 12 2 11 2 3" xfId="51185"/>
    <cellStyle name="Calculation 12 2 11 3" xfId="15090"/>
    <cellStyle name="Calculation 12 2 11 3 2" xfId="26350"/>
    <cellStyle name="Calculation 12 2 11 4" xfId="26348"/>
    <cellStyle name="Calculation 12 2 11 5" xfId="51186"/>
    <cellStyle name="Calculation 12 2 12" xfId="10847"/>
    <cellStyle name="Calculation 12 2 12 2" xfId="15588"/>
    <cellStyle name="Calculation 12 2 12 2 2" xfId="26352"/>
    <cellStyle name="Calculation 12 2 12 2 3" xfId="51187"/>
    <cellStyle name="Calculation 12 2 12 3" xfId="15089"/>
    <cellStyle name="Calculation 12 2 12 3 2" xfId="26353"/>
    <cellStyle name="Calculation 12 2 12 4" xfId="26351"/>
    <cellStyle name="Calculation 12 2 12 5" xfId="51188"/>
    <cellStyle name="Calculation 12 2 13" xfId="5733"/>
    <cellStyle name="Calculation 12 2 13 2" xfId="15589"/>
    <cellStyle name="Calculation 12 2 13 2 2" xfId="26355"/>
    <cellStyle name="Calculation 12 2 13 2 3" xfId="51189"/>
    <cellStyle name="Calculation 12 2 13 3" xfId="15088"/>
    <cellStyle name="Calculation 12 2 13 3 2" xfId="26356"/>
    <cellStyle name="Calculation 12 2 13 4" xfId="26354"/>
    <cellStyle name="Calculation 12 2 13 5" xfId="51190"/>
    <cellStyle name="Calculation 12 2 14" xfId="5902"/>
    <cellStyle name="Calculation 12 2 14 2" xfId="15590"/>
    <cellStyle name="Calculation 12 2 14 2 2" xfId="26358"/>
    <cellStyle name="Calculation 12 2 14 2 3" xfId="51191"/>
    <cellStyle name="Calculation 12 2 14 3" xfId="15087"/>
    <cellStyle name="Calculation 12 2 14 3 2" xfId="26359"/>
    <cellStyle name="Calculation 12 2 14 4" xfId="26357"/>
    <cellStyle name="Calculation 12 2 14 5" xfId="51192"/>
    <cellStyle name="Calculation 12 2 15" xfId="10784"/>
    <cellStyle name="Calculation 12 2 15 2" xfId="15591"/>
    <cellStyle name="Calculation 12 2 15 2 2" xfId="26361"/>
    <cellStyle name="Calculation 12 2 15 2 3" xfId="51193"/>
    <cellStyle name="Calculation 12 2 15 3" xfId="15086"/>
    <cellStyle name="Calculation 12 2 15 3 2" xfId="26362"/>
    <cellStyle name="Calculation 12 2 15 4" xfId="26360"/>
    <cellStyle name="Calculation 12 2 15 5" xfId="51194"/>
    <cellStyle name="Calculation 12 2 16" xfId="12487"/>
    <cellStyle name="Calculation 12 2 16 2" xfId="15592"/>
    <cellStyle name="Calculation 12 2 16 2 2" xfId="26364"/>
    <cellStyle name="Calculation 12 2 16 2 3" xfId="51195"/>
    <cellStyle name="Calculation 12 2 16 3" xfId="15085"/>
    <cellStyle name="Calculation 12 2 16 3 2" xfId="26365"/>
    <cellStyle name="Calculation 12 2 16 4" xfId="26363"/>
    <cellStyle name="Calculation 12 2 16 5" xfId="51196"/>
    <cellStyle name="Calculation 12 2 17" xfId="8741"/>
    <cellStyle name="Calculation 12 2 17 2" xfId="15593"/>
    <cellStyle name="Calculation 12 2 17 2 2" xfId="26367"/>
    <cellStyle name="Calculation 12 2 17 2 3" xfId="51197"/>
    <cellStyle name="Calculation 12 2 17 3" xfId="15084"/>
    <cellStyle name="Calculation 12 2 17 3 2" xfId="26368"/>
    <cellStyle name="Calculation 12 2 17 4" xfId="26366"/>
    <cellStyle name="Calculation 12 2 17 5" xfId="51198"/>
    <cellStyle name="Calculation 12 2 18" xfId="8346"/>
    <cellStyle name="Calculation 12 2 18 2" xfId="15594"/>
    <cellStyle name="Calculation 12 2 18 2 2" xfId="26370"/>
    <cellStyle name="Calculation 12 2 18 2 3" xfId="51199"/>
    <cellStyle name="Calculation 12 2 18 3" xfId="15083"/>
    <cellStyle name="Calculation 12 2 18 3 2" xfId="26371"/>
    <cellStyle name="Calculation 12 2 18 4" xfId="26369"/>
    <cellStyle name="Calculation 12 2 18 5" xfId="51200"/>
    <cellStyle name="Calculation 12 2 19" xfId="6173"/>
    <cellStyle name="Calculation 12 2 19 2" xfId="15595"/>
    <cellStyle name="Calculation 12 2 19 2 2" xfId="26373"/>
    <cellStyle name="Calculation 12 2 19 2 3" xfId="51201"/>
    <cellStyle name="Calculation 12 2 19 3" xfId="15082"/>
    <cellStyle name="Calculation 12 2 19 3 2" xfId="26374"/>
    <cellStyle name="Calculation 12 2 19 4" xfId="26372"/>
    <cellStyle name="Calculation 12 2 19 5" xfId="51202"/>
    <cellStyle name="Calculation 12 2 2" xfId="6012"/>
    <cellStyle name="Calculation 12 2 2 2" xfId="15596"/>
    <cellStyle name="Calculation 12 2 2 2 2" xfId="26376"/>
    <cellStyle name="Calculation 12 2 2 2 3" xfId="51203"/>
    <cellStyle name="Calculation 12 2 2 3" xfId="15081"/>
    <cellStyle name="Calculation 12 2 2 3 2" xfId="26377"/>
    <cellStyle name="Calculation 12 2 2 4" xfId="26375"/>
    <cellStyle name="Calculation 12 2 2 5" xfId="51204"/>
    <cellStyle name="Calculation 12 2 20" xfId="5893"/>
    <cellStyle name="Calculation 12 2 20 2" xfId="26378"/>
    <cellStyle name="Calculation 12 2 20 2 2" xfId="51205"/>
    <cellStyle name="Calculation 12 2 20 2 3" xfId="51206"/>
    <cellStyle name="Calculation 12 2 20 3" xfId="51207"/>
    <cellStyle name="Calculation 12 2 20 4" xfId="51208"/>
    <cellStyle name="Calculation 12 2 20 5" xfId="51209"/>
    <cellStyle name="Calculation 12 2 21" xfId="15585"/>
    <cellStyle name="Calculation 12 2 21 2" xfId="26379"/>
    <cellStyle name="Calculation 12 2 22" xfId="15092"/>
    <cellStyle name="Calculation 12 2 22 2" xfId="26380"/>
    <cellStyle name="Calculation 12 2 23" xfId="26344"/>
    <cellStyle name="Calculation 12 2 3" xfId="5788"/>
    <cellStyle name="Calculation 12 2 3 2" xfId="15597"/>
    <cellStyle name="Calculation 12 2 3 2 2" xfId="26382"/>
    <cellStyle name="Calculation 12 2 3 2 3" xfId="51210"/>
    <cellStyle name="Calculation 12 2 3 3" xfId="15080"/>
    <cellStyle name="Calculation 12 2 3 3 2" xfId="26383"/>
    <cellStyle name="Calculation 12 2 3 4" xfId="26381"/>
    <cellStyle name="Calculation 12 2 3 5" xfId="51211"/>
    <cellStyle name="Calculation 12 2 4" xfId="5979"/>
    <cellStyle name="Calculation 12 2 4 2" xfId="15598"/>
    <cellStyle name="Calculation 12 2 4 2 2" xfId="26385"/>
    <cellStyle name="Calculation 12 2 4 2 3" xfId="51212"/>
    <cellStyle name="Calculation 12 2 4 3" xfId="15079"/>
    <cellStyle name="Calculation 12 2 4 3 2" xfId="26386"/>
    <cellStyle name="Calculation 12 2 4 4" xfId="26384"/>
    <cellStyle name="Calculation 12 2 4 5" xfId="51213"/>
    <cellStyle name="Calculation 12 2 5" xfId="5818"/>
    <cellStyle name="Calculation 12 2 5 2" xfId="15599"/>
    <cellStyle name="Calculation 12 2 5 2 2" xfId="26388"/>
    <cellStyle name="Calculation 12 2 5 2 3" xfId="51214"/>
    <cellStyle name="Calculation 12 2 5 3" xfId="15078"/>
    <cellStyle name="Calculation 12 2 5 3 2" xfId="26389"/>
    <cellStyle name="Calculation 12 2 5 4" xfId="26387"/>
    <cellStyle name="Calculation 12 2 5 5" xfId="51215"/>
    <cellStyle name="Calculation 12 2 6" xfId="8193"/>
    <cellStyle name="Calculation 12 2 6 2" xfId="15600"/>
    <cellStyle name="Calculation 12 2 6 2 2" xfId="26391"/>
    <cellStyle name="Calculation 12 2 6 2 3" xfId="51216"/>
    <cellStyle name="Calculation 12 2 6 3" xfId="15077"/>
    <cellStyle name="Calculation 12 2 6 3 2" xfId="26392"/>
    <cellStyle name="Calculation 12 2 6 4" xfId="26390"/>
    <cellStyle name="Calculation 12 2 6 5" xfId="51217"/>
    <cellStyle name="Calculation 12 2 7" xfId="5846"/>
    <cellStyle name="Calculation 12 2 7 2" xfId="15601"/>
    <cellStyle name="Calculation 12 2 7 2 2" xfId="26394"/>
    <cellStyle name="Calculation 12 2 7 2 3" xfId="51218"/>
    <cellStyle name="Calculation 12 2 7 3" xfId="15076"/>
    <cellStyle name="Calculation 12 2 7 3 2" xfId="26395"/>
    <cellStyle name="Calculation 12 2 7 4" xfId="26393"/>
    <cellStyle name="Calculation 12 2 7 5" xfId="51219"/>
    <cellStyle name="Calculation 12 2 8" xfId="5943"/>
    <cellStyle name="Calculation 12 2 8 2" xfId="15602"/>
    <cellStyle name="Calculation 12 2 8 2 2" xfId="26397"/>
    <cellStyle name="Calculation 12 2 8 2 3" xfId="51220"/>
    <cellStyle name="Calculation 12 2 8 3" xfId="15075"/>
    <cellStyle name="Calculation 12 2 8 3 2" xfId="26398"/>
    <cellStyle name="Calculation 12 2 8 4" xfId="26396"/>
    <cellStyle name="Calculation 12 2 8 5" xfId="51221"/>
    <cellStyle name="Calculation 12 2 9" xfId="5864"/>
    <cellStyle name="Calculation 12 2 9 2" xfId="15603"/>
    <cellStyle name="Calculation 12 2 9 2 2" xfId="26400"/>
    <cellStyle name="Calculation 12 2 9 2 3" xfId="51222"/>
    <cellStyle name="Calculation 12 2 9 3" xfId="15074"/>
    <cellStyle name="Calculation 12 2 9 3 2" xfId="26401"/>
    <cellStyle name="Calculation 12 2 9 4" xfId="26399"/>
    <cellStyle name="Calculation 12 2 9 5" xfId="51223"/>
    <cellStyle name="Calculation 12 20" xfId="2898"/>
    <cellStyle name="Calculation 12 20 10" xfId="10141"/>
    <cellStyle name="Calculation 12 20 10 2" xfId="15605"/>
    <cellStyle name="Calculation 12 20 10 2 2" xfId="26404"/>
    <cellStyle name="Calculation 12 20 10 2 3" xfId="51224"/>
    <cellStyle name="Calculation 12 20 10 3" xfId="15072"/>
    <cellStyle name="Calculation 12 20 10 3 2" xfId="26405"/>
    <cellStyle name="Calculation 12 20 10 4" xfId="26403"/>
    <cellStyle name="Calculation 12 20 10 5" xfId="51225"/>
    <cellStyle name="Calculation 12 20 11" xfId="10431"/>
    <cellStyle name="Calculation 12 20 11 2" xfId="15606"/>
    <cellStyle name="Calculation 12 20 11 2 2" xfId="26407"/>
    <cellStyle name="Calculation 12 20 11 2 3" xfId="51226"/>
    <cellStyle name="Calculation 12 20 11 3" xfId="15071"/>
    <cellStyle name="Calculation 12 20 11 3 2" xfId="26408"/>
    <cellStyle name="Calculation 12 20 11 4" xfId="26406"/>
    <cellStyle name="Calculation 12 20 11 5" xfId="51227"/>
    <cellStyle name="Calculation 12 20 12" xfId="11376"/>
    <cellStyle name="Calculation 12 20 12 2" xfId="15607"/>
    <cellStyle name="Calculation 12 20 12 2 2" xfId="26410"/>
    <cellStyle name="Calculation 12 20 12 2 3" xfId="51228"/>
    <cellStyle name="Calculation 12 20 12 3" xfId="15070"/>
    <cellStyle name="Calculation 12 20 12 3 2" xfId="26411"/>
    <cellStyle name="Calculation 12 20 12 4" xfId="26409"/>
    <cellStyle name="Calculation 12 20 12 5" xfId="51229"/>
    <cellStyle name="Calculation 12 20 13" xfId="5732"/>
    <cellStyle name="Calculation 12 20 13 2" xfId="15608"/>
    <cellStyle name="Calculation 12 20 13 2 2" xfId="26413"/>
    <cellStyle name="Calculation 12 20 13 2 3" xfId="51230"/>
    <cellStyle name="Calculation 12 20 13 3" xfId="15069"/>
    <cellStyle name="Calculation 12 20 13 3 2" xfId="26414"/>
    <cellStyle name="Calculation 12 20 13 4" xfId="26412"/>
    <cellStyle name="Calculation 12 20 13 5" xfId="51231"/>
    <cellStyle name="Calculation 12 20 14" xfId="11774"/>
    <cellStyle name="Calculation 12 20 14 2" xfId="15609"/>
    <cellStyle name="Calculation 12 20 14 2 2" xfId="26416"/>
    <cellStyle name="Calculation 12 20 14 2 3" xfId="51232"/>
    <cellStyle name="Calculation 12 20 14 3" xfId="15068"/>
    <cellStyle name="Calculation 12 20 14 3 2" xfId="26417"/>
    <cellStyle name="Calculation 12 20 14 4" xfId="26415"/>
    <cellStyle name="Calculation 12 20 14 5" xfId="51233"/>
    <cellStyle name="Calculation 12 20 15" xfId="12206"/>
    <cellStyle name="Calculation 12 20 15 2" xfId="15610"/>
    <cellStyle name="Calculation 12 20 15 2 2" xfId="26419"/>
    <cellStyle name="Calculation 12 20 15 2 3" xfId="51234"/>
    <cellStyle name="Calculation 12 20 15 3" xfId="15067"/>
    <cellStyle name="Calculation 12 20 15 3 2" xfId="26420"/>
    <cellStyle name="Calculation 12 20 15 4" xfId="26418"/>
    <cellStyle name="Calculation 12 20 15 5" xfId="51235"/>
    <cellStyle name="Calculation 12 20 16" xfId="12913"/>
    <cellStyle name="Calculation 12 20 16 2" xfId="15611"/>
    <cellStyle name="Calculation 12 20 16 2 2" xfId="26422"/>
    <cellStyle name="Calculation 12 20 16 2 3" xfId="51236"/>
    <cellStyle name="Calculation 12 20 16 3" xfId="15066"/>
    <cellStyle name="Calculation 12 20 16 3 2" xfId="26423"/>
    <cellStyle name="Calculation 12 20 16 4" xfId="26421"/>
    <cellStyle name="Calculation 12 20 16 5" xfId="51237"/>
    <cellStyle name="Calculation 12 20 17" xfId="9641"/>
    <cellStyle name="Calculation 12 20 17 2" xfId="15612"/>
    <cellStyle name="Calculation 12 20 17 2 2" xfId="26425"/>
    <cellStyle name="Calculation 12 20 17 2 3" xfId="51238"/>
    <cellStyle name="Calculation 12 20 17 3" xfId="15065"/>
    <cellStyle name="Calculation 12 20 17 3 2" xfId="26426"/>
    <cellStyle name="Calculation 12 20 17 4" xfId="26424"/>
    <cellStyle name="Calculation 12 20 17 5" xfId="51239"/>
    <cellStyle name="Calculation 12 20 18" xfId="13333"/>
    <cellStyle name="Calculation 12 20 18 2" xfId="15613"/>
    <cellStyle name="Calculation 12 20 18 2 2" xfId="26428"/>
    <cellStyle name="Calculation 12 20 18 2 3" xfId="51240"/>
    <cellStyle name="Calculation 12 20 18 3" xfId="15064"/>
    <cellStyle name="Calculation 12 20 18 3 2" xfId="26429"/>
    <cellStyle name="Calculation 12 20 18 4" xfId="26427"/>
    <cellStyle name="Calculation 12 20 18 5" xfId="51241"/>
    <cellStyle name="Calculation 12 20 19" xfId="12574"/>
    <cellStyle name="Calculation 12 20 19 2" xfId="15614"/>
    <cellStyle name="Calculation 12 20 19 2 2" xfId="26431"/>
    <cellStyle name="Calculation 12 20 19 2 3" xfId="51242"/>
    <cellStyle name="Calculation 12 20 19 3" xfId="15063"/>
    <cellStyle name="Calculation 12 20 19 3 2" xfId="26432"/>
    <cellStyle name="Calculation 12 20 19 4" xfId="26430"/>
    <cellStyle name="Calculation 12 20 19 5" xfId="51243"/>
    <cellStyle name="Calculation 12 20 2" xfId="6013"/>
    <cellStyle name="Calculation 12 20 2 2" xfId="15615"/>
    <cellStyle name="Calculation 12 20 2 2 2" xfId="26434"/>
    <cellStyle name="Calculation 12 20 2 2 3" xfId="51244"/>
    <cellStyle name="Calculation 12 20 2 3" xfId="15062"/>
    <cellStyle name="Calculation 12 20 2 3 2" xfId="26435"/>
    <cellStyle name="Calculation 12 20 2 4" xfId="26433"/>
    <cellStyle name="Calculation 12 20 2 5" xfId="51245"/>
    <cellStyle name="Calculation 12 20 20" xfId="13993"/>
    <cellStyle name="Calculation 12 20 20 2" xfId="26436"/>
    <cellStyle name="Calculation 12 20 20 2 2" xfId="51246"/>
    <cellStyle name="Calculation 12 20 20 2 3" xfId="51247"/>
    <cellStyle name="Calculation 12 20 20 3" xfId="51248"/>
    <cellStyle name="Calculation 12 20 20 4" xfId="51249"/>
    <cellStyle name="Calculation 12 20 20 5" xfId="51250"/>
    <cellStyle name="Calculation 12 20 21" xfId="15604"/>
    <cellStyle name="Calculation 12 20 21 2" xfId="26437"/>
    <cellStyle name="Calculation 12 20 22" xfId="15073"/>
    <cellStyle name="Calculation 12 20 22 2" xfId="26438"/>
    <cellStyle name="Calculation 12 20 23" xfId="26402"/>
    <cellStyle name="Calculation 12 20 3" xfId="5787"/>
    <cellStyle name="Calculation 12 20 3 2" xfId="15616"/>
    <cellStyle name="Calculation 12 20 3 2 2" xfId="26440"/>
    <cellStyle name="Calculation 12 20 3 2 3" xfId="51251"/>
    <cellStyle name="Calculation 12 20 3 3" xfId="15061"/>
    <cellStyle name="Calculation 12 20 3 3 2" xfId="26441"/>
    <cellStyle name="Calculation 12 20 3 4" xfId="26439"/>
    <cellStyle name="Calculation 12 20 3 5" xfId="51252"/>
    <cellStyle name="Calculation 12 20 4" xfId="5980"/>
    <cellStyle name="Calculation 12 20 4 2" xfId="15617"/>
    <cellStyle name="Calculation 12 20 4 2 2" xfId="26443"/>
    <cellStyle name="Calculation 12 20 4 2 3" xfId="51253"/>
    <cellStyle name="Calculation 12 20 4 3" xfId="15060"/>
    <cellStyle name="Calculation 12 20 4 3 2" xfId="26444"/>
    <cellStyle name="Calculation 12 20 4 4" xfId="26442"/>
    <cellStyle name="Calculation 12 20 4 5" xfId="51254"/>
    <cellStyle name="Calculation 12 20 5" xfId="7896"/>
    <cellStyle name="Calculation 12 20 5 2" xfId="15618"/>
    <cellStyle name="Calculation 12 20 5 2 2" xfId="26446"/>
    <cellStyle name="Calculation 12 20 5 2 3" xfId="51255"/>
    <cellStyle name="Calculation 12 20 5 3" xfId="15059"/>
    <cellStyle name="Calculation 12 20 5 3 2" xfId="26447"/>
    <cellStyle name="Calculation 12 20 5 4" xfId="26445"/>
    <cellStyle name="Calculation 12 20 5 5" xfId="51256"/>
    <cellStyle name="Calculation 12 20 6" xfId="8786"/>
    <cellStyle name="Calculation 12 20 6 2" xfId="15619"/>
    <cellStyle name="Calculation 12 20 6 2 2" xfId="26449"/>
    <cellStyle name="Calculation 12 20 6 2 3" xfId="51257"/>
    <cellStyle name="Calculation 12 20 6 3" xfId="15058"/>
    <cellStyle name="Calculation 12 20 6 3 2" xfId="26450"/>
    <cellStyle name="Calculation 12 20 6 4" xfId="26448"/>
    <cellStyle name="Calculation 12 20 6 5" xfId="51258"/>
    <cellStyle name="Calculation 12 20 7" xfId="5023"/>
    <cellStyle name="Calculation 12 20 7 2" xfId="15620"/>
    <cellStyle name="Calculation 12 20 7 2 2" xfId="26452"/>
    <cellStyle name="Calculation 12 20 7 2 3" xfId="51259"/>
    <cellStyle name="Calculation 12 20 7 3" xfId="15057"/>
    <cellStyle name="Calculation 12 20 7 3 2" xfId="26453"/>
    <cellStyle name="Calculation 12 20 7 4" xfId="26451"/>
    <cellStyle name="Calculation 12 20 7 5" xfId="51260"/>
    <cellStyle name="Calculation 12 20 8" xfId="6889"/>
    <cellStyle name="Calculation 12 20 8 2" xfId="15621"/>
    <cellStyle name="Calculation 12 20 8 2 2" xfId="26455"/>
    <cellStyle name="Calculation 12 20 8 2 3" xfId="51261"/>
    <cellStyle name="Calculation 12 20 8 3" xfId="15056"/>
    <cellStyle name="Calculation 12 20 8 3 2" xfId="26456"/>
    <cellStyle name="Calculation 12 20 8 4" xfId="26454"/>
    <cellStyle name="Calculation 12 20 8 5" xfId="51262"/>
    <cellStyle name="Calculation 12 20 9" xfId="9696"/>
    <cellStyle name="Calculation 12 20 9 2" xfId="15622"/>
    <cellStyle name="Calculation 12 20 9 2 2" xfId="26458"/>
    <cellStyle name="Calculation 12 20 9 2 3" xfId="51263"/>
    <cellStyle name="Calculation 12 20 9 3" xfId="15055"/>
    <cellStyle name="Calculation 12 20 9 3 2" xfId="26459"/>
    <cellStyle name="Calculation 12 20 9 4" xfId="26457"/>
    <cellStyle name="Calculation 12 20 9 5" xfId="51264"/>
    <cellStyle name="Calculation 12 21" xfId="2899"/>
    <cellStyle name="Calculation 12 21 10" xfId="9545"/>
    <cellStyle name="Calculation 12 21 10 2" xfId="15624"/>
    <cellStyle name="Calculation 12 21 10 2 2" xfId="26462"/>
    <cellStyle name="Calculation 12 21 10 2 3" xfId="51265"/>
    <cellStyle name="Calculation 12 21 10 3" xfId="15053"/>
    <cellStyle name="Calculation 12 21 10 3 2" xfId="26463"/>
    <cellStyle name="Calculation 12 21 10 4" xfId="26461"/>
    <cellStyle name="Calculation 12 21 10 5" xfId="51266"/>
    <cellStyle name="Calculation 12 21 11" xfId="8643"/>
    <cellStyle name="Calculation 12 21 11 2" xfId="15625"/>
    <cellStyle name="Calculation 12 21 11 2 2" xfId="26465"/>
    <cellStyle name="Calculation 12 21 11 2 3" xfId="51267"/>
    <cellStyle name="Calculation 12 21 11 3" xfId="15052"/>
    <cellStyle name="Calculation 12 21 11 3 2" xfId="26466"/>
    <cellStyle name="Calculation 12 21 11 4" xfId="26464"/>
    <cellStyle name="Calculation 12 21 11 5" xfId="51268"/>
    <cellStyle name="Calculation 12 21 12" xfId="8763"/>
    <cellStyle name="Calculation 12 21 12 2" xfId="15626"/>
    <cellStyle name="Calculation 12 21 12 2 2" xfId="26468"/>
    <cellStyle name="Calculation 12 21 12 2 3" xfId="51269"/>
    <cellStyle name="Calculation 12 21 12 3" xfId="15051"/>
    <cellStyle name="Calculation 12 21 12 3 2" xfId="26469"/>
    <cellStyle name="Calculation 12 21 12 4" xfId="26467"/>
    <cellStyle name="Calculation 12 21 12 5" xfId="51270"/>
    <cellStyle name="Calculation 12 21 13" xfId="7748"/>
    <cellStyle name="Calculation 12 21 13 2" xfId="15627"/>
    <cellStyle name="Calculation 12 21 13 2 2" xfId="26471"/>
    <cellStyle name="Calculation 12 21 13 2 3" xfId="51271"/>
    <cellStyle name="Calculation 12 21 13 3" xfId="15050"/>
    <cellStyle name="Calculation 12 21 13 3 2" xfId="26472"/>
    <cellStyle name="Calculation 12 21 13 4" xfId="26470"/>
    <cellStyle name="Calculation 12 21 13 5" xfId="51272"/>
    <cellStyle name="Calculation 12 21 14" xfId="11201"/>
    <cellStyle name="Calculation 12 21 14 2" xfId="15628"/>
    <cellStyle name="Calculation 12 21 14 2 2" xfId="26474"/>
    <cellStyle name="Calculation 12 21 14 2 3" xfId="51273"/>
    <cellStyle name="Calculation 12 21 14 3" xfId="15049"/>
    <cellStyle name="Calculation 12 21 14 3 2" xfId="26475"/>
    <cellStyle name="Calculation 12 21 14 4" xfId="26473"/>
    <cellStyle name="Calculation 12 21 14 5" xfId="51274"/>
    <cellStyle name="Calculation 12 21 15" xfId="10532"/>
    <cellStyle name="Calculation 12 21 15 2" xfId="15629"/>
    <cellStyle name="Calculation 12 21 15 2 2" xfId="26477"/>
    <cellStyle name="Calculation 12 21 15 2 3" xfId="51275"/>
    <cellStyle name="Calculation 12 21 15 3" xfId="15048"/>
    <cellStyle name="Calculation 12 21 15 3 2" xfId="26478"/>
    <cellStyle name="Calculation 12 21 15 4" xfId="26476"/>
    <cellStyle name="Calculation 12 21 15 5" xfId="51276"/>
    <cellStyle name="Calculation 12 21 16" xfId="11181"/>
    <cellStyle name="Calculation 12 21 16 2" xfId="15630"/>
    <cellStyle name="Calculation 12 21 16 2 2" xfId="26480"/>
    <cellStyle name="Calculation 12 21 16 2 3" xfId="51277"/>
    <cellStyle name="Calculation 12 21 16 3" xfId="15047"/>
    <cellStyle name="Calculation 12 21 16 3 2" xfId="26481"/>
    <cellStyle name="Calculation 12 21 16 4" xfId="26479"/>
    <cellStyle name="Calculation 12 21 16 5" xfId="51278"/>
    <cellStyle name="Calculation 12 21 17" xfId="7843"/>
    <cellStyle name="Calculation 12 21 17 2" xfId="15631"/>
    <cellStyle name="Calculation 12 21 17 2 2" xfId="26483"/>
    <cellStyle name="Calculation 12 21 17 2 3" xfId="51279"/>
    <cellStyle name="Calculation 12 21 17 3" xfId="15046"/>
    <cellStyle name="Calculation 12 21 17 3 2" xfId="26484"/>
    <cellStyle name="Calculation 12 21 17 4" xfId="26482"/>
    <cellStyle name="Calculation 12 21 17 5" xfId="51280"/>
    <cellStyle name="Calculation 12 21 18" xfId="11341"/>
    <cellStyle name="Calculation 12 21 18 2" xfId="15632"/>
    <cellStyle name="Calculation 12 21 18 2 2" xfId="26486"/>
    <cellStyle name="Calculation 12 21 18 2 3" xfId="51281"/>
    <cellStyle name="Calculation 12 21 18 3" xfId="15045"/>
    <cellStyle name="Calculation 12 21 18 3 2" xfId="26487"/>
    <cellStyle name="Calculation 12 21 18 4" xfId="26485"/>
    <cellStyle name="Calculation 12 21 18 5" xfId="51282"/>
    <cellStyle name="Calculation 12 21 19" xfId="11459"/>
    <cellStyle name="Calculation 12 21 19 2" xfId="15633"/>
    <cellStyle name="Calculation 12 21 19 2 2" xfId="26489"/>
    <cellStyle name="Calculation 12 21 19 2 3" xfId="51283"/>
    <cellStyle name="Calculation 12 21 19 3" xfId="15044"/>
    <cellStyle name="Calculation 12 21 19 3 2" xfId="26490"/>
    <cellStyle name="Calculation 12 21 19 4" xfId="26488"/>
    <cellStyle name="Calculation 12 21 19 5" xfId="51284"/>
    <cellStyle name="Calculation 12 21 2" xfId="6014"/>
    <cellStyle name="Calculation 12 21 2 2" xfId="15634"/>
    <cellStyle name="Calculation 12 21 2 2 2" xfId="26492"/>
    <cellStyle name="Calculation 12 21 2 2 3" xfId="51285"/>
    <cellStyle name="Calculation 12 21 2 3" xfId="15043"/>
    <cellStyle name="Calculation 12 21 2 3 2" xfId="26493"/>
    <cellStyle name="Calculation 12 21 2 4" xfId="26491"/>
    <cellStyle name="Calculation 12 21 2 5" xfId="51286"/>
    <cellStyle name="Calculation 12 21 20" xfId="13586"/>
    <cellStyle name="Calculation 12 21 20 2" xfId="26494"/>
    <cellStyle name="Calculation 12 21 20 2 2" xfId="51287"/>
    <cellStyle name="Calculation 12 21 20 2 3" xfId="51288"/>
    <cellStyle name="Calculation 12 21 20 3" xfId="51289"/>
    <cellStyle name="Calculation 12 21 20 4" xfId="51290"/>
    <cellStyle name="Calculation 12 21 20 5" xfId="51291"/>
    <cellStyle name="Calculation 12 21 21" xfId="15623"/>
    <cellStyle name="Calculation 12 21 21 2" xfId="26495"/>
    <cellStyle name="Calculation 12 21 22" xfId="15054"/>
    <cellStyle name="Calculation 12 21 22 2" xfId="26496"/>
    <cellStyle name="Calculation 12 21 23" xfId="26460"/>
    <cellStyle name="Calculation 12 21 3" xfId="5786"/>
    <cellStyle name="Calculation 12 21 3 2" xfId="15635"/>
    <cellStyle name="Calculation 12 21 3 2 2" xfId="26498"/>
    <cellStyle name="Calculation 12 21 3 2 3" xfId="51292"/>
    <cellStyle name="Calculation 12 21 3 3" xfId="15042"/>
    <cellStyle name="Calculation 12 21 3 3 2" xfId="26499"/>
    <cellStyle name="Calculation 12 21 3 4" xfId="26497"/>
    <cellStyle name="Calculation 12 21 3 5" xfId="51293"/>
    <cellStyle name="Calculation 12 21 4" xfId="5981"/>
    <cellStyle name="Calculation 12 21 4 2" xfId="15636"/>
    <cellStyle name="Calculation 12 21 4 2 2" xfId="26501"/>
    <cellStyle name="Calculation 12 21 4 2 3" xfId="51294"/>
    <cellStyle name="Calculation 12 21 4 3" xfId="15041"/>
    <cellStyle name="Calculation 12 21 4 3 2" xfId="26502"/>
    <cellStyle name="Calculation 12 21 4 4" xfId="26500"/>
    <cellStyle name="Calculation 12 21 4 5" xfId="51295"/>
    <cellStyle name="Calculation 12 21 5" xfId="7261"/>
    <cellStyle name="Calculation 12 21 5 2" xfId="15637"/>
    <cellStyle name="Calculation 12 21 5 2 2" xfId="26504"/>
    <cellStyle name="Calculation 12 21 5 2 3" xfId="51296"/>
    <cellStyle name="Calculation 12 21 5 3" xfId="15040"/>
    <cellStyle name="Calculation 12 21 5 3 2" xfId="26505"/>
    <cellStyle name="Calculation 12 21 5 4" xfId="26503"/>
    <cellStyle name="Calculation 12 21 5 5" xfId="51297"/>
    <cellStyle name="Calculation 12 21 6" xfId="5960"/>
    <cellStyle name="Calculation 12 21 6 2" xfId="15638"/>
    <cellStyle name="Calculation 12 21 6 2 2" xfId="26507"/>
    <cellStyle name="Calculation 12 21 6 2 3" xfId="51298"/>
    <cellStyle name="Calculation 12 21 6 3" xfId="15038"/>
    <cellStyle name="Calculation 12 21 6 3 2" xfId="26508"/>
    <cellStyle name="Calculation 12 21 6 4" xfId="26506"/>
    <cellStyle name="Calculation 12 21 6 5" xfId="51299"/>
    <cellStyle name="Calculation 12 21 7" xfId="7742"/>
    <cellStyle name="Calculation 12 21 7 2" xfId="15639"/>
    <cellStyle name="Calculation 12 21 7 2 2" xfId="26510"/>
    <cellStyle name="Calculation 12 21 7 2 3" xfId="51300"/>
    <cellStyle name="Calculation 12 21 7 3" xfId="15037"/>
    <cellStyle name="Calculation 12 21 7 3 2" xfId="26511"/>
    <cellStyle name="Calculation 12 21 7 4" xfId="26509"/>
    <cellStyle name="Calculation 12 21 7 5" xfId="51301"/>
    <cellStyle name="Calculation 12 21 8" xfId="9254"/>
    <cellStyle name="Calculation 12 21 8 2" xfId="15640"/>
    <cellStyle name="Calculation 12 21 8 2 2" xfId="26513"/>
    <cellStyle name="Calculation 12 21 8 2 3" xfId="51302"/>
    <cellStyle name="Calculation 12 21 8 3" xfId="15036"/>
    <cellStyle name="Calculation 12 21 8 3 2" xfId="26514"/>
    <cellStyle name="Calculation 12 21 8 4" xfId="26512"/>
    <cellStyle name="Calculation 12 21 8 5" xfId="51303"/>
    <cellStyle name="Calculation 12 21 9" xfId="9099"/>
    <cellStyle name="Calculation 12 21 9 2" xfId="15641"/>
    <cellStyle name="Calculation 12 21 9 2 2" xfId="26516"/>
    <cellStyle name="Calculation 12 21 9 2 3" xfId="51304"/>
    <cellStyle name="Calculation 12 21 9 3" xfId="15035"/>
    <cellStyle name="Calculation 12 21 9 3 2" xfId="26517"/>
    <cellStyle name="Calculation 12 21 9 4" xfId="26515"/>
    <cellStyle name="Calculation 12 21 9 5" xfId="51305"/>
    <cellStyle name="Calculation 12 22" xfId="2900"/>
    <cellStyle name="Calculation 12 22 10" xfId="6714"/>
    <cellStyle name="Calculation 12 22 10 2" xfId="15643"/>
    <cellStyle name="Calculation 12 22 10 2 2" xfId="26520"/>
    <cellStyle name="Calculation 12 22 10 2 3" xfId="51306"/>
    <cellStyle name="Calculation 12 22 10 3" xfId="15033"/>
    <cellStyle name="Calculation 12 22 10 3 2" xfId="26521"/>
    <cellStyle name="Calculation 12 22 10 4" xfId="26519"/>
    <cellStyle name="Calculation 12 22 10 5" xfId="51307"/>
    <cellStyle name="Calculation 12 22 11" xfId="10432"/>
    <cellStyle name="Calculation 12 22 11 2" xfId="15644"/>
    <cellStyle name="Calculation 12 22 11 2 2" xfId="26523"/>
    <cellStyle name="Calculation 12 22 11 2 3" xfId="51308"/>
    <cellStyle name="Calculation 12 22 11 3" xfId="15032"/>
    <cellStyle name="Calculation 12 22 11 3 2" xfId="26524"/>
    <cellStyle name="Calculation 12 22 11 4" xfId="26522"/>
    <cellStyle name="Calculation 12 22 11 5" xfId="51309"/>
    <cellStyle name="Calculation 12 22 12" xfId="5481"/>
    <cellStyle name="Calculation 12 22 12 2" xfId="15645"/>
    <cellStyle name="Calculation 12 22 12 2 2" xfId="26526"/>
    <cellStyle name="Calculation 12 22 12 2 3" xfId="51310"/>
    <cellStyle name="Calculation 12 22 12 3" xfId="15031"/>
    <cellStyle name="Calculation 12 22 12 3 2" xfId="26527"/>
    <cellStyle name="Calculation 12 22 12 4" xfId="26525"/>
    <cellStyle name="Calculation 12 22 12 5" xfId="51311"/>
    <cellStyle name="Calculation 12 22 13" xfId="10435"/>
    <cellStyle name="Calculation 12 22 13 2" xfId="15646"/>
    <cellStyle name="Calculation 12 22 13 2 2" xfId="26529"/>
    <cellStyle name="Calculation 12 22 13 2 3" xfId="51312"/>
    <cellStyle name="Calculation 12 22 13 3" xfId="15030"/>
    <cellStyle name="Calculation 12 22 13 3 2" xfId="26530"/>
    <cellStyle name="Calculation 12 22 13 4" xfId="26528"/>
    <cellStyle name="Calculation 12 22 13 5" xfId="51313"/>
    <cellStyle name="Calculation 12 22 14" xfId="10974"/>
    <cellStyle name="Calculation 12 22 14 2" xfId="15647"/>
    <cellStyle name="Calculation 12 22 14 2 2" xfId="26532"/>
    <cellStyle name="Calculation 12 22 14 2 3" xfId="51314"/>
    <cellStyle name="Calculation 12 22 14 3" xfId="15029"/>
    <cellStyle name="Calculation 12 22 14 3 2" xfId="26533"/>
    <cellStyle name="Calculation 12 22 14 4" xfId="26531"/>
    <cellStyle name="Calculation 12 22 14 5" xfId="51315"/>
    <cellStyle name="Calculation 12 22 15" xfId="9101"/>
    <cellStyle name="Calculation 12 22 15 2" xfId="15648"/>
    <cellStyle name="Calculation 12 22 15 2 2" xfId="26535"/>
    <cellStyle name="Calculation 12 22 15 2 3" xfId="51316"/>
    <cellStyle name="Calculation 12 22 15 3" xfId="15028"/>
    <cellStyle name="Calculation 12 22 15 3 2" xfId="26536"/>
    <cellStyle name="Calculation 12 22 15 4" xfId="26534"/>
    <cellStyle name="Calculation 12 22 15 5" xfId="51317"/>
    <cellStyle name="Calculation 12 22 16" xfId="12044"/>
    <cellStyle name="Calculation 12 22 16 2" xfId="15649"/>
    <cellStyle name="Calculation 12 22 16 2 2" xfId="26538"/>
    <cellStyle name="Calculation 12 22 16 2 3" xfId="51318"/>
    <cellStyle name="Calculation 12 22 16 3" xfId="15027"/>
    <cellStyle name="Calculation 12 22 16 3 2" xfId="26539"/>
    <cellStyle name="Calculation 12 22 16 4" xfId="26537"/>
    <cellStyle name="Calculation 12 22 16 5" xfId="51319"/>
    <cellStyle name="Calculation 12 22 17" xfId="11771"/>
    <cellStyle name="Calculation 12 22 17 2" xfId="15650"/>
    <cellStyle name="Calculation 12 22 17 2 2" xfId="26541"/>
    <cellStyle name="Calculation 12 22 17 2 3" xfId="51320"/>
    <cellStyle name="Calculation 12 22 17 3" xfId="15026"/>
    <cellStyle name="Calculation 12 22 17 3 2" xfId="26542"/>
    <cellStyle name="Calculation 12 22 17 4" xfId="26540"/>
    <cellStyle name="Calculation 12 22 17 5" xfId="51321"/>
    <cellStyle name="Calculation 12 22 18" xfId="7733"/>
    <cellStyle name="Calculation 12 22 18 2" xfId="15651"/>
    <cellStyle name="Calculation 12 22 18 2 2" xfId="26544"/>
    <cellStyle name="Calculation 12 22 18 2 3" xfId="51322"/>
    <cellStyle name="Calculation 12 22 18 3" xfId="15025"/>
    <cellStyle name="Calculation 12 22 18 3 2" xfId="26545"/>
    <cellStyle name="Calculation 12 22 18 4" xfId="26543"/>
    <cellStyle name="Calculation 12 22 18 5" xfId="51323"/>
    <cellStyle name="Calculation 12 22 19" xfId="13587"/>
    <cellStyle name="Calculation 12 22 19 2" xfId="15652"/>
    <cellStyle name="Calculation 12 22 19 2 2" xfId="26547"/>
    <cellStyle name="Calculation 12 22 19 2 3" xfId="51324"/>
    <cellStyle name="Calculation 12 22 19 3" xfId="15024"/>
    <cellStyle name="Calculation 12 22 19 3 2" xfId="26548"/>
    <cellStyle name="Calculation 12 22 19 4" xfId="26546"/>
    <cellStyle name="Calculation 12 22 19 5" xfId="51325"/>
    <cellStyle name="Calculation 12 22 2" xfId="6015"/>
    <cellStyle name="Calculation 12 22 2 2" xfId="15653"/>
    <cellStyle name="Calculation 12 22 2 2 2" xfId="26550"/>
    <cellStyle name="Calculation 12 22 2 2 3" xfId="51326"/>
    <cellStyle name="Calculation 12 22 2 3" xfId="15023"/>
    <cellStyle name="Calculation 12 22 2 3 2" xfId="26551"/>
    <cellStyle name="Calculation 12 22 2 4" xfId="26549"/>
    <cellStyle name="Calculation 12 22 2 5" xfId="51327"/>
    <cellStyle name="Calculation 12 22 20" xfId="12172"/>
    <cellStyle name="Calculation 12 22 20 2" xfId="26552"/>
    <cellStyle name="Calculation 12 22 20 2 2" xfId="51328"/>
    <cellStyle name="Calculation 12 22 20 2 3" xfId="51329"/>
    <cellStyle name="Calculation 12 22 20 3" xfId="51330"/>
    <cellStyle name="Calculation 12 22 20 4" xfId="51331"/>
    <cellStyle name="Calculation 12 22 20 5" xfId="51332"/>
    <cellStyle name="Calculation 12 22 21" xfId="15642"/>
    <cellStyle name="Calculation 12 22 21 2" xfId="26553"/>
    <cellStyle name="Calculation 12 22 22" xfId="15034"/>
    <cellStyle name="Calculation 12 22 22 2" xfId="26554"/>
    <cellStyle name="Calculation 12 22 23" xfId="26518"/>
    <cellStyle name="Calculation 12 22 3" xfId="5785"/>
    <cellStyle name="Calculation 12 22 3 2" xfId="15654"/>
    <cellStyle name="Calculation 12 22 3 2 2" xfId="26556"/>
    <cellStyle name="Calculation 12 22 3 2 3" xfId="51333"/>
    <cellStyle name="Calculation 12 22 3 3" xfId="15022"/>
    <cellStyle name="Calculation 12 22 3 3 2" xfId="26557"/>
    <cellStyle name="Calculation 12 22 3 4" xfId="26555"/>
    <cellStyle name="Calculation 12 22 3 5" xfId="51334"/>
    <cellStyle name="Calculation 12 22 4" xfId="7431"/>
    <cellStyle name="Calculation 12 22 4 2" xfId="15655"/>
    <cellStyle name="Calculation 12 22 4 2 2" xfId="26559"/>
    <cellStyle name="Calculation 12 22 4 2 3" xfId="51335"/>
    <cellStyle name="Calculation 12 22 4 3" xfId="15021"/>
    <cellStyle name="Calculation 12 22 4 3 2" xfId="26560"/>
    <cellStyle name="Calculation 12 22 4 4" xfId="26558"/>
    <cellStyle name="Calculation 12 22 4 5" xfId="51336"/>
    <cellStyle name="Calculation 12 22 5" xfId="5817"/>
    <cellStyle name="Calculation 12 22 5 2" xfId="15656"/>
    <cellStyle name="Calculation 12 22 5 2 2" xfId="26562"/>
    <cellStyle name="Calculation 12 22 5 2 3" xfId="51337"/>
    <cellStyle name="Calculation 12 22 5 3" xfId="15020"/>
    <cellStyle name="Calculation 12 22 5 3 2" xfId="26563"/>
    <cellStyle name="Calculation 12 22 5 4" xfId="26561"/>
    <cellStyle name="Calculation 12 22 5 5" xfId="51338"/>
    <cellStyle name="Calculation 12 22 6" xfId="5961"/>
    <cellStyle name="Calculation 12 22 6 2" xfId="15657"/>
    <cellStyle name="Calculation 12 22 6 2 2" xfId="26565"/>
    <cellStyle name="Calculation 12 22 6 2 3" xfId="51339"/>
    <cellStyle name="Calculation 12 22 6 3" xfId="15019"/>
    <cellStyle name="Calculation 12 22 6 3 2" xfId="26566"/>
    <cellStyle name="Calculation 12 22 6 4" xfId="26564"/>
    <cellStyle name="Calculation 12 22 6 5" xfId="51340"/>
    <cellStyle name="Calculation 12 22 7" xfId="8342"/>
    <cellStyle name="Calculation 12 22 7 2" xfId="15658"/>
    <cellStyle name="Calculation 12 22 7 2 2" xfId="26568"/>
    <cellStyle name="Calculation 12 22 7 2 3" xfId="51341"/>
    <cellStyle name="Calculation 12 22 7 3" xfId="15018"/>
    <cellStyle name="Calculation 12 22 7 3 2" xfId="26569"/>
    <cellStyle name="Calculation 12 22 7 4" xfId="26567"/>
    <cellStyle name="Calculation 12 22 7 5" xfId="51342"/>
    <cellStyle name="Calculation 12 22 8" xfId="8581"/>
    <cellStyle name="Calculation 12 22 8 2" xfId="15659"/>
    <cellStyle name="Calculation 12 22 8 2 2" xfId="26571"/>
    <cellStyle name="Calculation 12 22 8 2 3" xfId="51343"/>
    <cellStyle name="Calculation 12 22 8 3" xfId="15017"/>
    <cellStyle name="Calculation 12 22 8 3 2" xfId="26572"/>
    <cellStyle name="Calculation 12 22 8 4" xfId="26570"/>
    <cellStyle name="Calculation 12 22 8 5" xfId="51344"/>
    <cellStyle name="Calculation 12 22 9" xfId="7265"/>
    <cellStyle name="Calculation 12 22 9 2" xfId="15660"/>
    <cellStyle name="Calculation 12 22 9 2 2" xfId="26574"/>
    <cellStyle name="Calculation 12 22 9 2 3" xfId="51345"/>
    <cellStyle name="Calculation 12 22 9 3" xfId="15016"/>
    <cellStyle name="Calculation 12 22 9 3 2" xfId="26575"/>
    <cellStyle name="Calculation 12 22 9 4" xfId="26573"/>
    <cellStyle name="Calculation 12 22 9 5" xfId="51346"/>
    <cellStyle name="Calculation 12 23" xfId="2901"/>
    <cellStyle name="Calculation 12 23 10" xfId="9544"/>
    <cellStyle name="Calculation 12 23 10 2" xfId="15662"/>
    <cellStyle name="Calculation 12 23 10 2 2" xfId="26578"/>
    <cellStyle name="Calculation 12 23 10 2 3" xfId="51347"/>
    <cellStyle name="Calculation 12 23 10 3" xfId="15014"/>
    <cellStyle name="Calculation 12 23 10 3 2" xfId="26579"/>
    <cellStyle name="Calculation 12 23 10 4" xfId="26577"/>
    <cellStyle name="Calculation 12 23 10 5" xfId="51348"/>
    <cellStyle name="Calculation 12 23 11" xfId="5872"/>
    <cellStyle name="Calculation 12 23 11 2" xfId="15663"/>
    <cellStyle name="Calculation 12 23 11 2 2" xfId="26581"/>
    <cellStyle name="Calculation 12 23 11 2 3" xfId="51349"/>
    <cellStyle name="Calculation 12 23 11 3" xfId="15013"/>
    <cellStyle name="Calculation 12 23 11 3 2" xfId="26582"/>
    <cellStyle name="Calculation 12 23 11 4" xfId="26580"/>
    <cellStyle name="Calculation 12 23 11 5" xfId="51350"/>
    <cellStyle name="Calculation 12 23 12" xfId="5922"/>
    <cellStyle name="Calculation 12 23 12 2" xfId="15664"/>
    <cellStyle name="Calculation 12 23 12 2 2" xfId="26584"/>
    <cellStyle name="Calculation 12 23 12 2 3" xfId="51351"/>
    <cellStyle name="Calculation 12 23 12 3" xfId="15012"/>
    <cellStyle name="Calculation 12 23 12 3 2" xfId="26585"/>
    <cellStyle name="Calculation 12 23 12 4" xfId="26583"/>
    <cellStyle name="Calculation 12 23 12 5" xfId="51352"/>
    <cellStyle name="Calculation 12 23 13" xfId="5731"/>
    <cellStyle name="Calculation 12 23 13 2" xfId="15665"/>
    <cellStyle name="Calculation 12 23 13 2 2" xfId="26587"/>
    <cellStyle name="Calculation 12 23 13 2 3" xfId="51353"/>
    <cellStyle name="Calculation 12 23 13 3" xfId="15011"/>
    <cellStyle name="Calculation 12 23 13 3 2" xfId="26588"/>
    <cellStyle name="Calculation 12 23 13 4" xfId="26586"/>
    <cellStyle name="Calculation 12 23 13 5" xfId="51354"/>
    <cellStyle name="Calculation 12 23 14" xfId="11194"/>
    <cellStyle name="Calculation 12 23 14 2" xfId="15666"/>
    <cellStyle name="Calculation 12 23 14 2 2" xfId="26590"/>
    <cellStyle name="Calculation 12 23 14 2 3" xfId="51355"/>
    <cellStyle name="Calculation 12 23 14 3" xfId="15010"/>
    <cellStyle name="Calculation 12 23 14 3 2" xfId="26591"/>
    <cellStyle name="Calculation 12 23 14 4" xfId="26589"/>
    <cellStyle name="Calculation 12 23 14 5" xfId="51356"/>
    <cellStyle name="Calculation 12 23 15" xfId="7100"/>
    <cellStyle name="Calculation 12 23 15 2" xfId="15667"/>
    <cellStyle name="Calculation 12 23 15 2 2" xfId="26593"/>
    <cellStyle name="Calculation 12 23 15 2 3" xfId="51357"/>
    <cellStyle name="Calculation 12 23 15 3" xfId="15009"/>
    <cellStyle name="Calculation 12 23 15 3 2" xfId="26594"/>
    <cellStyle name="Calculation 12 23 15 4" xfId="26592"/>
    <cellStyle name="Calculation 12 23 15 5" xfId="51358"/>
    <cellStyle name="Calculation 12 23 16" xfId="11519"/>
    <cellStyle name="Calculation 12 23 16 2" xfId="15668"/>
    <cellStyle name="Calculation 12 23 16 2 2" xfId="26596"/>
    <cellStyle name="Calculation 12 23 16 2 3" xfId="51359"/>
    <cellStyle name="Calculation 12 23 16 3" xfId="15008"/>
    <cellStyle name="Calculation 12 23 16 3 2" xfId="26597"/>
    <cellStyle name="Calculation 12 23 16 4" xfId="26595"/>
    <cellStyle name="Calculation 12 23 16 5" xfId="51360"/>
    <cellStyle name="Calculation 12 23 17" xfId="5096"/>
    <cellStyle name="Calculation 12 23 17 2" xfId="15669"/>
    <cellStyle name="Calculation 12 23 17 2 2" xfId="26599"/>
    <cellStyle name="Calculation 12 23 17 2 3" xfId="51361"/>
    <cellStyle name="Calculation 12 23 17 3" xfId="15007"/>
    <cellStyle name="Calculation 12 23 17 3 2" xfId="26600"/>
    <cellStyle name="Calculation 12 23 17 4" xfId="26598"/>
    <cellStyle name="Calculation 12 23 17 5" xfId="51362"/>
    <cellStyle name="Calculation 12 23 18" xfId="8364"/>
    <cellStyle name="Calculation 12 23 18 2" xfId="15670"/>
    <cellStyle name="Calculation 12 23 18 2 2" xfId="26602"/>
    <cellStyle name="Calculation 12 23 18 2 3" xfId="51363"/>
    <cellStyle name="Calculation 12 23 18 3" xfId="15006"/>
    <cellStyle name="Calculation 12 23 18 3 2" xfId="26603"/>
    <cellStyle name="Calculation 12 23 18 4" xfId="26601"/>
    <cellStyle name="Calculation 12 23 18 5" xfId="51364"/>
    <cellStyle name="Calculation 12 23 19" xfId="7268"/>
    <cellStyle name="Calculation 12 23 19 2" xfId="15671"/>
    <cellStyle name="Calculation 12 23 19 2 2" xfId="26605"/>
    <cellStyle name="Calculation 12 23 19 2 3" xfId="51365"/>
    <cellStyle name="Calculation 12 23 19 3" xfId="15005"/>
    <cellStyle name="Calculation 12 23 19 3 2" xfId="26606"/>
    <cellStyle name="Calculation 12 23 19 4" xfId="26604"/>
    <cellStyle name="Calculation 12 23 19 5" xfId="51366"/>
    <cellStyle name="Calculation 12 23 2" xfId="6016"/>
    <cellStyle name="Calculation 12 23 2 2" xfId="15672"/>
    <cellStyle name="Calculation 12 23 2 2 2" xfId="26608"/>
    <cellStyle name="Calculation 12 23 2 2 3" xfId="51367"/>
    <cellStyle name="Calculation 12 23 2 3" xfId="15004"/>
    <cellStyle name="Calculation 12 23 2 3 2" xfId="26609"/>
    <cellStyle name="Calculation 12 23 2 4" xfId="26607"/>
    <cellStyle name="Calculation 12 23 2 5" xfId="51368"/>
    <cellStyle name="Calculation 12 23 20" xfId="5894"/>
    <cellStyle name="Calculation 12 23 20 2" xfId="26610"/>
    <cellStyle name="Calculation 12 23 20 2 2" xfId="51369"/>
    <cellStyle name="Calculation 12 23 20 2 3" xfId="51370"/>
    <cellStyle name="Calculation 12 23 20 3" xfId="51371"/>
    <cellStyle name="Calculation 12 23 20 4" xfId="51372"/>
    <cellStyle name="Calculation 12 23 20 5" xfId="51373"/>
    <cellStyle name="Calculation 12 23 21" xfId="15661"/>
    <cellStyle name="Calculation 12 23 21 2" xfId="26611"/>
    <cellStyle name="Calculation 12 23 22" xfId="15015"/>
    <cellStyle name="Calculation 12 23 22 2" xfId="26612"/>
    <cellStyle name="Calculation 12 23 23" xfId="26576"/>
    <cellStyle name="Calculation 12 23 3" xfId="5784"/>
    <cellStyle name="Calculation 12 23 3 2" xfId="15673"/>
    <cellStyle name="Calculation 12 23 3 2 2" xfId="26614"/>
    <cellStyle name="Calculation 12 23 3 2 3" xfId="51374"/>
    <cellStyle name="Calculation 12 23 3 3" xfId="15003"/>
    <cellStyle name="Calculation 12 23 3 3 2" xfId="26615"/>
    <cellStyle name="Calculation 12 23 3 4" xfId="26613"/>
    <cellStyle name="Calculation 12 23 3 5" xfId="51375"/>
    <cellStyle name="Calculation 12 23 4" xfId="4754"/>
    <cellStyle name="Calculation 12 23 4 2" xfId="15674"/>
    <cellStyle name="Calculation 12 23 4 2 2" xfId="26617"/>
    <cellStyle name="Calculation 12 23 4 2 3" xfId="51376"/>
    <cellStyle name="Calculation 12 23 4 3" xfId="15002"/>
    <cellStyle name="Calculation 12 23 4 3 2" xfId="26618"/>
    <cellStyle name="Calculation 12 23 4 4" xfId="26616"/>
    <cellStyle name="Calculation 12 23 4 5" xfId="51377"/>
    <cellStyle name="Calculation 12 23 5" xfId="7260"/>
    <cellStyle name="Calculation 12 23 5 2" xfId="15675"/>
    <cellStyle name="Calculation 12 23 5 2 2" xfId="26620"/>
    <cellStyle name="Calculation 12 23 5 2 3" xfId="51378"/>
    <cellStyle name="Calculation 12 23 5 3" xfId="15001"/>
    <cellStyle name="Calculation 12 23 5 3 2" xfId="26621"/>
    <cellStyle name="Calculation 12 23 5 4" xfId="26619"/>
    <cellStyle name="Calculation 12 23 5 5" xfId="51379"/>
    <cellStyle name="Calculation 12 23 6" xfId="5962"/>
    <cellStyle name="Calculation 12 23 6 2" xfId="15676"/>
    <cellStyle name="Calculation 12 23 6 2 2" xfId="26623"/>
    <cellStyle name="Calculation 12 23 6 2 3" xfId="51380"/>
    <cellStyle name="Calculation 12 23 6 3" xfId="15000"/>
    <cellStyle name="Calculation 12 23 6 3 2" xfId="26624"/>
    <cellStyle name="Calculation 12 23 6 4" xfId="26622"/>
    <cellStyle name="Calculation 12 23 6 5" xfId="51381"/>
    <cellStyle name="Calculation 12 23 7" xfId="5845"/>
    <cellStyle name="Calculation 12 23 7 2" xfId="15677"/>
    <cellStyle name="Calculation 12 23 7 2 2" xfId="26626"/>
    <cellStyle name="Calculation 12 23 7 2 3" xfId="51382"/>
    <cellStyle name="Calculation 12 23 7 3" xfId="14999"/>
    <cellStyle name="Calculation 12 23 7 3 2" xfId="26627"/>
    <cellStyle name="Calculation 12 23 7 4" xfId="26625"/>
    <cellStyle name="Calculation 12 23 7 5" xfId="51383"/>
    <cellStyle name="Calculation 12 23 8" xfId="7274"/>
    <cellStyle name="Calculation 12 23 8 2" xfId="15678"/>
    <cellStyle name="Calculation 12 23 8 2 2" xfId="26629"/>
    <cellStyle name="Calculation 12 23 8 2 3" xfId="51384"/>
    <cellStyle name="Calculation 12 23 8 3" xfId="14998"/>
    <cellStyle name="Calculation 12 23 8 3 2" xfId="26630"/>
    <cellStyle name="Calculation 12 23 8 4" xfId="26628"/>
    <cellStyle name="Calculation 12 23 8 5" xfId="51385"/>
    <cellStyle name="Calculation 12 23 9" xfId="9098"/>
    <cellStyle name="Calculation 12 23 9 2" xfId="15679"/>
    <cellStyle name="Calculation 12 23 9 2 2" xfId="26632"/>
    <cellStyle name="Calculation 12 23 9 2 3" xfId="51386"/>
    <cellStyle name="Calculation 12 23 9 3" xfId="14997"/>
    <cellStyle name="Calculation 12 23 9 3 2" xfId="26633"/>
    <cellStyle name="Calculation 12 23 9 4" xfId="26631"/>
    <cellStyle name="Calculation 12 23 9 5" xfId="51387"/>
    <cellStyle name="Calculation 12 24" xfId="2902"/>
    <cellStyle name="Calculation 12 24 10" xfId="8189"/>
    <cellStyle name="Calculation 12 24 10 2" xfId="15681"/>
    <cellStyle name="Calculation 12 24 10 2 2" xfId="26636"/>
    <cellStyle name="Calculation 12 24 10 2 3" xfId="51388"/>
    <cellStyle name="Calculation 12 24 10 3" xfId="14995"/>
    <cellStyle name="Calculation 12 24 10 3 2" xfId="26637"/>
    <cellStyle name="Calculation 12 24 10 4" xfId="26635"/>
    <cellStyle name="Calculation 12 24 10 5" xfId="51389"/>
    <cellStyle name="Calculation 12 24 11" xfId="10433"/>
    <cellStyle name="Calculation 12 24 11 2" xfId="15682"/>
    <cellStyle name="Calculation 12 24 11 2 2" xfId="26639"/>
    <cellStyle name="Calculation 12 24 11 2 3" xfId="51390"/>
    <cellStyle name="Calculation 12 24 11 3" xfId="14994"/>
    <cellStyle name="Calculation 12 24 11 3 2" xfId="26640"/>
    <cellStyle name="Calculation 12 24 11 4" xfId="26638"/>
    <cellStyle name="Calculation 12 24 11 5" xfId="51391"/>
    <cellStyle name="Calculation 12 24 12" xfId="9105"/>
    <cellStyle name="Calculation 12 24 12 2" xfId="15683"/>
    <cellStyle name="Calculation 12 24 12 2 2" xfId="26642"/>
    <cellStyle name="Calculation 12 24 12 2 3" xfId="51392"/>
    <cellStyle name="Calculation 12 24 12 3" xfId="14993"/>
    <cellStyle name="Calculation 12 24 12 3 2" xfId="26643"/>
    <cellStyle name="Calculation 12 24 12 4" xfId="26641"/>
    <cellStyle name="Calculation 12 24 12 5" xfId="51393"/>
    <cellStyle name="Calculation 12 24 13" xfId="5730"/>
    <cellStyle name="Calculation 12 24 13 2" xfId="15684"/>
    <cellStyle name="Calculation 12 24 13 2 2" xfId="26645"/>
    <cellStyle name="Calculation 12 24 13 2 3" xfId="51394"/>
    <cellStyle name="Calculation 12 24 13 3" xfId="14992"/>
    <cellStyle name="Calculation 12 24 13 3 2" xfId="26646"/>
    <cellStyle name="Calculation 12 24 13 4" xfId="26644"/>
    <cellStyle name="Calculation 12 24 13 5" xfId="51395"/>
    <cellStyle name="Calculation 12 24 14" xfId="10427"/>
    <cellStyle name="Calculation 12 24 14 2" xfId="15685"/>
    <cellStyle name="Calculation 12 24 14 2 2" xfId="26648"/>
    <cellStyle name="Calculation 12 24 14 2 3" xfId="51396"/>
    <cellStyle name="Calculation 12 24 14 3" xfId="14991"/>
    <cellStyle name="Calculation 12 24 14 3 2" xfId="26649"/>
    <cellStyle name="Calculation 12 24 14 4" xfId="26647"/>
    <cellStyle name="Calculation 12 24 14 5" xfId="51397"/>
    <cellStyle name="Calculation 12 24 15" xfId="10783"/>
    <cellStyle name="Calculation 12 24 15 2" xfId="15686"/>
    <cellStyle name="Calculation 12 24 15 2 2" xfId="26651"/>
    <cellStyle name="Calculation 12 24 15 2 3" xfId="51398"/>
    <cellStyle name="Calculation 12 24 15 3" xfId="14990"/>
    <cellStyle name="Calculation 12 24 15 3 2" xfId="26652"/>
    <cellStyle name="Calculation 12 24 15 4" xfId="26650"/>
    <cellStyle name="Calculation 12 24 15 5" xfId="51399"/>
    <cellStyle name="Calculation 12 24 16" xfId="12043"/>
    <cellStyle name="Calculation 12 24 16 2" xfId="15687"/>
    <cellStyle name="Calculation 12 24 16 2 2" xfId="26654"/>
    <cellStyle name="Calculation 12 24 16 2 3" xfId="51400"/>
    <cellStyle name="Calculation 12 24 16 3" xfId="14989"/>
    <cellStyle name="Calculation 12 24 16 3 2" xfId="26655"/>
    <cellStyle name="Calculation 12 24 16 4" xfId="26653"/>
    <cellStyle name="Calculation 12 24 16 5" xfId="51401"/>
    <cellStyle name="Calculation 12 24 17" xfId="5291"/>
    <cellStyle name="Calculation 12 24 17 2" xfId="15688"/>
    <cellStyle name="Calculation 12 24 17 2 2" xfId="26657"/>
    <cellStyle name="Calculation 12 24 17 2 3" xfId="51402"/>
    <cellStyle name="Calculation 12 24 17 3" xfId="14988"/>
    <cellStyle name="Calculation 12 24 17 3 2" xfId="26658"/>
    <cellStyle name="Calculation 12 24 17 4" xfId="26656"/>
    <cellStyle name="Calculation 12 24 17 5" xfId="51403"/>
    <cellStyle name="Calculation 12 24 18" xfId="5915"/>
    <cellStyle name="Calculation 12 24 18 2" xfId="15689"/>
    <cellStyle name="Calculation 12 24 18 2 2" xfId="26660"/>
    <cellStyle name="Calculation 12 24 18 2 3" xfId="51404"/>
    <cellStyle name="Calculation 12 24 18 3" xfId="14987"/>
    <cellStyle name="Calculation 12 24 18 3 2" xfId="26661"/>
    <cellStyle name="Calculation 12 24 18 4" xfId="26659"/>
    <cellStyle name="Calculation 12 24 18 5" xfId="51405"/>
    <cellStyle name="Calculation 12 24 19" xfId="13588"/>
    <cellStyle name="Calculation 12 24 19 2" xfId="15690"/>
    <cellStyle name="Calculation 12 24 19 2 2" xfId="26663"/>
    <cellStyle name="Calculation 12 24 19 2 3" xfId="51406"/>
    <cellStyle name="Calculation 12 24 19 3" xfId="14986"/>
    <cellStyle name="Calculation 12 24 19 3 2" xfId="26664"/>
    <cellStyle name="Calculation 12 24 19 4" xfId="26662"/>
    <cellStyle name="Calculation 12 24 19 5" xfId="51407"/>
    <cellStyle name="Calculation 12 24 2" xfId="6017"/>
    <cellStyle name="Calculation 12 24 2 2" xfId="15691"/>
    <cellStyle name="Calculation 12 24 2 2 2" xfId="26666"/>
    <cellStyle name="Calculation 12 24 2 2 3" xfId="51408"/>
    <cellStyle name="Calculation 12 24 2 3" xfId="14985"/>
    <cellStyle name="Calculation 12 24 2 3 2" xfId="26667"/>
    <cellStyle name="Calculation 12 24 2 4" xfId="26665"/>
    <cellStyle name="Calculation 12 24 2 5" xfId="51409"/>
    <cellStyle name="Calculation 12 24 20" xfId="5895"/>
    <cellStyle name="Calculation 12 24 20 2" xfId="26668"/>
    <cellStyle name="Calculation 12 24 20 2 2" xfId="51410"/>
    <cellStyle name="Calculation 12 24 20 2 3" xfId="51411"/>
    <cellStyle name="Calculation 12 24 20 3" xfId="51412"/>
    <cellStyle name="Calculation 12 24 20 4" xfId="51413"/>
    <cellStyle name="Calculation 12 24 20 5" xfId="51414"/>
    <cellStyle name="Calculation 12 24 21" xfId="15680"/>
    <cellStyle name="Calculation 12 24 21 2" xfId="26669"/>
    <cellStyle name="Calculation 12 24 22" xfId="14996"/>
    <cellStyle name="Calculation 12 24 22 2" xfId="26670"/>
    <cellStyle name="Calculation 12 24 23" xfId="26634"/>
    <cellStyle name="Calculation 12 24 3" xfId="5783"/>
    <cellStyle name="Calculation 12 24 3 2" xfId="15692"/>
    <cellStyle name="Calculation 12 24 3 2 2" xfId="26672"/>
    <cellStyle name="Calculation 12 24 3 2 3" xfId="51415"/>
    <cellStyle name="Calculation 12 24 3 3" xfId="14984"/>
    <cellStyle name="Calculation 12 24 3 3 2" xfId="26673"/>
    <cellStyle name="Calculation 12 24 3 4" xfId="26671"/>
    <cellStyle name="Calculation 12 24 3 5" xfId="51416"/>
    <cellStyle name="Calculation 12 24 4" xfId="5982"/>
    <cellStyle name="Calculation 12 24 4 2" xfId="15693"/>
    <cellStyle name="Calculation 12 24 4 2 2" xfId="26675"/>
    <cellStyle name="Calculation 12 24 4 2 3" xfId="51417"/>
    <cellStyle name="Calculation 12 24 4 3" xfId="14983"/>
    <cellStyle name="Calculation 12 24 4 3 2" xfId="26676"/>
    <cellStyle name="Calculation 12 24 4 4" xfId="26674"/>
    <cellStyle name="Calculation 12 24 4 5" xfId="51418"/>
    <cellStyle name="Calculation 12 24 5" xfId="5816"/>
    <cellStyle name="Calculation 12 24 5 2" xfId="15694"/>
    <cellStyle name="Calculation 12 24 5 2 2" xfId="26678"/>
    <cellStyle name="Calculation 12 24 5 2 3" xfId="51419"/>
    <cellStyle name="Calculation 12 24 5 3" xfId="14982"/>
    <cellStyle name="Calculation 12 24 5 3 2" xfId="26679"/>
    <cellStyle name="Calculation 12 24 5 4" xfId="26677"/>
    <cellStyle name="Calculation 12 24 5 5" xfId="51420"/>
    <cellStyle name="Calculation 12 24 6" xfId="5963"/>
    <cellStyle name="Calculation 12 24 6 2" xfId="15695"/>
    <cellStyle name="Calculation 12 24 6 2 2" xfId="26681"/>
    <cellStyle name="Calculation 12 24 6 2 3" xfId="51421"/>
    <cellStyle name="Calculation 12 24 6 3" xfId="14981"/>
    <cellStyle name="Calculation 12 24 6 3 2" xfId="26682"/>
    <cellStyle name="Calculation 12 24 6 4" xfId="26680"/>
    <cellStyle name="Calculation 12 24 6 5" xfId="51422"/>
    <cellStyle name="Calculation 12 24 7" xfId="5844"/>
    <cellStyle name="Calculation 12 24 7 2" xfId="15696"/>
    <cellStyle name="Calculation 12 24 7 2 2" xfId="26684"/>
    <cellStyle name="Calculation 12 24 7 2 3" xfId="51423"/>
    <cellStyle name="Calculation 12 24 7 3" xfId="14980"/>
    <cellStyle name="Calculation 12 24 7 3 2" xfId="26685"/>
    <cellStyle name="Calculation 12 24 7 4" xfId="26683"/>
    <cellStyle name="Calculation 12 24 7 5" xfId="51424"/>
    <cellStyle name="Calculation 12 24 8" xfId="8580"/>
    <cellStyle name="Calculation 12 24 8 2" xfId="15697"/>
    <cellStyle name="Calculation 12 24 8 2 2" xfId="26687"/>
    <cellStyle name="Calculation 12 24 8 2 3" xfId="51425"/>
    <cellStyle name="Calculation 12 24 8 3" xfId="14979"/>
    <cellStyle name="Calculation 12 24 8 3 2" xfId="26688"/>
    <cellStyle name="Calculation 12 24 8 4" xfId="26686"/>
    <cellStyle name="Calculation 12 24 8 5" xfId="51426"/>
    <cellStyle name="Calculation 12 24 9" xfId="7738"/>
    <cellStyle name="Calculation 12 24 9 2" xfId="15698"/>
    <cellStyle name="Calculation 12 24 9 2 2" xfId="26690"/>
    <cellStyle name="Calculation 12 24 9 2 3" xfId="51427"/>
    <cellStyle name="Calculation 12 24 9 3" xfId="14978"/>
    <cellStyle name="Calculation 12 24 9 3 2" xfId="26691"/>
    <cellStyle name="Calculation 12 24 9 4" xfId="26689"/>
    <cellStyle name="Calculation 12 24 9 5" xfId="51428"/>
    <cellStyle name="Calculation 12 25" xfId="2903"/>
    <cellStyle name="Calculation 12 25 10" xfId="9543"/>
    <cellStyle name="Calculation 12 25 10 2" xfId="15700"/>
    <cellStyle name="Calculation 12 25 10 2 2" xfId="26694"/>
    <cellStyle name="Calculation 12 25 10 2 3" xfId="51429"/>
    <cellStyle name="Calculation 12 25 10 3" xfId="14975"/>
    <cellStyle name="Calculation 12 25 10 3 2" xfId="26695"/>
    <cellStyle name="Calculation 12 25 10 4" xfId="26693"/>
    <cellStyle name="Calculation 12 25 10 5" xfId="51430"/>
    <cellStyle name="Calculation 12 25 11" xfId="10972"/>
    <cellStyle name="Calculation 12 25 11 2" xfId="15701"/>
    <cellStyle name="Calculation 12 25 11 2 2" xfId="26697"/>
    <cellStyle name="Calculation 12 25 11 2 3" xfId="51431"/>
    <cellStyle name="Calculation 12 25 11 3" xfId="14974"/>
    <cellStyle name="Calculation 12 25 11 3 2" xfId="26698"/>
    <cellStyle name="Calculation 12 25 11 4" xfId="26696"/>
    <cellStyle name="Calculation 12 25 11 5" xfId="51432"/>
    <cellStyle name="Calculation 12 25 12" xfId="5923"/>
    <cellStyle name="Calculation 12 25 12 2" xfId="15702"/>
    <cellStyle name="Calculation 12 25 12 2 2" xfId="26700"/>
    <cellStyle name="Calculation 12 25 12 2 3" xfId="51433"/>
    <cellStyle name="Calculation 12 25 12 3" xfId="14973"/>
    <cellStyle name="Calculation 12 25 12 3 2" xfId="26701"/>
    <cellStyle name="Calculation 12 25 12 4" xfId="26699"/>
    <cellStyle name="Calculation 12 25 12 5" xfId="51434"/>
    <cellStyle name="Calculation 12 25 13" xfId="9698"/>
    <cellStyle name="Calculation 12 25 13 2" xfId="15703"/>
    <cellStyle name="Calculation 12 25 13 2 2" xfId="26703"/>
    <cellStyle name="Calculation 12 25 13 2 3" xfId="51435"/>
    <cellStyle name="Calculation 12 25 13 3" xfId="14972"/>
    <cellStyle name="Calculation 12 25 13 3 2" xfId="26704"/>
    <cellStyle name="Calculation 12 25 13 4" xfId="26702"/>
    <cellStyle name="Calculation 12 25 13 5" xfId="51436"/>
    <cellStyle name="Calculation 12 25 14" xfId="11192"/>
    <cellStyle name="Calculation 12 25 14 2" xfId="15704"/>
    <cellStyle name="Calculation 12 25 14 2 2" xfId="26706"/>
    <cellStyle name="Calculation 12 25 14 2 3" xfId="51437"/>
    <cellStyle name="Calculation 12 25 14 3" xfId="14971"/>
    <cellStyle name="Calculation 12 25 14 3 2" xfId="26707"/>
    <cellStyle name="Calculation 12 25 14 4" xfId="26705"/>
    <cellStyle name="Calculation 12 25 14 5" xfId="51438"/>
    <cellStyle name="Calculation 12 25 15" xfId="10093"/>
    <cellStyle name="Calculation 12 25 15 2" xfId="15705"/>
    <cellStyle name="Calculation 12 25 15 2 2" xfId="26709"/>
    <cellStyle name="Calculation 12 25 15 2 3" xfId="51439"/>
    <cellStyle name="Calculation 12 25 15 3" xfId="14970"/>
    <cellStyle name="Calculation 12 25 15 3 2" xfId="26710"/>
    <cellStyle name="Calculation 12 25 15 4" xfId="26708"/>
    <cellStyle name="Calculation 12 25 15 5" xfId="51440"/>
    <cellStyle name="Calculation 12 25 16" xfId="5916"/>
    <cellStyle name="Calculation 12 25 16 2" xfId="15706"/>
    <cellStyle name="Calculation 12 25 16 2 2" xfId="26712"/>
    <cellStyle name="Calculation 12 25 16 2 3" xfId="51441"/>
    <cellStyle name="Calculation 12 25 16 3" xfId="14969"/>
    <cellStyle name="Calculation 12 25 16 3 2" xfId="26713"/>
    <cellStyle name="Calculation 12 25 16 4" xfId="26711"/>
    <cellStyle name="Calculation 12 25 16 5" xfId="51442"/>
    <cellStyle name="Calculation 12 25 17" xfId="10557"/>
    <cellStyle name="Calculation 12 25 17 2" xfId="15707"/>
    <cellStyle name="Calculation 12 25 17 2 2" xfId="26715"/>
    <cellStyle name="Calculation 12 25 17 2 3" xfId="51443"/>
    <cellStyle name="Calculation 12 25 17 3" xfId="14968"/>
    <cellStyle name="Calculation 12 25 17 3 2" xfId="26716"/>
    <cellStyle name="Calculation 12 25 17 4" xfId="26714"/>
    <cellStyle name="Calculation 12 25 17 5" xfId="51444"/>
    <cellStyle name="Calculation 12 25 18" xfId="9815"/>
    <cellStyle name="Calculation 12 25 18 2" xfId="15708"/>
    <cellStyle name="Calculation 12 25 18 2 2" xfId="26718"/>
    <cellStyle name="Calculation 12 25 18 2 3" xfId="51445"/>
    <cellStyle name="Calculation 12 25 18 3" xfId="14967"/>
    <cellStyle name="Calculation 12 25 18 3 2" xfId="26719"/>
    <cellStyle name="Calculation 12 25 18 4" xfId="26717"/>
    <cellStyle name="Calculation 12 25 18 5" xfId="51446"/>
    <cellStyle name="Calculation 12 25 19" xfId="10556"/>
    <cellStyle name="Calculation 12 25 19 2" xfId="15709"/>
    <cellStyle name="Calculation 12 25 19 2 2" xfId="26721"/>
    <cellStyle name="Calculation 12 25 19 2 3" xfId="51447"/>
    <cellStyle name="Calculation 12 25 19 3" xfId="14966"/>
    <cellStyle name="Calculation 12 25 19 3 2" xfId="26722"/>
    <cellStyle name="Calculation 12 25 19 4" xfId="26720"/>
    <cellStyle name="Calculation 12 25 19 5" xfId="51448"/>
    <cellStyle name="Calculation 12 25 2" xfId="6018"/>
    <cellStyle name="Calculation 12 25 2 2" xfId="15710"/>
    <cellStyle name="Calculation 12 25 2 2 2" xfId="26724"/>
    <cellStyle name="Calculation 12 25 2 2 3" xfId="51449"/>
    <cellStyle name="Calculation 12 25 2 3" xfId="14965"/>
    <cellStyle name="Calculation 12 25 2 3 2" xfId="26725"/>
    <cellStyle name="Calculation 12 25 2 4" xfId="26723"/>
    <cellStyle name="Calculation 12 25 2 5" xfId="51450"/>
    <cellStyle name="Calculation 12 25 20" xfId="5896"/>
    <cellStyle name="Calculation 12 25 20 2" xfId="26726"/>
    <cellStyle name="Calculation 12 25 20 2 2" xfId="51451"/>
    <cellStyle name="Calculation 12 25 20 2 3" xfId="51452"/>
    <cellStyle name="Calculation 12 25 20 3" xfId="51453"/>
    <cellStyle name="Calculation 12 25 20 4" xfId="51454"/>
    <cellStyle name="Calculation 12 25 20 5" xfId="51455"/>
    <cellStyle name="Calculation 12 25 21" xfId="15699"/>
    <cellStyle name="Calculation 12 25 21 2" xfId="26727"/>
    <cellStyle name="Calculation 12 25 22" xfId="14976"/>
    <cellStyle name="Calculation 12 25 22 2" xfId="26728"/>
    <cellStyle name="Calculation 12 25 23" xfId="26692"/>
    <cellStyle name="Calculation 12 25 3" xfId="5782"/>
    <cellStyle name="Calculation 12 25 3 2" xfId="15711"/>
    <cellStyle name="Calculation 12 25 3 2 2" xfId="26730"/>
    <cellStyle name="Calculation 12 25 3 2 3" xfId="51456"/>
    <cellStyle name="Calculation 12 25 3 3" xfId="14964"/>
    <cellStyle name="Calculation 12 25 3 3 2" xfId="26731"/>
    <cellStyle name="Calculation 12 25 3 4" xfId="26729"/>
    <cellStyle name="Calculation 12 25 3 5" xfId="51457"/>
    <cellStyle name="Calculation 12 25 4" xfId="4755"/>
    <cellStyle name="Calculation 12 25 4 2" xfId="15712"/>
    <cellStyle name="Calculation 12 25 4 2 2" xfId="26733"/>
    <cellStyle name="Calculation 12 25 4 2 3" xfId="51458"/>
    <cellStyle name="Calculation 12 25 4 3" xfId="14963"/>
    <cellStyle name="Calculation 12 25 4 3 2" xfId="26734"/>
    <cellStyle name="Calculation 12 25 4 4" xfId="26732"/>
    <cellStyle name="Calculation 12 25 4 5" xfId="51459"/>
    <cellStyle name="Calculation 12 25 5" xfId="7259"/>
    <cellStyle name="Calculation 12 25 5 2" xfId="15713"/>
    <cellStyle name="Calculation 12 25 5 2 2" xfId="26736"/>
    <cellStyle name="Calculation 12 25 5 2 3" xfId="51460"/>
    <cellStyle name="Calculation 12 25 5 3" xfId="14962"/>
    <cellStyle name="Calculation 12 25 5 3 2" xfId="26737"/>
    <cellStyle name="Calculation 12 25 5 4" xfId="26735"/>
    <cellStyle name="Calculation 12 25 5 5" xfId="51461"/>
    <cellStyle name="Calculation 12 25 6" xfId="5964"/>
    <cellStyle name="Calculation 12 25 6 2" xfId="15714"/>
    <cellStyle name="Calculation 12 25 6 2 2" xfId="26739"/>
    <cellStyle name="Calculation 12 25 6 2 3" xfId="51462"/>
    <cellStyle name="Calculation 12 25 6 3" xfId="14961"/>
    <cellStyle name="Calculation 12 25 6 3 2" xfId="26740"/>
    <cellStyle name="Calculation 12 25 6 4" xfId="26738"/>
    <cellStyle name="Calculation 12 25 6 5" xfId="51463"/>
    <cellStyle name="Calculation 12 25 7" xfId="5843"/>
    <cellStyle name="Calculation 12 25 7 2" xfId="15715"/>
    <cellStyle name="Calculation 12 25 7 2 2" xfId="26742"/>
    <cellStyle name="Calculation 12 25 7 2 3" xfId="51464"/>
    <cellStyle name="Calculation 12 25 7 3" xfId="14960"/>
    <cellStyle name="Calculation 12 25 7 3 2" xfId="26743"/>
    <cellStyle name="Calculation 12 25 7 4" xfId="26741"/>
    <cellStyle name="Calculation 12 25 7 5" xfId="51465"/>
    <cellStyle name="Calculation 12 25 8" xfId="7890"/>
    <cellStyle name="Calculation 12 25 8 2" xfId="15716"/>
    <cellStyle name="Calculation 12 25 8 2 2" xfId="26745"/>
    <cellStyle name="Calculation 12 25 8 2 3" xfId="51466"/>
    <cellStyle name="Calculation 12 25 8 3" xfId="14959"/>
    <cellStyle name="Calculation 12 25 8 3 2" xfId="26746"/>
    <cellStyle name="Calculation 12 25 8 4" xfId="26744"/>
    <cellStyle name="Calculation 12 25 8 5" xfId="51467"/>
    <cellStyle name="Calculation 12 25 9" xfId="9097"/>
    <cellStyle name="Calculation 12 25 9 2" xfId="15717"/>
    <cellStyle name="Calculation 12 25 9 2 2" xfId="26748"/>
    <cellStyle name="Calculation 12 25 9 2 3" xfId="51468"/>
    <cellStyle name="Calculation 12 25 9 3" xfId="14958"/>
    <cellStyle name="Calculation 12 25 9 3 2" xfId="26749"/>
    <cellStyle name="Calculation 12 25 9 4" xfId="26747"/>
    <cellStyle name="Calculation 12 25 9 5" xfId="51469"/>
    <cellStyle name="Calculation 12 26" xfId="2904"/>
    <cellStyle name="Calculation 12 26 10" xfId="8787"/>
    <cellStyle name="Calculation 12 26 10 2" xfId="15719"/>
    <cellStyle name="Calculation 12 26 10 2 2" xfId="26752"/>
    <cellStyle name="Calculation 12 26 10 2 3" xfId="51470"/>
    <cellStyle name="Calculation 12 26 10 3" xfId="14956"/>
    <cellStyle name="Calculation 12 26 10 3 2" xfId="26753"/>
    <cellStyle name="Calculation 12 26 10 4" xfId="26751"/>
    <cellStyle name="Calculation 12 26 10 5" xfId="51471"/>
    <cellStyle name="Calculation 12 26 11" xfId="8644"/>
    <cellStyle name="Calculation 12 26 11 2" xfId="15720"/>
    <cellStyle name="Calculation 12 26 11 2 2" xfId="26755"/>
    <cellStyle name="Calculation 12 26 11 2 3" xfId="51472"/>
    <cellStyle name="Calculation 12 26 11 3" xfId="14955"/>
    <cellStyle name="Calculation 12 26 11 3 2" xfId="26756"/>
    <cellStyle name="Calculation 12 26 11 4" xfId="26754"/>
    <cellStyle name="Calculation 12 26 11 5" xfId="51473"/>
    <cellStyle name="Calculation 12 26 12" xfId="9106"/>
    <cellStyle name="Calculation 12 26 12 2" xfId="15721"/>
    <cellStyle name="Calculation 12 26 12 2 2" xfId="26758"/>
    <cellStyle name="Calculation 12 26 12 2 3" xfId="51474"/>
    <cellStyle name="Calculation 12 26 12 3" xfId="14954"/>
    <cellStyle name="Calculation 12 26 12 3 2" xfId="26759"/>
    <cellStyle name="Calculation 12 26 12 4" xfId="26757"/>
    <cellStyle name="Calculation 12 26 12 5" xfId="51475"/>
    <cellStyle name="Calculation 12 26 13" xfId="5232"/>
    <cellStyle name="Calculation 12 26 13 2" xfId="15722"/>
    <cellStyle name="Calculation 12 26 13 2 2" xfId="26761"/>
    <cellStyle name="Calculation 12 26 13 2 3" xfId="51476"/>
    <cellStyle name="Calculation 12 26 13 3" xfId="14953"/>
    <cellStyle name="Calculation 12 26 13 3 2" xfId="26762"/>
    <cellStyle name="Calculation 12 26 13 4" xfId="26760"/>
    <cellStyle name="Calculation 12 26 13 5" xfId="51477"/>
    <cellStyle name="Calculation 12 26 14" xfId="5903"/>
    <cellStyle name="Calculation 12 26 14 2" xfId="15723"/>
    <cellStyle name="Calculation 12 26 14 2 2" xfId="26764"/>
    <cellStyle name="Calculation 12 26 14 2 3" xfId="51478"/>
    <cellStyle name="Calculation 12 26 14 3" xfId="14952"/>
    <cellStyle name="Calculation 12 26 14 3 2" xfId="26765"/>
    <cellStyle name="Calculation 12 26 14 4" xfId="26763"/>
    <cellStyle name="Calculation 12 26 14 5" xfId="51479"/>
    <cellStyle name="Calculation 12 26 15" xfId="5881"/>
    <cellStyle name="Calculation 12 26 15 2" xfId="15724"/>
    <cellStyle name="Calculation 12 26 15 2 2" xfId="26767"/>
    <cellStyle name="Calculation 12 26 15 2 3" xfId="51480"/>
    <cellStyle name="Calculation 12 26 15 3" xfId="14951"/>
    <cellStyle name="Calculation 12 26 15 3 2" xfId="26768"/>
    <cellStyle name="Calculation 12 26 15 4" xfId="26766"/>
    <cellStyle name="Calculation 12 26 15 5" xfId="51481"/>
    <cellStyle name="Calculation 12 26 16" xfId="7659"/>
    <cellStyle name="Calculation 12 26 16 2" xfId="15725"/>
    <cellStyle name="Calculation 12 26 16 2 2" xfId="26770"/>
    <cellStyle name="Calculation 12 26 16 2 3" xfId="51482"/>
    <cellStyle name="Calculation 12 26 16 3" xfId="14950"/>
    <cellStyle name="Calculation 12 26 16 3 2" xfId="26771"/>
    <cellStyle name="Calculation 12 26 16 4" xfId="26769"/>
    <cellStyle name="Calculation 12 26 16 5" xfId="51483"/>
    <cellStyle name="Calculation 12 26 17" xfId="5484"/>
    <cellStyle name="Calculation 12 26 17 2" xfId="15726"/>
    <cellStyle name="Calculation 12 26 17 2 2" xfId="26773"/>
    <cellStyle name="Calculation 12 26 17 2 3" xfId="51484"/>
    <cellStyle name="Calculation 12 26 17 3" xfId="14949"/>
    <cellStyle name="Calculation 12 26 17 3 2" xfId="26774"/>
    <cellStyle name="Calculation 12 26 17 4" xfId="26772"/>
    <cellStyle name="Calculation 12 26 17 5" xfId="51485"/>
    <cellStyle name="Calculation 12 26 18" xfId="7732"/>
    <cellStyle name="Calculation 12 26 18 2" xfId="15727"/>
    <cellStyle name="Calculation 12 26 18 2 2" xfId="26776"/>
    <cellStyle name="Calculation 12 26 18 2 3" xfId="51486"/>
    <cellStyle name="Calculation 12 26 18 3" xfId="14948"/>
    <cellStyle name="Calculation 12 26 18 3 2" xfId="26777"/>
    <cellStyle name="Calculation 12 26 18 4" xfId="26775"/>
    <cellStyle name="Calculation 12 26 18 5" xfId="51487"/>
    <cellStyle name="Calculation 12 26 19" xfId="13589"/>
    <cellStyle name="Calculation 12 26 19 2" xfId="15728"/>
    <cellStyle name="Calculation 12 26 19 2 2" xfId="26779"/>
    <cellStyle name="Calculation 12 26 19 2 3" xfId="51488"/>
    <cellStyle name="Calculation 12 26 19 3" xfId="14947"/>
    <cellStyle name="Calculation 12 26 19 3 2" xfId="26780"/>
    <cellStyle name="Calculation 12 26 19 4" xfId="26778"/>
    <cellStyle name="Calculation 12 26 19 5" xfId="51489"/>
    <cellStyle name="Calculation 12 26 2" xfId="6019"/>
    <cellStyle name="Calculation 12 26 2 2" xfId="15729"/>
    <cellStyle name="Calculation 12 26 2 2 2" xfId="26782"/>
    <cellStyle name="Calculation 12 26 2 2 3" xfId="51490"/>
    <cellStyle name="Calculation 12 26 2 3" xfId="14946"/>
    <cellStyle name="Calculation 12 26 2 3 2" xfId="26783"/>
    <cellStyle name="Calculation 12 26 2 4" xfId="26781"/>
    <cellStyle name="Calculation 12 26 2 5" xfId="51491"/>
    <cellStyle name="Calculation 12 26 20" xfId="6590"/>
    <cellStyle name="Calculation 12 26 20 2" xfId="26784"/>
    <cellStyle name="Calculation 12 26 20 2 2" xfId="51492"/>
    <cellStyle name="Calculation 12 26 20 2 3" xfId="51493"/>
    <cellStyle name="Calculation 12 26 20 3" xfId="51494"/>
    <cellStyle name="Calculation 12 26 20 4" xfId="51495"/>
    <cellStyle name="Calculation 12 26 20 5" xfId="51496"/>
    <cellStyle name="Calculation 12 26 21" xfId="15718"/>
    <cellStyle name="Calculation 12 26 21 2" xfId="26785"/>
    <cellStyle name="Calculation 12 26 22" xfId="14957"/>
    <cellStyle name="Calculation 12 26 22 2" xfId="26786"/>
    <cellStyle name="Calculation 12 26 23" xfId="26750"/>
    <cellStyle name="Calculation 12 26 3" xfId="5781"/>
    <cellStyle name="Calculation 12 26 3 2" xfId="15730"/>
    <cellStyle name="Calculation 12 26 3 2 2" xfId="26788"/>
    <cellStyle name="Calculation 12 26 3 2 3" xfId="51497"/>
    <cellStyle name="Calculation 12 26 3 3" xfId="14945"/>
    <cellStyle name="Calculation 12 26 3 3 2" xfId="26789"/>
    <cellStyle name="Calculation 12 26 3 4" xfId="26787"/>
    <cellStyle name="Calculation 12 26 3 5" xfId="51498"/>
    <cellStyle name="Calculation 12 26 4" xfId="5983"/>
    <cellStyle name="Calculation 12 26 4 2" xfId="15731"/>
    <cellStyle name="Calculation 12 26 4 2 2" xfId="26791"/>
    <cellStyle name="Calculation 12 26 4 2 3" xfId="51499"/>
    <cellStyle name="Calculation 12 26 4 3" xfId="14944"/>
    <cellStyle name="Calculation 12 26 4 3 2" xfId="26792"/>
    <cellStyle name="Calculation 12 26 4 4" xfId="26790"/>
    <cellStyle name="Calculation 12 26 4 5" xfId="51500"/>
    <cellStyle name="Calculation 12 26 5" xfId="5815"/>
    <cellStyle name="Calculation 12 26 5 2" xfId="15732"/>
    <cellStyle name="Calculation 12 26 5 2 2" xfId="26794"/>
    <cellStyle name="Calculation 12 26 5 2 3" xfId="51501"/>
    <cellStyle name="Calculation 12 26 5 3" xfId="14943"/>
    <cellStyle name="Calculation 12 26 5 3 2" xfId="26795"/>
    <cellStyle name="Calculation 12 26 5 4" xfId="26793"/>
    <cellStyle name="Calculation 12 26 5 5" xfId="51502"/>
    <cellStyle name="Calculation 12 26 6" xfId="6715"/>
    <cellStyle name="Calculation 12 26 6 2" xfId="15733"/>
    <cellStyle name="Calculation 12 26 6 2 2" xfId="26797"/>
    <cellStyle name="Calculation 12 26 6 2 3" xfId="51503"/>
    <cellStyle name="Calculation 12 26 6 3" xfId="14942"/>
    <cellStyle name="Calculation 12 26 6 3 2" xfId="26798"/>
    <cellStyle name="Calculation 12 26 6 4" xfId="26796"/>
    <cellStyle name="Calculation 12 26 6 5" xfId="51504"/>
    <cellStyle name="Calculation 12 26 7" xfId="5842"/>
    <cellStyle name="Calculation 12 26 7 2" xfId="15734"/>
    <cellStyle name="Calculation 12 26 7 2 2" xfId="26800"/>
    <cellStyle name="Calculation 12 26 7 2 3" xfId="51505"/>
    <cellStyle name="Calculation 12 26 7 3" xfId="14941"/>
    <cellStyle name="Calculation 12 26 7 3 2" xfId="26801"/>
    <cellStyle name="Calculation 12 26 7 4" xfId="26799"/>
    <cellStyle name="Calculation 12 26 7 5" xfId="51506"/>
    <cellStyle name="Calculation 12 26 8" xfId="8579"/>
    <cellStyle name="Calculation 12 26 8 2" xfId="15735"/>
    <cellStyle name="Calculation 12 26 8 2 2" xfId="26803"/>
    <cellStyle name="Calculation 12 26 8 2 3" xfId="51507"/>
    <cellStyle name="Calculation 12 26 8 3" xfId="14940"/>
    <cellStyle name="Calculation 12 26 8 3 2" xfId="26804"/>
    <cellStyle name="Calculation 12 26 8 4" xfId="26802"/>
    <cellStyle name="Calculation 12 26 8 5" xfId="51508"/>
    <cellStyle name="Calculation 12 26 9" xfId="8179"/>
    <cellStyle name="Calculation 12 26 9 2" xfId="15736"/>
    <cellStyle name="Calculation 12 26 9 2 2" xfId="26806"/>
    <cellStyle name="Calculation 12 26 9 2 3" xfId="51509"/>
    <cellStyle name="Calculation 12 26 9 3" xfId="14939"/>
    <cellStyle name="Calculation 12 26 9 3 2" xfId="26807"/>
    <cellStyle name="Calculation 12 26 9 4" xfId="26805"/>
    <cellStyle name="Calculation 12 26 9 5" xfId="51510"/>
    <cellStyle name="Calculation 12 27" xfId="2905"/>
    <cellStyle name="Calculation 12 27 10" xfId="6909"/>
    <cellStyle name="Calculation 12 27 10 2" xfId="15738"/>
    <cellStyle name="Calculation 12 27 10 2 2" xfId="26810"/>
    <cellStyle name="Calculation 12 27 10 2 3" xfId="51511"/>
    <cellStyle name="Calculation 12 27 10 3" xfId="14937"/>
    <cellStyle name="Calculation 12 27 10 3 2" xfId="26811"/>
    <cellStyle name="Calculation 12 27 10 4" xfId="26809"/>
    <cellStyle name="Calculation 12 27 10 5" xfId="51512"/>
    <cellStyle name="Calculation 12 27 11" xfId="9249"/>
    <cellStyle name="Calculation 12 27 11 2" xfId="15739"/>
    <cellStyle name="Calculation 12 27 11 2 2" xfId="26813"/>
    <cellStyle name="Calculation 12 27 11 2 3" xfId="51513"/>
    <cellStyle name="Calculation 12 27 11 3" xfId="14936"/>
    <cellStyle name="Calculation 12 27 11 3 2" xfId="26814"/>
    <cellStyle name="Calculation 12 27 11 4" xfId="26812"/>
    <cellStyle name="Calculation 12 27 11 5" xfId="51514"/>
    <cellStyle name="Calculation 12 27 12" xfId="5924"/>
    <cellStyle name="Calculation 12 27 12 2" xfId="15740"/>
    <cellStyle name="Calculation 12 27 12 2 2" xfId="26816"/>
    <cellStyle name="Calculation 12 27 12 2 3" xfId="51515"/>
    <cellStyle name="Calculation 12 27 12 3" xfId="14935"/>
    <cellStyle name="Calculation 12 27 12 3 2" xfId="26817"/>
    <cellStyle name="Calculation 12 27 12 4" xfId="26815"/>
    <cellStyle name="Calculation 12 27 12 5" xfId="51516"/>
    <cellStyle name="Calculation 12 27 13" xfId="6588"/>
    <cellStyle name="Calculation 12 27 13 2" xfId="15741"/>
    <cellStyle name="Calculation 12 27 13 2 2" xfId="26819"/>
    <cellStyle name="Calculation 12 27 13 2 3" xfId="51517"/>
    <cellStyle name="Calculation 12 27 13 3" xfId="14934"/>
    <cellStyle name="Calculation 12 27 13 3 2" xfId="26820"/>
    <cellStyle name="Calculation 12 27 13 4" xfId="26818"/>
    <cellStyle name="Calculation 12 27 13 5" xfId="51518"/>
    <cellStyle name="Calculation 12 27 14" xfId="5560"/>
    <cellStyle name="Calculation 12 27 14 2" xfId="15742"/>
    <cellStyle name="Calculation 12 27 14 2 2" xfId="26822"/>
    <cellStyle name="Calculation 12 27 14 2 3" xfId="51519"/>
    <cellStyle name="Calculation 12 27 14 3" xfId="14933"/>
    <cellStyle name="Calculation 12 27 14 3 2" xfId="26823"/>
    <cellStyle name="Calculation 12 27 14 4" xfId="26821"/>
    <cellStyle name="Calculation 12 27 14 5" xfId="51520"/>
    <cellStyle name="Calculation 12 27 15" xfId="9680"/>
    <cellStyle name="Calculation 12 27 15 2" xfId="15743"/>
    <cellStyle name="Calculation 12 27 15 2 2" xfId="26825"/>
    <cellStyle name="Calculation 12 27 15 2 3" xfId="51521"/>
    <cellStyle name="Calculation 12 27 15 3" xfId="14932"/>
    <cellStyle name="Calculation 12 27 15 3 2" xfId="26826"/>
    <cellStyle name="Calculation 12 27 15 4" xfId="26824"/>
    <cellStyle name="Calculation 12 27 15 5" xfId="51522"/>
    <cellStyle name="Calculation 12 27 16" xfId="12488"/>
    <cellStyle name="Calculation 12 27 16 2" xfId="15744"/>
    <cellStyle name="Calculation 12 27 16 2 2" xfId="26828"/>
    <cellStyle name="Calculation 12 27 16 2 3" xfId="51523"/>
    <cellStyle name="Calculation 12 27 16 3" xfId="14931"/>
    <cellStyle name="Calculation 12 27 16 3 2" xfId="26829"/>
    <cellStyle name="Calculation 12 27 16 4" xfId="26827"/>
    <cellStyle name="Calculation 12 27 16 5" xfId="51524"/>
    <cellStyle name="Calculation 12 27 17" xfId="12916"/>
    <cellStyle name="Calculation 12 27 17 2" xfId="15745"/>
    <cellStyle name="Calculation 12 27 17 2 2" xfId="26831"/>
    <cellStyle name="Calculation 12 27 17 2 3" xfId="51525"/>
    <cellStyle name="Calculation 12 27 17 3" xfId="14930"/>
    <cellStyle name="Calculation 12 27 17 3 2" xfId="26832"/>
    <cellStyle name="Calculation 12 27 17 4" xfId="26830"/>
    <cellStyle name="Calculation 12 27 17 5" xfId="51526"/>
    <cellStyle name="Calculation 12 27 18" xfId="10619"/>
    <cellStyle name="Calculation 12 27 18 2" xfId="15746"/>
    <cellStyle name="Calculation 12 27 18 2 2" xfId="26834"/>
    <cellStyle name="Calculation 12 27 18 2 3" xfId="51527"/>
    <cellStyle name="Calculation 12 27 18 3" xfId="14929"/>
    <cellStyle name="Calculation 12 27 18 3 2" xfId="26835"/>
    <cellStyle name="Calculation 12 27 18 4" xfId="26833"/>
    <cellStyle name="Calculation 12 27 18 5" xfId="51528"/>
    <cellStyle name="Calculation 12 27 19" xfId="13992"/>
    <cellStyle name="Calculation 12 27 19 2" xfId="15747"/>
    <cellStyle name="Calculation 12 27 19 2 2" xfId="26837"/>
    <cellStyle name="Calculation 12 27 19 2 3" xfId="51529"/>
    <cellStyle name="Calculation 12 27 19 3" xfId="14928"/>
    <cellStyle name="Calculation 12 27 19 3 2" xfId="26838"/>
    <cellStyle name="Calculation 12 27 19 4" xfId="26836"/>
    <cellStyle name="Calculation 12 27 19 5" xfId="51530"/>
    <cellStyle name="Calculation 12 27 2" xfId="6020"/>
    <cellStyle name="Calculation 12 27 2 2" xfId="15748"/>
    <cellStyle name="Calculation 12 27 2 2 2" xfId="26840"/>
    <cellStyle name="Calculation 12 27 2 2 3" xfId="51531"/>
    <cellStyle name="Calculation 12 27 2 3" xfId="14927"/>
    <cellStyle name="Calculation 12 27 2 3 2" xfId="26841"/>
    <cellStyle name="Calculation 12 27 2 4" xfId="26839"/>
    <cellStyle name="Calculation 12 27 2 5" xfId="51532"/>
    <cellStyle name="Calculation 12 27 20" xfId="6221"/>
    <cellStyle name="Calculation 12 27 20 2" xfId="26842"/>
    <cellStyle name="Calculation 12 27 20 2 2" xfId="51533"/>
    <cellStyle name="Calculation 12 27 20 2 3" xfId="51534"/>
    <cellStyle name="Calculation 12 27 20 3" xfId="51535"/>
    <cellStyle name="Calculation 12 27 20 4" xfId="51536"/>
    <cellStyle name="Calculation 12 27 20 5" xfId="51537"/>
    <cellStyle name="Calculation 12 27 21" xfId="15737"/>
    <cellStyle name="Calculation 12 27 21 2" xfId="26843"/>
    <cellStyle name="Calculation 12 27 22" xfId="14938"/>
    <cellStyle name="Calculation 12 27 22 2" xfId="26844"/>
    <cellStyle name="Calculation 12 27 23" xfId="26808"/>
    <cellStyle name="Calculation 12 27 3" xfId="4920"/>
    <cellStyle name="Calculation 12 27 3 2" xfId="15749"/>
    <cellStyle name="Calculation 12 27 3 2 2" xfId="26846"/>
    <cellStyle name="Calculation 12 27 3 2 3" xfId="51538"/>
    <cellStyle name="Calculation 12 27 3 3" xfId="14926"/>
    <cellStyle name="Calculation 12 27 3 3 2" xfId="26847"/>
    <cellStyle name="Calculation 12 27 3 4" xfId="26845"/>
    <cellStyle name="Calculation 12 27 3 5" xfId="51539"/>
    <cellStyle name="Calculation 12 27 4" xfId="4756"/>
    <cellStyle name="Calculation 12 27 4 2" xfId="15750"/>
    <cellStyle name="Calculation 12 27 4 2 2" xfId="26849"/>
    <cellStyle name="Calculation 12 27 4 2 3" xfId="51540"/>
    <cellStyle name="Calculation 12 27 4 3" xfId="14925"/>
    <cellStyle name="Calculation 12 27 4 3 2" xfId="26850"/>
    <cellStyle name="Calculation 12 27 4 4" xfId="26848"/>
    <cellStyle name="Calculation 12 27 4 5" xfId="51541"/>
    <cellStyle name="Calculation 12 27 5" xfId="6831"/>
    <cellStyle name="Calculation 12 27 5 2" xfId="15751"/>
    <cellStyle name="Calculation 12 27 5 2 2" xfId="26852"/>
    <cellStyle name="Calculation 12 27 5 2 3" xfId="51542"/>
    <cellStyle name="Calculation 12 27 5 3" xfId="14924"/>
    <cellStyle name="Calculation 12 27 5 3 2" xfId="26853"/>
    <cellStyle name="Calculation 12 27 5 4" xfId="26851"/>
    <cellStyle name="Calculation 12 27 5 5" xfId="51543"/>
    <cellStyle name="Calculation 12 27 6" xfId="8194"/>
    <cellStyle name="Calculation 12 27 6 2" xfId="15752"/>
    <cellStyle name="Calculation 12 27 6 2 2" xfId="26855"/>
    <cellStyle name="Calculation 12 27 6 2 3" xfId="51544"/>
    <cellStyle name="Calculation 12 27 6 3" xfId="14923"/>
    <cellStyle name="Calculation 12 27 6 3 2" xfId="26856"/>
    <cellStyle name="Calculation 12 27 6 4" xfId="26854"/>
    <cellStyle name="Calculation 12 27 6 5" xfId="51545"/>
    <cellStyle name="Calculation 12 27 7" xfId="8791"/>
    <cellStyle name="Calculation 12 27 7 2" xfId="15753"/>
    <cellStyle name="Calculation 12 27 7 2 2" xfId="26858"/>
    <cellStyle name="Calculation 12 27 7 2 3" xfId="51546"/>
    <cellStyle name="Calculation 12 27 7 3" xfId="14922"/>
    <cellStyle name="Calculation 12 27 7 3 2" xfId="26859"/>
    <cellStyle name="Calculation 12 27 7 4" xfId="26857"/>
    <cellStyle name="Calculation 12 27 7 5" xfId="51547"/>
    <cellStyle name="Calculation 12 27 8" xfId="5944"/>
    <cellStyle name="Calculation 12 27 8 2" xfId="15754"/>
    <cellStyle name="Calculation 12 27 8 2 2" xfId="26861"/>
    <cellStyle name="Calculation 12 27 8 2 3" xfId="51548"/>
    <cellStyle name="Calculation 12 27 8 3" xfId="14921"/>
    <cellStyle name="Calculation 12 27 8 3 2" xfId="26862"/>
    <cellStyle name="Calculation 12 27 8 4" xfId="26860"/>
    <cellStyle name="Calculation 12 27 8 5" xfId="51549"/>
    <cellStyle name="Calculation 12 27 9" xfId="6559"/>
    <cellStyle name="Calculation 12 27 9 2" xfId="15755"/>
    <cellStyle name="Calculation 12 27 9 2 2" xfId="26864"/>
    <cellStyle name="Calculation 12 27 9 2 3" xfId="51550"/>
    <cellStyle name="Calculation 12 27 9 3" xfId="14920"/>
    <cellStyle name="Calculation 12 27 9 3 2" xfId="26865"/>
    <cellStyle name="Calculation 12 27 9 4" xfId="26863"/>
    <cellStyle name="Calculation 12 27 9 5" xfId="51551"/>
    <cellStyle name="Calculation 12 28" xfId="2906"/>
    <cellStyle name="Calculation 12 28 10" xfId="4751"/>
    <cellStyle name="Calculation 12 28 10 2" xfId="15757"/>
    <cellStyle name="Calculation 12 28 10 2 2" xfId="26868"/>
    <cellStyle name="Calculation 12 28 10 2 3" xfId="51552"/>
    <cellStyle name="Calculation 12 28 10 3" xfId="14918"/>
    <cellStyle name="Calculation 12 28 10 3 2" xfId="26869"/>
    <cellStyle name="Calculation 12 28 10 4" xfId="26867"/>
    <cellStyle name="Calculation 12 28 10 5" xfId="51553"/>
    <cellStyle name="Calculation 12 28 11" xfId="8180"/>
    <cellStyle name="Calculation 12 28 11 2" xfId="15758"/>
    <cellStyle name="Calculation 12 28 11 2 2" xfId="26871"/>
    <cellStyle name="Calculation 12 28 11 2 3" xfId="51554"/>
    <cellStyle name="Calculation 12 28 11 3" xfId="14917"/>
    <cellStyle name="Calculation 12 28 11 3 2" xfId="26872"/>
    <cellStyle name="Calculation 12 28 11 4" xfId="26870"/>
    <cellStyle name="Calculation 12 28 11 5" xfId="51555"/>
    <cellStyle name="Calculation 12 28 12" xfId="9107"/>
    <cellStyle name="Calculation 12 28 12 2" xfId="15759"/>
    <cellStyle name="Calculation 12 28 12 2 2" xfId="26874"/>
    <cellStyle name="Calculation 12 28 12 2 3" xfId="51556"/>
    <cellStyle name="Calculation 12 28 12 3" xfId="14916"/>
    <cellStyle name="Calculation 12 28 12 3 2" xfId="26875"/>
    <cellStyle name="Calculation 12 28 12 4" xfId="26873"/>
    <cellStyle name="Calculation 12 28 12 5" xfId="51557"/>
    <cellStyle name="Calculation 12 28 13" xfId="5729"/>
    <cellStyle name="Calculation 12 28 13 2" xfId="15760"/>
    <cellStyle name="Calculation 12 28 13 2 2" xfId="26877"/>
    <cellStyle name="Calculation 12 28 13 2 3" xfId="51558"/>
    <cellStyle name="Calculation 12 28 13 3" xfId="14914"/>
    <cellStyle name="Calculation 12 28 13 3 2" xfId="26878"/>
    <cellStyle name="Calculation 12 28 13 4" xfId="26876"/>
    <cellStyle name="Calculation 12 28 13 5" xfId="51559"/>
    <cellStyle name="Calculation 12 28 14" xfId="10426"/>
    <cellStyle name="Calculation 12 28 14 2" xfId="15761"/>
    <cellStyle name="Calculation 12 28 14 2 2" xfId="26880"/>
    <cellStyle name="Calculation 12 28 14 2 3" xfId="51560"/>
    <cellStyle name="Calculation 12 28 14 3" xfId="14913"/>
    <cellStyle name="Calculation 12 28 14 3 2" xfId="26881"/>
    <cellStyle name="Calculation 12 28 14 4" xfId="26879"/>
    <cellStyle name="Calculation 12 28 14 5" xfId="51561"/>
    <cellStyle name="Calculation 12 28 15" xfId="10782"/>
    <cellStyle name="Calculation 12 28 15 2" xfId="15762"/>
    <cellStyle name="Calculation 12 28 15 2 2" xfId="26883"/>
    <cellStyle name="Calculation 12 28 15 2 3" xfId="51562"/>
    <cellStyle name="Calculation 12 28 15 3" xfId="14912"/>
    <cellStyle name="Calculation 12 28 15 3 2" xfId="26884"/>
    <cellStyle name="Calculation 12 28 15 4" xfId="26882"/>
    <cellStyle name="Calculation 12 28 15 5" xfId="51563"/>
    <cellStyle name="Calculation 12 28 16" xfId="12912"/>
    <cellStyle name="Calculation 12 28 16 2" xfId="15763"/>
    <cellStyle name="Calculation 12 28 16 2 2" xfId="26886"/>
    <cellStyle name="Calculation 12 28 16 2 3" xfId="51564"/>
    <cellStyle name="Calculation 12 28 16 3" xfId="14911"/>
    <cellStyle name="Calculation 12 28 16 3 2" xfId="26887"/>
    <cellStyle name="Calculation 12 28 16 4" xfId="26885"/>
    <cellStyle name="Calculation 12 28 16 5" xfId="51565"/>
    <cellStyle name="Calculation 12 28 17" xfId="8120"/>
    <cellStyle name="Calculation 12 28 17 2" xfId="15764"/>
    <cellStyle name="Calculation 12 28 17 2 2" xfId="26889"/>
    <cellStyle name="Calculation 12 28 17 2 3" xfId="51566"/>
    <cellStyle name="Calculation 12 28 17 3" xfId="14910"/>
    <cellStyle name="Calculation 12 28 17 3 2" xfId="26890"/>
    <cellStyle name="Calculation 12 28 17 4" xfId="26888"/>
    <cellStyle name="Calculation 12 28 17 5" xfId="51567"/>
    <cellStyle name="Calculation 12 28 18" xfId="11677"/>
    <cellStyle name="Calculation 12 28 18 2" xfId="15765"/>
    <cellStyle name="Calculation 12 28 18 2 2" xfId="26892"/>
    <cellStyle name="Calculation 12 28 18 2 3" xfId="51568"/>
    <cellStyle name="Calculation 12 28 18 3" xfId="14909"/>
    <cellStyle name="Calculation 12 28 18 3 2" xfId="26893"/>
    <cellStyle name="Calculation 12 28 18 4" xfId="26891"/>
    <cellStyle name="Calculation 12 28 18 5" xfId="51569"/>
    <cellStyle name="Calculation 12 28 19" xfId="9994"/>
    <cellStyle name="Calculation 12 28 19 2" xfId="15766"/>
    <cellStyle name="Calculation 12 28 19 2 2" xfId="26895"/>
    <cellStyle name="Calculation 12 28 19 2 3" xfId="51570"/>
    <cellStyle name="Calculation 12 28 19 3" xfId="14908"/>
    <cellStyle name="Calculation 12 28 19 3 2" xfId="26896"/>
    <cellStyle name="Calculation 12 28 19 4" xfId="26894"/>
    <cellStyle name="Calculation 12 28 19 5" xfId="51571"/>
    <cellStyle name="Calculation 12 28 2" xfId="6021"/>
    <cellStyle name="Calculation 12 28 2 2" xfId="15767"/>
    <cellStyle name="Calculation 12 28 2 2 2" xfId="26898"/>
    <cellStyle name="Calculation 12 28 2 2 3" xfId="51572"/>
    <cellStyle name="Calculation 12 28 2 3" xfId="14907"/>
    <cellStyle name="Calculation 12 28 2 3 2" xfId="26899"/>
    <cellStyle name="Calculation 12 28 2 4" xfId="26897"/>
    <cellStyle name="Calculation 12 28 2 5" xfId="51573"/>
    <cellStyle name="Calculation 12 28 20" xfId="11040"/>
    <cellStyle name="Calculation 12 28 20 2" xfId="26900"/>
    <cellStyle name="Calculation 12 28 20 2 2" xfId="51574"/>
    <cellStyle name="Calculation 12 28 20 2 3" xfId="51575"/>
    <cellStyle name="Calculation 12 28 20 3" xfId="51576"/>
    <cellStyle name="Calculation 12 28 20 4" xfId="51577"/>
    <cellStyle name="Calculation 12 28 20 5" xfId="51578"/>
    <cellStyle name="Calculation 12 28 21" xfId="15756"/>
    <cellStyle name="Calculation 12 28 21 2" xfId="26901"/>
    <cellStyle name="Calculation 12 28 22" xfId="14919"/>
    <cellStyle name="Calculation 12 28 22 2" xfId="26902"/>
    <cellStyle name="Calculation 12 28 23" xfId="26866"/>
    <cellStyle name="Calculation 12 28 3" xfId="5780"/>
    <cellStyle name="Calculation 12 28 3 2" xfId="15768"/>
    <cellStyle name="Calculation 12 28 3 2 2" xfId="26904"/>
    <cellStyle name="Calculation 12 28 3 2 3" xfId="51579"/>
    <cellStyle name="Calculation 12 28 3 3" xfId="14906"/>
    <cellStyle name="Calculation 12 28 3 3 2" xfId="26905"/>
    <cellStyle name="Calculation 12 28 3 4" xfId="26903"/>
    <cellStyle name="Calculation 12 28 3 5" xfId="51580"/>
    <cellStyle name="Calculation 12 28 4" xfId="5984"/>
    <cellStyle name="Calculation 12 28 4 2" xfId="15769"/>
    <cellStyle name="Calculation 12 28 4 2 2" xfId="26907"/>
    <cellStyle name="Calculation 12 28 4 2 3" xfId="51581"/>
    <cellStyle name="Calculation 12 28 4 3" xfId="14905"/>
    <cellStyle name="Calculation 12 28 4 3 2" xfId="26908"/>
    <cellStyle name="Calculation 12 28 4 4" xfId="26906"/>
    <cellStyle name="Calculation 12 28 4 5" xfId="51582"/>
    <cellStyle name="Calculation 12 28 5" xfId="5814"/>
    <cellStyle name="Calculation 12 28 5 2" xfId="15770"/>
    <cellStyle name="Calculation 12 28 5 2 2" xfId="26910"/>
    <cellStyle name="Calculation 12 28 5 2 3" xfId="51583"/>
    <cellStyle name="Calculation 12 28 5 3" xfId="14904"/>
    <cellStyle name="Calculation 12 28 5 3 2" xfId="26911"/>
    <cellStyle name="Calculation 12 28 5 4" xfId="26909"/>
    <cellStyle name="Calculation 12 28 5 5" xfId="51584"/>
    <cellStyle name="Calculation 12 28 6" xfId="8785"/>
    <cellStyle name="Calculation 12 28 6 2" xfId="15771"/>
    <cellStyle name="Calculation 12 28 6 2 2" xfId="26913"/>
    <cellStyle name="Calculation 12 28 6 2 3" xfId="51585"/>
    <cellStyle name="Calculation 12 28 6 3" xfId="14903"/>
    <cellStyle name="Calculation 12 28 6 3 2" xfId="26914"/>
    <cellStyle name="Calculation 12 28 6 4" xfId="26912"/>
    <cellStyle name="Calculation 12 28 6 5" xfId="51586"/>
    <cellStyle name="Calculation 12 28 7" xfId="4930"/>
    <cellStyle name="Calculation 12 28 7 2" xfId="15772"/>
    <cellStyle name="Calculation 12 28 7 2 2" xfId="26916"/>
    <cellStyle name="Calculation 12 28 7 2 3" xfId="51587"/>
    <cellStyle name="Calculation 12 28 7 3" xfId="14902"/>
    <cellStyle name="Calculation 12 28 7 3 2" xfId="26917"/>
    <cellStyle name="Calculation 12 28 7 4" xfId="26915"/>
    <cellStyle name="Calculation 12 28 7 5" xfId="51588"/>
    <cellStyle name="Calculation 12 28 8" xfId="6820"/>
    <cellStyle name="Calculation 12 28 8 2" xfId="15773"/>
    <cellStyle name="Calculation 12 28 8 2 2" xfId="26919"/>
    <cellStyle name="Calculation 12 28 8 2 3" xfId="51589"/>
    <cellStyle name="Calculation 12 28 8 3" xfId="14901"/>
    <cellStyle name="Calculation 12 28 8 3 2" xfId="26920"/>
    <cellStyle name="Calculation 12 28 8 4" xfId="26918"/>
    <cellStyle name="Calculation 12 28 8 5" xfId="51590"/>
    <cellStyle name="Calculation 12 28 9" xfId="5863"/>
    <cellStyle name="Calculation 12 28 9 2" xfId="15774"/>
    <cellStyle name="Calculation 12 28 9 2 2" xfId="26922"/>
    <cellStyle name="Calculation 12 28 9 2 3" xfId="51591"/>
    <cellStyle name="Calculation 12 28 9 3" xfId="14900"/>
    <cellStyle name="Calculation 12 28 9 3 2" xfId="26923"/>
    <cellStyle name="Calculation 12 28 9 4" xfId="26921"/>
    <cellStyle name="Calculation 12 28 9 5" xfId="51592"/>
    <cellStyle name="Calculation 12 29" xfId="2907"/>
    <cellStyle name="Calculation 12 29 10" xfId="6380"/>
    <cellStyle name="Calculation 12 29 10 2" xfId="15776"/>
    <cellStyle name="Calculation 12 29 10 2 2" xfId="26926"/>
    <cellStyle name="Calculation 12 29 10 2 3" xfId="51593"/>
    <cellStyle name="Calculation 12 29 10 3" xfId="14898"/>
    <cellStyle name="Calculation 12 29 10 3 2" xfId="26927"/>
    <cellStyle name="Calculation 12 29 10 4" xfId="26925"/>
    <cellStyle name="Calculation 12 29 10 5" xfId="51594"/>
    <cellStyle name="Calculation 12 29 11" xfId="5871"/>
    <cellStyle name="Calculation 12 29 11 2" xfId="15777"/>
    <cellStyle name="Calculation 12 29 11 2 2" xfId="26929"/>
    <cellStyle name="Calculation 12 29 11 2 3" xfId="51595"/>
    <cellStyle name="Calculation 12 29 11 3" xfId="14897"/>
    <cellStyle name="Calculation 12 29 11 3 2" xfId="26930"/>
    <cellStyle name="Calculation 12 29 11 4" xfId="26928"/>
    <cellStyle name="Calculation 12 29 11 5" xfId="51596"/>
    <cellStyle name="Calculation 12 29 12" xfId="9691"/>
    <cellStyle name="Calculation 12 29 12 2" xfId="15778"/>
    <cellStyle name="Calculation 12 29 12 2 2" xfId="26932"/>
    <cellStyle name="Calculation 12 29 12 2 3" xfId="51597"/>
    <cellStyle name="Calculation 12 29 12 3" xfId="14896"/>
    <cellStyle name="Calculation 12 29 12 3 2" xfId="26933"/>
    <cellStyle name="Calculation 12 29 12 4" xfId="26931"/>
    <cellStyle name="Calculation 12 29 12 5" xfId="51598"/>
    <cellStyle name="Calculation 12 29 13" xfId="8924"/>
    <cellStyle name="Calculation 12 29 13 2" xfId="15779"/>
    <cellStyle name="Calculation 12 29 13 2 2" xfId="26935"/>
    <cellStyle name="Calculation 12 29 13 2 3" xfId="51599"/>
    <cellStyle name="Calculation 12 29 13 3" xfId="14895"/>
    <cellStyle name="Calculation 12 29 13 3 2" xfId="26936"/>
    <cellStyle name="Calculation 12 29 13 4" xfId="26934"/>
    <cellStyle name="Calculation 12 29 13 5" xfId="51600"/>
    <cellStyle name="Calculation 12 29 14" xfId="10987"/>
    <cellStyle name="Calculation 12 29 14 2" xfId="15780"/>
    <cellStyle name="Calculation 12 29 14 2 2" xfId="26938"/>
    <cellStyle name="Calculation 12 29 14 2 3" xfId="51601"/>
    <cellStyle name="Calculation 12 29 14 3" xfId="14894"/>
    <cellStyle name="Calculation 12 29 14 3 2" xfId="26939"/>
    <cellStyle name="Calculation 12 29 14 4" xfId="26937"/>
    <cellStyle name="Calculation 12 29 14 5" xfId="51602"/>
    <cellStyle name="Calculation 12 29 15" xfId="7813"/>
    <cellStyle name="Calculation 12 29 15 2" xfId="15781"/>
    <cellStyle name="Calculation 12 29 15 2 2" xfId="26941"/>
    <cellStyle name="Calculation 12 29 15 2 3" xfId="51603"/>
    <cellStyle name="Calculation 12 29 15 3" xfId="14893"/>
    <cellStyle name="Calculation 12 29 15 3 2" xfId="26942"/>
    <cellStyle name="Calculation 12 29 15 4" xfId="26940"/>
    <cellStyle name="Calculation 12 29 15 5" xfId="51604"/>
    <cellStyle name="Calculation 12 29 16" xfId="7898"/>
    <cellStyle name="Calculation 12 29 16 2" xfId="15782"/>
    <cellStyle name="Calculation 12 29 16 2 2" xfId="26944"/>
    <cellStyle name="Calculation 12 29 16 2 3" xfId="51605"/>
    <cellStyle name="Calculation 12 29 16 3" xfId="14892"/>
    <cellStyle name="Calculation 12 29 16 3 2" xfId="26945"/>
    <cellStyle name="Calculation 12 29 16 4" xfId="26943"/>
    <cellStyle name="Calculation 12 29 16 5" xfId="51606"/>
    <cellStyle name="Calculation 12 29 17" xfId="12478"/>
    <cellStyle name="Calculation 12 29 17 2" xfId="15783"/>
    <cellStyle name="Calculation 12 29 17 2 2" xfId="26947"/>
    <cellStyle name="Calculation 12 29 17 2 3" xfId="51607"/>
    <cellStyle name="Calculation 12 29 17 3" xfId="14891"/>
    <cellStyle name="Calculation 12 29 17 3 2" xfId="26948"/>
    <cellStyle name="Calculation 12 29 17 4" xfId="26946"/>
    <cellStyle name="Calculation 12 29 17 5" xfId="51608"/>
    <cellStyle name="Calculation 12 29 18" xfId="11516"/>
    <cellStyle name="Calculation 12 29 18 2" xfId="15784"/>
    <cellStyle name="Calculation 12 29 18 2 2" xfId="26950"/>
    <cellStyle name="Calculation 12 29 18 2 3" xfId="51609"/>
    <cellStyle name="Calculation 12 29 18 3" xfId="14890"/>
    <cellStyle name="Calculation 12 29 18 3 2" xfId="26951"/>
    <cellStyle name="Calculation 12 29 18 4" xfId="26949"/>
    <cellStyle name="Calculation 12 29 18 5" xfId="51610"/>
    <cellStyle name="Calculation 12 29 19" xfId="11380"/>
    <cellStyle name="Calculation 12 29 19 2" xfId="15785"/>
    <cellStyle name="Calculation 12 29 19 2 2" xfId="26953"/>
    <cellStyle name="Calculation 12 29 19 2 3" xfId="51611"/>
    <cellStyle name="Calculation 12 29 19 3" xfId="14889"/>
    <cellStyle name="Calculation 12 29 19 3 2" xfId="26954"/>
    <cellStyle name="Calculation 12 29 19 4" xfId="26952"/>
    <cellStyle name="Calculation 12 29 19 5" xfId="51612"/>
    <cellStyle name="Calculation 12 29 2" xfId="6022"/>
    <cellStyle name="Calculation 12 29 2 2" xfId="15786"/>
    <cellStyle name="Calculation 12 29 2 2 2" xfId="26956"/>
    <cellStyle name="Calculation 12 29 2 2 3" xfId="51613"/>
    <cellStyle name="Calculation 12 29 2 3" xfId="14888"/>
    <cellStyle name="Calculation 12 29 2 3 2" xfId="26957"/>
    <cellStyle name="Calculation 12 29 2 4" xfId="26955"/>
    <cellStyle name="Calculation 12 29 2 5" xfId="51614"/>
    <cellStyle name="Calculation 12 29 20" xfId="13994"/>
    <cellStyle name="Calculation 12 29 20 2" xfId="26958"/>
    <cellStyle name="Calculation 12 29 20 2 2" xfId="51615"/>
    <cellStyle name="Calculation 12 29 20 2 3" xfId="51616"/>
    <cellStyle name="Calculation 12 29 20 3" xfId="51617"/>
    <cellStyle name="Calculation 12 29 20 4" xfId="51618"/>
    <cellStyle name="Calculation 12 29 20 5" xfId="51619"/>
    <cellStyle name="Calculation 12 29 21" xfId="15775"/>
    <cellStyle name="Calculation 12 29 21 2" xfId="26959"/>
    <cellStyle name="Calculation 12 29 22" xfId="14899"/>
    <cellStyle name="Calculation 12 29 22 2" xfId="26960"/>
    <cellStyle name="Calculation 12 29 23" xfId="26924"/>
    <cellStyle name="Calculation 12 29 3" xfId="4739"/>
    <cellStyle name="Calculation 12 29 3 2" xfId="15787"/>
    <cellStyle name="Calculation 12 29 3 2 2" xfId="26962"/>
    <cellStyle name="Calculation 12 29 3 2 3" xfId="51620"/>
    <cellStyle name="Calculation 12 29 3 3" xfId="14887"/>
    <cellStyle name="Calculation 12 29 3 3 2" xfId="26963"/>
    <cellStyle name="Calculation 12 29 3 4" xfId="26961"/>
    <cellStyle name="Calculation 12 29 3 5" xfId="51621"/>
    <cellStyle name="Calculation 12 29 4" xfId="6812"/>
    <cellStyle name="Calculation 12 29 4 2" xfId="15788"/>
    <cellStyle name="Calculation 12 29 4 2 2" xfId="26965"/>
    <cellStyle name="Calculation 12 29 4 2 3" xfId="51622"/>
    <cellStyle name="Calculation 12 29 4 3" xfId="14886"/>
    <cellStyle name="Calculation 12 29 4 3 2" xfId="26966"/>
    <cellStyle name="Calculation 12 29 4 4" xfId="26964"/>
    <cellStyle name="Calculation 12 29 4 5" xfId="51623"/>
    <cellStyle name="Calculation 12 29 5" xfId="5090"/>
    <cellStyle name="Calculation 12 29 5 2" xfId="15789"/>
    <cellStyle name="Calculation 12 29 5 2 2" xfId="26968"/>
    <cellStyle name="Calculation 12 29 5 2 3" xfId="51624"/>
    <cellStyle name="Calculation 12 29 5 3" xfId="14885"/>
    <cellStyle name="Calculation 12 29 5 3 2" xfId="26969"/>
    <cellStyle name="Calculation 12 29 5 4" xfId="26967"/>
    <cellStyle name="Calculation 12 29 5 5" xfId="51625"/>
    <cellStyle name="Calculation 12 29 6" xfId="5965"/>
    <cellStyle name="Calculation 12 29 6 2" xfId="15790"/>
    <cellStyle name="Calculation 12 29 6 2 2" xfId="26971"/>
    <cellStyle name="Calculation 12 29 6 2 3" xfId="51626"/>
    <cellStyle name="Calculation 12 29 6 3" xfId="14884"/>
    <cellStyle name="Calculation 12 29 6 3 2" xfId="26972"/>
    <cellStyle name="Calculation 12 29 6 4" xfId="26970"/>
    <cellStyle name="Calculation 12 29 6 5" xfId="51627"/>
    <cellStyle name="Calculation 12 29 7" xfId="8178"/>
    <cellStyle name="Calculation 12 29 7 2" xfId="15791"/>
    <cellStyle name="Calculation 12 29 7 2 2" xfId="26974"/>
    <cellStyle name="Calculation 12 29 7 2 3" xfId="51628"/>
    <cellStyle name="Calculation 12 29 7 3" xfId="14883"/>
    <cellStyle name="Calculation 12 29 7 3 2" xfId="26975"/>
    <cellStyle name="Calculation 12 29 7 4" xfId="26973"/>
    <cellStyle name="Calculation 12 29 7 5" xfId="51629"/>
    <cellStyle name="Calculation 12 29 8" xfId="6497"/>
    <cellStyle name="Calculation 12 29 8 2" xfId="15792"/>
    <cellStyle name="Calculation 12 29 8 2 2" xfId="26977"/>
    <cellStyle name="Calculation 12 29 8 2 3" xfId="51630"/>
    <cellStyle name="Calculation 12 29 8 3" xfId="14882"/>
    <cellStyle name="Calculation 12 29 8 3 2" xfId="26978"/>
    <cellStyle name="Calculation 12 29 8 4" xfId="26976"/>
    <cellStyle name="Calculation 12 29 8 5" xfId="51631"/>
    <cellStyle name="Calculation 12 29 9" xfId="7411"/>
    <cellStyle name="Calculation 12 29 9 2" xfId="15793"/>
    <cellStyle name="Calculation 12 29 9 2 2" xfId="26980"/>
    <cellStyle name="Calculation 12 29 9 2 3" xfId="51632"/>
    <cellStyle name="Calculation 12 29 9 3" xfId="14881"/>
    <cellStyle name="Calculation 12 29 9 3 2" xfId="26981"/>
    <cellStyle name="Calculation 12 29 9 4" xfId="26979"/>
    <cellStyle name="Calculation 12 29 9 5" xfId="51633"/>
    <cellStyle name="Calculation 12 3" xfId="2908"/>
    <cellStyle name="Calculation 12 3 10" xfId="5928"/>
    <cellStyle name="Calculation 12 3 10 2" xfId="15795"/>
    <cellStyle name="Calculation 12 3 10 2 2" xfId="26984"/>
    <cellStyle name="Calculation 12 3 10 2 3" xfId="51634"/>
    <cellStyle name="Calculation 12 3 10 3" xfId="14879"/>
    <cellStyle name="Calculation 12 3 10 3 2" xfId="26985"/>
    <cellStyle name="Calculation 12 3 10 4" xfId="26983"/>
    <cellStyle name="Calculation 12 3 10 5" xfId="51635"/>
    <cellStyle name="Calculation 12 3 11" xfId="6648"/>
    <cellStyle name="Calculation 12 3 11 2" xfId="15796"/>
    <cellStyle name="Calculation 12 3 11 2 2" xfId="26987"/>
    <cellStyle name="Calculation 12 3 11 2 3" xfId="51636"/>
    <cellStyle name="Calculation 12 3 11 3" xfId="14878"/>
    <cellStyle name="Calculation 12 3 11 3 2" xfId="26988"/>
    <cellStyle name="Calculation 12 3 11 4" xfId="26986"/>
    <cellStyle name="Calculation 12 3 11 5" xfId="51637"/>
    <cellStyle name="Calculation 12 3 12" xfId="6650"/>
    <cellStyle name="Calculation 12 3 12 2" xfId="15797"/>
    <cellStyle name="Calculation 12 3 12 2 2" xfId="26990"/>
    <cellStyle name="Calculation 12 3 12 2 3" xfId="51638"/>
    <cellStyle name="Calculation 12 3 12 3" xfId="14877"/>
    <cellStyle name="Calculation 12 3 12 3 2" xfId="26991"/>
    <cellStyle name="Calculation 12 3 12 4" xfId="26989"/>
    <cellStyle name="Calculation 12 3 12 5" xfId="51639"/>
    <cellStyle name="Calculation 12 3 13" xfId="7019"/>
    <cellStyle name="Calculation 12 3 13 2" xfId="15798"/>
    <cellStyle name="Calculation 12 3 13 2 2" xfId="26993"/>
    <cellStyle name="Calculation 12 3 13 2 3" xfId="51640"/>
    <cellStyle name="Calculation 12 3 13 3" xfId="14876"/>
    <cellStyle name="Calculation 12 3 13 3 2" xfId="26994"/>
    <cellStyle name="Calculation 12 3 13 4" xfId="26992"/>
    <cellStyle name="Calculation 12 3 13 5" xfId="51641"/>
    <cellStyle name="Calculation 12 3 14" xfId="5904"/>
    <cellStyle name="Calculation 12 3 14 2" xfId="15799"/>
    <cellStyle name="Calculation 12 3 14 2 2" xfId="26996"/>
    <cellStyle name="Calculation 12 3 14 2 3" xfId="51642"/>
    <cellStyle name="Calculation 12 3 14 3" xfId="14875"/>
    <cellStyle name="Calculation 12 3 14 3 2" xfId="26997"/>
    <cellStyle name="Calculation 12 3 14 4" xfId="26995"/>
    <cellStyle name="Calculation 12 3 14 5" xfId="51643"/>
    <cellStyle name="Calculation 12 3 15" xfId="5880"/>
    <cellStyle name="Calculation 12 3 15 2" xfId="15800"/>
    <cellStyle name="Calculation 12 3 15 2 2" xfId="26999"/>
    <cellStyle name="Calculation 12 3 15 2 3" xfId="51644"/>
    <cellStyle name="Calculation 12 3 15 3" xfId="14874"/>
    <cellStyle name="Calculation 12 3 15 3 2" xfId="27000"/>
    <cellStyle name="Calculation 12 3 15 4" xfId="26998"/>
    <cellStyle name="Calculation 12 3 15 5" xfId="51645"/>
    <cellStyle name="Calculation 12 3 16" xfId="11520"/>
    <cellStyle name="Calculation 12 3 16 2" xfId="15801"/>
    <cellStyle name="Calculation 12 3 16 2 2" xfId="27002"/>
    <cellStyle name="Calculation 12 3 16 2 3" xfId="51646"/>
    <cellStyle name="Calculation 12 3 16 3" xfId="14873"/>
    <cellStyle name="Calculation 12 3 16 3 2" xfId="27003"/>
    <cellStyle name="Calculation 12 3 16 4" xfId="27001"/>
    <cellStyle name="Calculation 12 3 16 5" xfId="51647"/>
    <cellStyle name="Calculation 12 3 17" xfId="12182"/>
    <cellStyle name="Calculation 12 3 17 2" xfId="15802"/>
    <cellStyle name="Calculation 12 3 17 2 2" xfId="27005"/>
    <cellStyle name="Calculation 12 3 17 2 3" xfId="51648"/>
    <cellStyle name="Calculation 12 3 17 3" xfId="14872"/>
    <cellStyle name="Calculation 12 3 17 3 2" xfId="27006"/>
    <cellStyle name="Calculation 12 3 17 4" xfId="27004"/>
    <cellStyle name="Calculation 12 3 17 5" xfId="51649"/>
    <cellStyle name="Calculation 12 3 18" xfId="13251"/>
    <cellStyle name="Calculation 12 3 18 2" xfId="15803"/>
    <cellStyle name="Calculation 12 3 18 2 2" xfId="27008"/>
    <cellStyle name="Calculation 12 3 18 2 3" xfId="51650"/>
    <cellStyle name="Calculation 12 3 18 3" xfId="14871"/>
    <cellStyle name="Calculation 12 3 18 3 2" xfId="27009"/>
    <cellStyle name="Calculation 12 3 18 4" xfId="27007"/>
    <cellStyle name="Calculation 12 3 18 5" xfId="51651"/>
    <cellStyle name="Calculation 12 3 19" xfId="9236"/>
    <cellStyle name="Calculation 12 3 19 2" xfId="15804"/>
    <cellStyle name="Calculation 12 3 19 2 2" xfId="27011"/>
    <cellStyle name="Calculation 12 3 19 2 3" xfId="51652"/>
    <cellStyle name="Calculation 12 3 19 3" xfId="14870"/>
    <cellStyle name="Calculation 12 3 19 3 2" xfId="27012"/>
    <cellStyle name="Calculation 12 3 19 4" xfId="27010"/>
    <cellStyle name="Calculation 12 3 19 5" xfId="51653"/>
    <cellStyle name="Calculation 12 3 2" xfId="6023"/>
    <cellStyle name="Calculation 12 3 2 2" xfId="15805"/>
    <cellStyle name="Calculation 12 3 2 2 2" xfId="27014"/>
    <cellStyle name="Calculation 12 3 2 2 3" xfId="51654"/>
    <cellStyle name="Calculation 12 3 2 3" xfId="14869"/>
    <cellStyle name="Calculation 12 3 2 3 2" xfId="27015"/>
    <cellStyle name="Calculation 12 3 2 4" xfId="27013"/>
    <cellStyle name="Calculation 12 3 2 5" xfId="51655"/>
    <cellStyle name="Calculation 12 3 20" xfId="13917"/>
    <cellStyle name="Calculation 12 3 20 2" xfId="27016"/>
    <cellStyle name="Calculation 12 3 20 2 2" xfId="51656"/>
    <cellStyle name="Calculation 12 3 20 2 3" xfId="51657"/>
    <cellStyle name="Calculation 12 3 20 3" xfId="51658"/>
    <cellStyle name="Calculation 12 3 20 4" xfId="51659"/>
    <cellStyle name="Calculation 12 3 20 5" xfId="51660"/>
    <cellStyle name="Calculation 12 3 21" xfId="15794"/>
    <cellStyle name="Calculation 12 3 21 2" xfId="27017"/>
    <cellStyle name="Calculation 12 3 22" xfId="14880"/>
    <cellStyle name="Calculation 12 3 22 2" xfId="27018"/>
    <cellStyle name="Calculation 12 3 23" xfId="26982"/>
    <cellStyle name="Calculation 12 3 3" xfId="5779"/>
    <cellStyle name="Calculation 12 3 3 2" xfId="15806"/>
    <cellStyle name="Calculation 12 3 3 2 2" xfId="27020"/>
    <cellStyle name="Calculation 12 3 3 2 3" xfId="51661"/>
    <cellStyle name="Calculation 12 3 3 3" xfId="14868"/>
    <cellStyle name="Calculation 12 3 3 3 2" xfId="27021"/>
    <cellStyle name="Calculation 12 3 3 4" xfId="27019"/>
    <cellStyle name="Calculation 12 3 3 5" xfId="51662"/>
    <cellStyle name="Calculation 12 3 4" xfId="4904"/>
    <cellStyle name="Calculation 12 3 4 2" xfId="15807"/>
    <cellStyle name="Calculation 12 3 4 2 2" xfId="27023"/>
    <cellStyle name="Calculation 12 3 4 2 3" xfId="51663"/>
    <cellStyle name="Calculation 12 3 4 3" xfId="14867"/>
    <cellStyle name="Calculation 12 3 4 3 2" xfId="27024"/>
    <cellStyle name="Calculation 12 3 4 4" xfId="27022"/>
    <cellStyle name="Calculation 12 3 4 5" xfId="51664"/>
    <cellStyle name="Calculation 12 3 5" xfId="5813"/>
    <cellStyle name="Calculation 12 3 5 2" xfId="15808"/>
    <cellStyle name="Calculation 12 3 5 2 2" xfId="27026"/>
    <cellStyle name="Calculation 12 3 5 2 3" xfId="51665"/>
    <cellStyle name="Calculation 12 3 5 3" xfId="14866"/>
    <cellStyle name="Calculation 12 3 5 3 2" xfId="27027"/>
    <cellStyle name="Calculation 12 3 5 4" xfId="27025"/>
    <cellStyle name="Calculation 12 3 5 5" xfId="51666"/>
    <cellStyle name="Calculation 12 3 6" xfId="5966"/>
    <cellStyle name="Calculation 12 3 6 2" xfId="15809"/>
    <cellStyle name="Calculation 12 3 6 2 2" xfId="27029"/>
    <cellStyle name="Calculation 12 3 6 2 3" xfId="51667"/>
    <cellStyle name="Calculation 12 3 6 3" xfId="14865"/>
    <cellStyle name="Calculation 12 3 6 3 2" xfId="27030"/>
    <cellStyle name="Calculation 12 3 6 4" xfId="27028"/>
    <cellStyle name="Calculation 12 3 6 5" xfId="51668"/>
    <cellStyle name="Calculation 12 3 7" xfId="8647"/>
    <cellStyle name="Calculation 12 3 7 2" xfId="15810"/>
    <cellStyle name="Calculation 12 3 7 2 2" xfId="27032"/>
    <cellStyle name="Calculation 12 3 7 2 3" xfId="51669"/>
    <cellStyle name="Calculation 12 3 7 3" xfId="14864"/>
    <cellStyle name="Calculation 12 3 7 3 2" xfId="27033"/>
    <cellStyle name="Calculation 12 3 7 4" xfId="27031"/>
    <cellStyle name="Calculation 12 3 7 5" xfId="51670"/>
    <cellStyle name="Calculation 12 3 8" xfId="5945"/>
    <cellStyle name="Calculation 12 3 8 2" xfId="15811"/>
    <cellStyle name="Calculation 12 3 8 2 2" xfId="27035"/>
    <cellStyle name="Calculation 12 3 8 2 3" xfId="51671"/>
    <cellStyle name="Calculation 12 3 8 3" xfId="14863"/>
    <cellStyle name="Calculation 12 3 8 3 2" xfId="27036"/>
    <cellStyle name="Calculation 12 3 8 4" xfId="27034"/>
    <cellStyle name="Calculation 12 3 8 5" xfId="51672"/>
    <cellStyle name="Calculation 12 3 9" xfId="7264"/>
    <cellStyle name="Calculation 12 3 9 2" xfId="15812"/>
    <cellStyle name="Calculation 12 3 9 2 2" xfId="27038"/>
    <cellStyle name="Calculation 12 3 9 2 3" xfId="51673"/>
    <cellStyle name="Calculation 12 3 9 3" xfId="14862"/>
    <cellStyle name="Calculation 12 3 9 3 2" xfId="27039"/>
    <cellStyle name="Calculation 12 3 9 4" xfId="27037"/>
    <cellStyle name="Calculation 12 3 9 5" xfId="51674"/>
    <cellStyle name="Calculation 12 30" xfId="2909"/>
    <cellStyle name="Calculation 12 30 10" xfId="10001"/>
    <cellStyle name="Calculation 12 30 10 2" xfId="15814"/>
    <cellStyle name="Calculation 12 30 10 2 2" xfId="27042"/>
    <cellStyle name="Calculation 12 30 10 2 3" xfId="51675"/>
    <cellStyle name="Calculation 12 30 10 3" xfId="14860"/>
    <cellStyle name="Calculation 12 30 10 3 2" xfId="27043"/>
    <cellStyle name="Calculation 12 30 10 4" xfId="27041"/>
    <cellStyle name="Calculation 12 30 10 5" xfId="51676"/>
    <cellStyle name="Calculation 12 30 11" xfId="8740"/>
    <cellStyle name="Calculation 12 30 11 2" xfId="15815"/>
    <cellStyle name="Calculation 12 30 11 2 2" xfId="27045"/>
    <cellStyle name="Calculation 12 30 11 2 3" xfId="51677"/>
    <cellStyle name="Calculation 12 30 11 3" xfId="14859"/>
    <cellStyle name="Calculation 12 30 11 3 2" xfId="27046"/>
    <cellStyle name="Calculation 12 30 11 4" xfId="27044"/>
    <cellStyle name="Calculation 12 30 11 5" xfId="51678"/>
    <cellStyle name="Calculation 12 30 12" xfId="5925"/>
    <cellStyle name="Calculation 12 30 12 2" xfId="15816"/>
    <cellStyle name="Calculation 12 30 12 2 2" xfId="27048"/>
    <cellStyle name="Calculation 12 30 12 2 3" xfId="51679"/>
    <cellStyle name="Calculation 12 30 12 3" xfId="14858"/>
    <cellStyle name="Calculation 12 30 12 3 2" xfId="27049"/>
    <cellStyle name="Calculation 12 30 12 4" xfId="27047"/>
    <cellStyle name="Calculation 12 30 12 5" xfId="51680"/>
    <cellStyle name="Calculation 12 30 13" xfId="11257"/>
    <cellStyle name="Calculation 12 30 13 2" xfId="15817"/>
    <cellStyle name="Calculation 12 30 13 2 2" xfId="27051"/>
    <cellStyle name="Calculation 12 30 13 2 3" xfId="51681"/>
    <cellStyle name="Calculation 12 30 13 3" xfId="14857"/>
    <cellStyle name="Calculation 12 30 13 3 2" xfId="27052"/>
    <cellStyle name="Calculation 12 30 13 4" xfId="27050"/>
    <cellStyle name="Calculation 12 30 13 5" xfId="51682"/>
    <cellStyle name="Calculation 12 30 14" xfId="11469"/>
    <cellStyle name="Calculation 12 30 14 2" xfId="15818"/>
    <cellStyle name="Calculation 12 30 14 2 2" xfId="27054"/>
    <cellStyle name="Calculation 12 30 14 2 3" xfId="51683"/>
    <cellStyle name="Calculation 12 30 14 3" xfId="14856"/>
    <cellStyle name="Calculation 12 30 14 3 2" xfId="27055"/>
    <cellStyle name="Calculation 12 30 14 4" xfId="27053"/>
    <cellStyle name="Calculation 12 30 14 5" xfId="51684"/>
    <cellStyle name="Calculation 12 30 15" xfId="12106"/>
    <cellStyle name="Calculation 12 30 15 2" xfId="15819"/>
    <cellStyle name="Calculation 12 30 15 2 2" xfId="27057"/>
    <cellStyle name="Calculation 12 30 15 2 3" xfId="51685"/>
    <cellStyle name="Calculation 12 30 15 3" xfId="14855"/>
    <cellStyle name="Calculation 12 30 15 3 2" xfId="27058"/>
    <cellStyle name="Calculation 12 30 15 4" xfId="27056"/>
    <cellStyle name="Calculation 12 30 15 5" xfId="51686"/>
    <cellStyle name="Calculation 12 30 16" xfId="12200"/>
    <cellStyle name="Calculation 12 30 16 2" xfId="15820"/>
    <cellStyle name="Calculation 12 30 16 2 2" xfId="27060"/>
    <cellStyle name="Calculation 12 30 16 2 3" xfId="51687"/>
    <cellStyle name="Calculation 12 30 16 3" xfId="14854"/>
    <cellStyle name="Calculation 12 30 16 3 2" xfId="27061"/>
    <cellStyle name="Calculation 12 30 16 4" xfId="27059"/>
    <cellStyle name="Calculation 12 30 16 5" xfId="51688"/>
    <cellStyle name="Calculation 12 30 17" xfId="10204"/>
    <cellStyle name="Calculation 12 30 17 2" xfId="15821"/>
    <cellStyle name="Calculation 12 30 17 2 2" xfId="27063"/>
    <cellStyle name="Calculation 12 30 17 2 3" xfId="51689"/>
    <cellStyle name="Calculation 12 30 17 3" xfId="14852"/>
    <cellStyle name="Calculation 12 30 17 3 2" xfId="27064"/>
    <cellStyle name="Calculation 12 30 17 4" xfId="27062"/>
    <cellStyle name="Calculation 12 30 17 5" xfId="51690"/>
    <cellStyle name="Calculation 12 30 18" xfId="6377"/>
    <cellStyle name="Calculation 12 30 18 2" xfId="15822"/>
    <cellStyle name="Calculation 12 30 18 2 2" xfId="27066"/>
    <cellStyle name="Calculation 12 30 18 2 3" xfId="51691"/>
    <cellStyle name="Calculation 12 30 18 3" xfId="14851"/>
    <cellStyle name="Calculation 12 30 18 3 2" xfId="27067"/>
    <cellStyle name="Calculation 12 30 18 4" xfId="27065"/>
    <cellStyle name="Calculation 12 30 18 5" xfId="51692"/>
    <cellStyle name="Calculation 12 30 19" xfId="10837"/>
    <cellStyle name="Calculation 12 30 19 2" xfId="15823"/>
    <cellStyle name="Calculation 12 30 19 2 2" xfId="27069"/>
    <cellStyle name="Calculation 12 30 19 2 3" xfId="51693"/>
    <cellStyle name="Calculation 12 30 19 3" xfId="14850"/>
    <cellStyle name="Calculation 12 30 19 3 2" xfId="27070"/>
    <cellStyle name="Calculation 12 30 19 4" xfId="27068"/>
    <cellStyle name="Calculation 12 30 19 5" xfId="51694"/>
    <cellStyle name="Calculation 12 30 2" xfId="6024"/>
    <cellStyle name="Calculation 12 30 2 2" xfId="15824"/>
    <cellStyle name="Calculation 12 30 2 2 2" xfId="27072"/>
    <cellStyle name="Calculation 12 30 2 2 3" xfId="51695"/>
    <cellStyle name="Calculation 12 30 2 3" xfId="14849"/>
    <cellStyle name="Calculation 12 30 2 3 2" xfId="27073"/>
    <cellStyle name="Calculation 12 30 2 4" xfId="27071"/>
    <cellStyle name="Calculation 12 30 2 5" xfId="51696"/>
    <cellStyle name="Calculation 12 30 20" xfId="13585"/>
    <cellStyle name="Calculation 12 30 20 2" xfId="27074"/>
    <cellStyle name="Calculation 12 30 20 2 2" xfId="51697"/>
    <cellStyle name="Calculation 12 30 20 2 3" xfId="51698"/>
    <cellStyle name="Calculation 12 30 20 3" xfId="51699"/>
    <cellStyle name="Calculation 12 30 20 4" xfId="51700"/>
    <cellStyle name="Calculation 12 30 20 5" xfId="51701"/>
    <cellStyle name="Calculation 12 30 21" xfId="15813"/>
    <cellStyle name="Calculation 12 30 21 2" xfId="27075"/>
    <cellStyle name="Calculation 12 30 22" xfId="14861"/>
    <cellStyle name="Calculation 12 30 22 2" xfId="27076"/>
    <cellStyle name="Calculation 12 30 23" xfId="27040"/>
    <cellStyle name="Calculation 12 30 3" xfId="4738"/>
    <cellStyle name="Calculation 12 30 3 2" xfId="15825"/>
    <cellStyle name="Calculation 12 30 3 2 2" xfId="27078"/>
    <cellStyle name="Calculation 12 30 3 2 3" xfId="51702"/>
    <cellStyle name="Calculation 12 30 3 3" xfId="14848"/>
    <cellStyle name="Calculation 12 30 3 3 2" xfId="27079"/>
    <cellStyle name="Calculation 12 30 3 4" xfId="27077"/>
    <cellStyle name="Calculation 12 30 3 5" xfId="51703"/>
    <cellStyle name="Calculation 12 30 4" xfId="7276"/>
    <cellStyle name="Calculation 12 30 4 2" xfId="15826"/>
    <cellStyle name="Calculation 12 30 4 2 2" xfId="27081"/>
    <cellStyle name="Calculation 12 30 4 2 3" xfId="51704"/>
    <cellStyle name="Calculation 12 30 4 3" xfId="14847"/>
    <cellStyle name="Calculation 12 30 4 3 2" xfId="27082"/>
    <cellStyle name="Calculation 12 30 4 4" xfId="27080"/>
    <cellStyle name="Calculation 12 30 4 5" xfId="51705"/>
    <cellStyle name="Calculation 12 30 5" xfId="7744"/>
    <cellStyle name="Calculation 12 30 5 2" xfId="15827"/>
    <cellStyle name="Calculation 12 30 5 2 2" xfId="27084"/>
    <cellStyle name="Calculation 12 30 5 2 3" xfId="51706"/>
    <cellStyle name="Calculation 12 30 5 3" xfId="14846"/>
    <cellStyle name="Calculation 12 30 5 3 2" xfId="27085"/>
    <cellStyle name="Calculation 12 30 5 4" xfId="27083"/>
    <cellStyle name="Calculation 12 30 5 5" xfId="51707"/>
    <cellStyle name="Calculation 12 30 6" xfId="5967"/>
    <cellStyle name="Calculation 12 30 6 2" xfId="15828"/>
    <cellStyle name="Calculation 12 30 6 2 2" xfId="27087"/>
    <cellStyle name="Calculation 12 30 6 2 3" xfId="51708"/>
    <cellStyle name="Calculation 12 30 6 3" xfId="14845"/>
    <cellStyle name="Calculation 12 30 6 3 2" xfId="27088"/>
    <cellStyle name="Calculation 12 30 6 4" xfId="27086"/>
    <cellStyle name="Calculation 12 30 6 5" xfId="51709"/>
    <cellStyle name="Calculation 12 30 7" xfId="6712"/>
    <cellStyle name="Calculation 12 30 7 2" xfId="15829"/>
    <cellStyle name="Calculation 12 30 7 2 2" xfId="27090"/>
    <cellStyle name="Calculation 12 30 7 2 3" xfId="51710"/>
    <cellStyle name="Calculation 12 30 7 3" xfId="14844"/>
    <cellStyle name="Calculation 12 30 7 3 2" xfId="27091"/>
    <cellStyle name="Calculation 12 30 7 4" xfId="27089"/>
    <cellStyle name="Calculation 12 30 7 5" xfId="51711"/>
    <cellStyle name="Calculation 12 30 8" xfId="9110"/>
    <cellStyle name="Calculation 12 30 8 2" xfId="15830"/>
    <cellStyle name="Calculation 12 30 8 2 2" xfId="27093"/>
    <cellStyle name="Calculation 12 30 8 2 3" xfId="51712"/>
    <cellStyle name="Calculation 12 30 8 3" xfId="14843"/>
    <cellStyle name="Calculation 12 30 8 3 2" xfId="27094"/>
    <cellStyle name="Calculation 12 30 8 4" xfId="27092"/>
    <cellStyle name="Calculation 12 30 8 5" xfId="51713"/>
    <cellStyle name="Calculation 12 30 9" xfId="9556"/>
    <cellStyle name="Calculation 12 30 9 2" xfId="15831"/>
    <cellStyle name="Calculation 12 30 9 2 2" xfId="27096"/>
    <cellStyle name="Calculation 12 30 9 2 3" xfId="51714"/>
    <cellStyle name="Calculation 12 30 9 3" xfId="14842"/>
    <cellStyle name="Calculation 12 30 9 3 2" xfId="27097"/>
    <cellStyle name="Calculation 12 30 9 4" xfId="27095"/>
    <cellStyle name="Calculation 12 30 9 5" xfId="51715"/>
    <cellStyle name="Calculation 12 31" xfId="6001"/>
    <cellStyle name="Calculation 12 31 2" xfId="15832"/>
    <cellStyle name="Calculation 12 31 2 2" xfId="27099"/>
    <cellStyle name="Calculation 12 31 2 3" xfId="51716"/>
    <cellStyle name="Calculation 12 31 3" xfId="14841"/>
    <cellStyle name="Calculation 12 31 3 2" xfId="27100"/>
    <cellStyle name="Calculation 12 31 4" xfId="27098"/>
    <cellStyle name="Calculation 12 31 5" xfId="51717"/>
    <cellStyle name="Calculation 12 32" xfId="5798"/>
    <cellStyle name="Calculation 12 32 2" xfId="15833"/>
    <cellStyle name="Calculation 12 32 2 2" xfId="27102"/>
    <cellStyle name="Calculation 12 32 2 3" xfId="51718"/>
    <cellStyle name="Calculation 12 32 3" xfId="14840"/>
    <cellStyle name="Calculation 12 32 3 2" xfId="27103"/>
    <cellStyle name="Calculation 12 32 4" xfId="27101"/>
    <cellStyle name="Calculation 12 32 5" xfId="51719"/>
    <cellStyle name="Calculation 12 33" xfId="5972"/>
    <cellStyle name="Calculation 12 33 2" xfId="15834"/>
    <cellStyle name="Calculation 12 33 2 2" xfId="27105"/>
    <cellStyle name="Calculation 12 33 2 3" xfId="51720"/>
    <cellStyle name="Calculation 12 33 3" xfId="14839"/>
    <cellStyle name="Calculation 12 33 3 2" xfId="27106"/>
    <cellStyle name="Calculation 12 33 4" xfId="27104"/>
    <cellStyle name="Calculation 12 33 5" xfId="51721"/>
    <cellStyle name="Calculation 12 34" xfId="5825"/>
    <cellStyle name="Calculation 12 34 2" xfId="15835"/>
    <cellStyle name="Calculation 12 34 2 2" xfId="27108"/>
    <cellStyle name="Calculation 12 34 2 3" xfId="51722"/>
    <cellStyle name="Calculation 12 34 3" xfId="14838"/>
    <cellStyle name="Calculation 12 34 3 2" xfId="27109"/>
    <cellStyle name="Calculation 12 34 4" xfId="27107"/>
    <cellStyle name="Calculation 12 34 5" xfId="51723"/>
    <cellStyle name="Calculation 12 35" xfId="5954"/>
    <cellStyle name="Calculation 12 35 2" xfId="15836"/>
    <cellStyle name="Calculation 12 35 2 2" xfId="27111"/>
    <cellStyle name="Calculation 12 35 2 3" xfId="51724"/>
    <cellStyle name="Calculation 12 35 3" xfId="14837"/>
    <cellStyle name="Calculation 12 35 3 2" xfId="27112"/>
    <cellStyle name="Calculation 12 35 4" xfId="27110"/>
    <cellStyle name="Calculation 12 35 5" xfId="51725"/>
    <cellStyle name="Calculation 12 36" xfId="7739"/>
    <cellStyle name="Calculation 12 36 2" xfId="15837"/>
    <cellStyle name="Calculation 12 36 2 2" xfId="27114"/>
    <cellStyle name="Calculation 12 36 2 3" xfId="51726"/>
    <cellStyle name="Calculation 12 36 3" xfId="14836"/>
    <cellStyle name="Calculation 12 36 3 2" xfId="27115"/>
    <cellStyle name="Calculation 12 36 4" xfId="27113"/>
    <cellStyle name="Calculation 12 36 5" xfId="51727"/>
    <cellStyle name="Calculation 12 37" xfId="5939"/>
    <cellStyle name="Calculation 12 37 2" xfId="15838"/>
    <cellStyle name="Calculation 12 37 2 2" xfId="27117"/>
    <cellStyle name="Calculation 12 37 2 3" xfId="51728"/>
    <cellStyle name="Calculation 12 37 3" xfId="14835"/>
    <cellStyle name="Calculation 12 37 3 2" xfId="27118"/>
    <cellStyle name="Calculation 12 37 4" xfId="27116"/>
    <cellStyle name="Calculation 12 37 5" xfId="51729"/>
    <cellStyle name="Calculation 12 38" xfId="5869"/>
    <cellStyle name="Calculation 12 38 2" xfId="15839"/>
    <cellStyle name="Calculation 12 38 2 2" xfId="27120"/>
    <cellStyle name="Calculation 12 38 2 3" xfId="51730"/>
    <cellStyle name="Calculation 12 38 3" xfId="14834"/>
    <cellStyle name="Calculation 12 38 3 2" xfId="27121"/>
    <cellStyle name="Calculation 12 38 4" xfId="27119"/>
    <cellStyle name="Calculation 12 38 5" xfId="51731"/>
    <cellStyle name="Calculation 12 39" xfId="4749"/>
    <cellStyle name="Calculation 12 39 2" xfId="15840"/>
    <cellStyle name="Calculation 12 39 2 2" xfId="27123"/>
    <cellStyle name="Calculation 12 39 2 3" xfId="51732"/>
    <cellStyle name="Calculation 12 39 3" xfId="14833"/>
    <cellStyle name="Calculation 12 39 3 2" xfId="27124"/>
    <cellStyle name="Calculation 12 39 4" xfId="27122"/>
    <cellStyle name="Calculation 12 39 5" xfId="51733"/>
    <cellStyle name="Calculation 12 4" xfId="2910"/>
    <cellStyle name="Calculation 12 4 10" xfId="4929"/>
    <cellStyle name="Calculation 12 4 10 2" xfId="15842"/>
    <cellStyle name="Calculation 12 4 10 2 2" xfId="27127"/>
    <cellStyle name="Calculation 12 4 10 2 3" xfId="51734"/>
    <cellStyle name="Calculation 12 4 10 3" xfId="14831"/>
    <cellStyle name="Calculation 12 4 10 3 2" xfId="27128"/>
    <cellStyle name="Calculation 12 4 10 4" xfId="27126"/>
    <cellStyle name="Calculation 12 4 10 5" xfId="51735"/>
    <cellStyle name="Calculation 12 4 11" xfId="10434"/>
    <cellStyle name="Calculation 12 4 11 2" xfId="15843"/>
    <cellStyle name="Calculation 12 4 11 2 2" xfId="27130"/>
    <cellStyle name="Calculation 12 4 11 2 3" xfId="51736"/>
    <cellStyle name="Calculation 12 4 11 3" xfId="14830"/>
    <cellStyle name="Calculation 12 4 11 3 2" xfId="27131"/>
    <cellStyle name="Calculation 12 4 11 4" xfId="27129"/>
    <cellStyle name="Calculation 12 4 11 5" xfId="51737"/>
    <cellStyle name="Calculation 12 4 12" xfId="8584"/>
    <cellStyle name="Calculation 12 4 12 2" xfId="15844"/>
    <cellStyle name="Calculation 12 4 12 2 2" xfId="27133"/>
    <cellStyle name="Calculation 12 4 12 2 3" xfId="51738"/>
    <cellStyle name="Calculation 12 4 12 3" xfId="14829"/>
    <cellStyle name="Calculation 12 4 12 3 2" xfId="27134"/>
    <cellStyle name="Calculation 12 4 12 4" xfId="27132"/>
    <cellStyle name="Calculation 12 4 12 5" xfId="51739"/>
    <cellStyle name="Calculation 12 4 13" xfId="10561"/>
    <cellStyle name="Calculation 12 4 13 2" xfId="15845"/>
    <cellStyle name="Calculation 12 4 13 2 2" xfId="27136"/>
    <cellStyle name="Calculation 12 4 13 2 3" xfId="51740"/>
    <cellStyle name="Calculation 12 4 13 3" xfId="14828"/>
    <cellStyle name="Calculation 12 4 13 3 2" xfId="27137"/>
    <cellStyle name="Calculation 12 4 13 4" xfId="27135"/>
    <cellStyle name="Calculation 12 4 13 5" xfId="51741"/>
    <cellStyle name="Calculation 12 4 14" xfId="10425"/>
    <cellStyle name="Calculation 12 4 14 2" xfId="15846"/>
    <cellStyle name="Calculation 12 4 14 2 2" xfId="27139"/>
    <cellStyle name="Calculation 12 4 14 2 3" xfId="51742"/>
    <cellStyle name="Calculation 12 4 14 3" xfId="14827"/>
    <cellStyle name="Calculation 12 4 14 3 2" xfId="27140"/>
    <cellStyle name="Calculation 12 4 14 4" xfId="27138"/>
    <cellStyle name="Calculation 12 4 14 5" xfId="51743"/>
    <cellStyle name="Calculation 12 4 15" xfId="10118"/>
    <cellStyle name="Calculation 12 4 15 2" xfId="15847"/>
    <cellStyle name="Calculation 12 4 15 2 2" xfId="27142"/>
    <cellStyle name="Calculation 12 4 15 2 3" xfId="51744"/>
    <cellStyle name="Calculation 12 4 15 3" xfId="14826"/>
    <cellStyle name="Calculation 12 4 15 3 2" xfId="27143"/>
    <cellStyle name="Calculation 12 4 15 4" xfId="27141"/>
    <cellStyle name="Calculation 12 4 15 5" xfId="51745"/>
    <cellStyle name="Calculation 12 4 16" xfId="11179"/>
    <cellStyle name="Calculation 12 4 16 2" xfId="15848"/>
    <cellStyle name="Calculation 12 4 16 2 2" xfId="27145"/>
    <cellStyle name="Calculation 12 4 16 2 3" xfId="51746"/>
    <cellStyle name="Calculation 12 4 16 3" xfId="14825"/>
    <cellStyle name="Calculation 12 4 16 3 2" xfId="27146"/>
    <cellStyle name="Calculation 12 4 16 4" xfId="27144"/>
    <cellStyle name="Calculation 12 4 16 5" xfId="51747"/>
    <cellStyle name="Calculation 12 4 17" xfId="12578"/>
    <cellStyle name="Calculation 12 4 17 2" xfId="15849"/>
    <cellStyle name="Calculation 12 4 17 2 2" xfId="27148"/>
    <cellStyle name="Calculation 12 4 17 2 3" xfId="51748"/>
    <cellStyle name="Calculation 12 4 17 3" xfId="14824"/>
    <cellStyle name="Calculation 12 4 17 3 2" xfId="27149"/>
    <cellStyle name="Calculation 12 4 17 4" xfId="27147"/>
    <cellStyle name="Calculation 12 4 17 5" xfId="51749"/>
    <cellStyle name="Calculation 12 4 18" xfId="13252"/>
    <cellStyle name="Calculation 12 4 18 2" xfId="15850"/>
    <cellStyle name="Calculation 12 4 18 2 2" xfId="27151"/>
    <cellStyle name="Calculation 12 4 18 2 3" xfId="51750"/>
    <cellStyle name="Calculation 12 4 18 3" xfId="14823"/>
    <cellStyle name="Calculation 12 4 18 3 2" xfId="27152"/>
    <cellStyle name="Calculation 12 4 18 4" xfId="27150"/>
    <cellStyle name="Calculation 12 4 18 5" xfId="51751"/>
    <cellStyle name="Calculation 12 4 19" xfId="12100"/>
    <cellStyle name="Calculation 12 4 19 2" xfId="15851"/>
    <cellStyle name="Calculation 12 4 19 2 2" xfId="27154"/>
    <cellStyle name="Calculation 12 4 19 2 3" xfId="51752"/>
    <cellStyle name="Calculation 12 4 19 3" xfId="14822"/>
    <cellStyle name="Calculation 12 4 19 3 2" xfId="27155"/>
    <cellStyle name="Calculation 12 4 19 4" xfId="27153"/>
    <cellStyle name="Calculation 12 4 19 5" xfId="51753"/>
    <cellStyle name="Calculation 12 4 2" xfId="6025"/>
    <cellStyle name="Calculation 12 4 2 2" xfId="15852"/>
    <cellStyle name="Calculation 12 4 2 2 2" xfId="27157"/>
    <cellStyle name="Calculation 12 4 2 2 3" xfId="51754"/>
    <cellStyle name="Calculation 12 4 2 3" xfId="14821"/>
    <cellStyle name="Calculation 12 4 2 3 2" xfId="27158"/>
    <cellStyle name="Calculation 12 4 2 4" xfId="27156"/>
    <cellStyle name="Calculation 12 4 2 5" xfId="51755"/>
    <cellStyle name="Calculation 12 4 20" xfId="13918"/>
    <cellStyle name="Calculation 12 4 20 2" xfId="27159"/>
    <cellStyle name="Calculation 12 4 20 2 2" xfId="51756"/>
    <cellStyle name="Calculation 12 4 20 2 3" xfId="51757"/>
    <cellStyle name="Calculation 12 4 20 3" xfId="51758"/>
    <cellStyle name="Calculation 12 4 20 4" xfId="51759"/>
    <cellStyle name="Calculation 12 4 20 5" xfId="51760"/>
    <cellStyle name="Calculation 12 4 21" xfId="15841"/>
    <cellStyle name="Calculation 12 4 21 2" xfId="27160"/>
    <cellStyle name="Calculation 12 4 22" xfId="14832"/>
    <cellStyle name="Calculation 12 4 22 2" xfId="27161"/>
    <cellStyle name="Calculation 12 4 23" xfId="27125"/>
    <cellStyle name="Calculation 12 4 3" xfId="5778"/>
    <cellStyle name="Calculation 12 4 3 2" xfId="15853"/>
    <cellStyle name="Calculation 12 4 3 2 2" xfId="27163"/>
    <cellStyle name="Calculation 12 4 3 2 3" xfId="51761"/>
    <cellStyle name="Calculation 12 4 3 3" xfId="14820"/>
    <cellStyle name="Calculation 12 4 3 3 2" xfId="27164"/>
    <cellStyle name="Calculation 12 4 3 4" xfId="27162"/>
    <cellStyle name="Calculation 12 4 3 5" xfId="51762"/>
    <cellStyle name="Calculation 12 4 4" xfId="5985"/>
    <cellStyle name="Calculation 12 4 4 2" xfId="15854"/>
    <cellStyle name="Calculation 12 4 4 2 2" xfId="27166"/>
    <cellStyle name="Calculation 12 4 4 2 3" xfId="51763"/>
    <cellStyle name="Calculation 12 4 4 3" xfId="14819"/>
    <cellStyle name="Calculation 12 4 4 3 2" xfId="27167"/>
    <cellStyle name="Calculation 12 4 4 4" xfId="27165"/>
    <cellStyle name="Calculation 12 4 4 5" xfId="51764"/>
    <cellStyle name="Calculation 12 4 5" xfId="5812"/>
    <cellStyle name="Calculation 12 4 5 2" xfId="15855"/>
    <cellStyle name="Calculation 12 4 5 2 2" xfId="27169"/>
    <cellStyle name="Calculation 12 4 5 2 3" xfId="51765"/>
    <cellStyle name="Calculation 12 4 5 3" xfId="14818"/>
    <cellStyle name="Calculation 12 4 5 3 2" xfId="27170"/>
    <cellStyle name="Calculation 12 4 5 4" xfId="27168"/>
    <cellStyle name="Calculation 12 4 5 5" xfId="51766"/>
    <cellStyle name="Calculation 12 4 6" xfId="5968"/>
    <cellStyle name="Calculation 12 4 6 2" xfId="15856"/>
    <cellStyle name="Calculation 12 4 6 2 2" xfId="27172"/>
    <cellStyle name="Calculation 12 4 6 2 3" xfId="51767"/>
    <cellStyle name="Calculation 12 4 6 3" xfId="14817"/>
    <cellStyle name="Calculation 12 4 6 3 2" xfId="27173"/>
    <cellStyle name="Calculation 12 4 6 4" xfId="27171"/>
    <cellStyle name="Calculation 12 4 6 5" xfId="51768"/>
    <cellStyle name="Calculation 12 4 7" xfId="8648"/>
    <cellStyle name="Calculation 12 4 7 2" xfId="15857"/>
    <cellStyle name="Calculation 12 4 7 2 2" xfId="27175"/>
    <cellStyle name="Calculation 12 4 7 2 3" xfId="51769"/>
    <cellStyle name="Calculation 12 4 7 3" xfId="14816"/>
    <cellStyle name="Calculation 12 4 7 3 2" xfId="27176"/>
    <cellStyle name="Calculation 12 4 7 4" xfId="27174"/>
    <cellStyle name="Calculation 12 4 7 5" xfId="51770"/>
    <cellStyle name="Calculation 12 4 8" xfId="5946"/>
    <cellStyle name="Calculation 12 4 8 2" xfId="15858"/>
    <cellStyle name="Calculation 12 4 8 2 2" xfId="27178"/>
    <cellStyle name="Calculation 12 4 8 2 3" xfId="51771"/>
    <cellStyle name="Calculation 12 4 8 3" xfId="14815"/>
    <cellStyle name="Calculation 12 4 8 3 2" xfId="27179"/>
    <cellStyle name="Calculation 12 4 8 4" xfId="27177"/>
    <cellStyle name="Calculation 12 4 8 5" xfId="51772"/>
    <cellStyle name="Calculation 12 4 9" xfId="5862"/>
    <cellStyle name="Calculation 12 4 9 2" xfId="15859"/>
    <cellStyle name="Calculation 12 4 9 2 2" xfId="27181"/>
    <cellStyle name="Calculation 12 4 9 2 3" xfId="51773"/>
    <cellStyle name="Calculation 12 4 9 3" xfId="14814"/>
    <cellStyle name="Calculation 12 4 9 3 2" xfId="27182"/>
    <cellStyle name="Calculation 12 4 9 4" xfId="27180"/>
    <cellStyle name="Calculation 12 4 9 5" xfId="51774"/>
    <cellStyle name="Calculation 12 40" xfId="8790"/>
    <cellStyle name="Calculation 12 40 2" xfId="15860"/>
    <cellStyle name="Calculation 12 40 2 2" xfId="27184"/>
    <cellStyle name="Calculation 12 40 2 3" xfId="51775"/>
    <cellStyle name="Calculation 12 40 3" xfId="14813"/>
    <cellStyle name="Calculation 12 40 3 2" xfId="27185"/>
    <cellStyle name="Calculation 12 40 4" xfId="27183"/>
    <cellStyle name="Calculation 12 40 5" xfId="51776"/>
    <cellStyle name="Calculation 12 41" xfId="4748"/>
    <cellStyle name="Calculation 12 41 2" xfId="15861"/>
    <cellStyle name="Calculation 12 41 2 2" xfId="27187"/>
    <cellStyle name="Calculation 12 41 2 3" xfId="51777"/>
    <cellStyle name="Calculation 12 41 3" xfId="14812"/>
    <cellStyle name="Calculation 12 41 3 2" xfId="27188"/>
    <cellStyle name="Calculation 12 41 4" xfId="27186"/>
    <cellStyle name="Calculation 12 41 5" xfId="51778"/>
    <cellStyle name="Calculation 12 42" xfId="5876"/>
    <cellStyle name="Calculation 12 42 2" xfId="15862"/>
    <cellStyle name="Calculation 12 42 2 2" xfId="27190"/>
    <cellStyle name="Calculation 12 42 2 3" xfId="51779"/>
    <cellStyle name="Calculation 12 42 3" xfId="14811"/>
    <cellStyle name="Calculation 12 42 3 2" xfId="27191"/>
    <cellStyle name="Calculation 12 42 4" xfId="27189"/>
    <cellStyle name="Calculation 12 42 5" xfId="51780"/>
    <cellStyle name="Calculation 12 43" xfId="10838"/>
    <cellStyle name="Calculation 12 43 2" xfId="15863"/>
    <cellStyle name="Calculation 12 43 2 2" xfId="27193"/>
    <cellStyle name="Calculation 12 43 2 3" xfId="51781"/>
    <cellStyle name="Calculation 12 43 3" xfId="14810"/>
    <cellStyle name="Calculation 12 43 3 2" xfId="27194"/>
    <cellStyle name="Calculation 12 43 4" xfId="27192"/>
    <cellStyle name="Calculation 12 43 5" xfId="51782"/>
    <cellStyle name="Calculation 12 44" xfId="10100"/>
    <cellStyle name="Calculation 12 44 2" xfId="15864"/>
    <cellStyle name="Calculation 12 44 2 2" xfId="27196"/>
    <cellStyle name="Calculation 12 44 2 3" xfId="51783"/>
    <cellStyle name="Calculation 12 44 3" xfId="14809"/>
    <cellStyle name="Calculation 12 44 3 2" xfId="27197"/>
    <cellStyle name="Calculation 12 44 4" xfId="27195"/>
    <cellStyle name="Calculation 12 44 5" xfId="51784"/>
    <cellStyle name="Calculation 12 45" xfId="11757"/>
    <cellStyle name="Calculation 12 45 2" xfId="15865"/>
    <cellStyle name="Calculation 12 45 2 2" xfId="27199"/>
    <cellStyle name="Calculation 12 45 2 3" xfId="51785"/>
    <cellStyle name="Calculation 12 45 3" xfId="14808"/>
    <cellStyle name="Calculation 12 45 3 2" xfId="27200"/>
    <cellStyle name="Calculation 12 45 4" xfId="27198"/>
    <cellStyle name="Calculation 12 45 5" xfId="51786"/>
    <cellStyle name="Calculation 12 46" xfId="5888"/>
    <cellStyle name="Calculation 12 46 2" xfId="15866"/>
    <cellStyle name="Calculation 12 46 2 2" xfId="27202"/>
    <cellStyle name="Calculation 12 46 2 3" xfId="51787"/>
    <cellStyle name="Calculation 12 46 3" xfId="14807"/>
    <cellStyle name="Calculation 12 46 3 2" xfId="27203"/>
    <cellStyle name="Calculation 12 46 4" xfId="27201"/>
    <cellStyle name="Calculation 12 46 5" xfId="51788"/>
    <cellStyle name="Calculation 12 47" xfId="8746"/>
    <cellStyle name="Calculation 12 47 2" xfId="15867"/>
    <cellStyle name="Calculation 12 47 2 2" xfId="27205"/>
    <cellStyle name="Calculation 12 47 2 3" xfId="51789"/>
    <cellStyle name="Calculation 12 47 3" xfId="14806"/>
    <cellStyle name="Calculation 12 47 3 2" xfId="27206"/>
    <cellStyle name="Calculation 12 47 4" xfId="27204"/>
    <cellStyle name="Calculation 12 47 5" xfId="51790"/>
    <cellStyle name="Calculation 12 48" xfId="8640"/>
    <cellStyle name="Calculation 12 48 2" xfId="15868"/>
    <cellStyle name="Calculation 12 48 2 2" xfId="27208"/>
    <cellStyle name="Calculation 12 48 2 3" xfId="51791"/>
    <cellStyle name="Calculation 12 48 3" xfId="14805"/>
    <cellStyle name="Calculation 12 48 3 2" xfId="27209"/>
    <cellStyle name="Calculation 12 48 4" xfId="27207"/>
    <cellStyle name="Calculation 12 48 5" xfId="51792"/>
    <cellStyle name="Calculation 12 49" xfId="10536"/>
    <cellStyle name="Calculation 12 49 2" xfId="27210"/>
    <cellStyle name="Calculation 12 49 2 2" xfId="51793"/>
    <cellStyle name="Calculation 12 49 2 3" xfId="51794"/>
    <cellStyle name="Calculation 12 49 3" xfId="51795"/>
    <cellStyle name="Calculation 12 49 4" xfId="51796"/>
    <cellStyle name="Calculation 12 49 5" xfId="51797"/>
    <cellStyle name="Calculation 12 5" xfId="2911"/>
    <cellStyle name="Calculation 12 5 10" xfId="10002"/>
    <cellStyle name="Calculation 12 5 10 2" xfId="15870"/>
    <cellStyle name="Calculation 12 5 10 2 2" xfId="27213"/>
    <cellStyle name="Calculation 12 5 10 2 3" xfId="51798"/>
    <cellStyle name="Calculation 12 5 10 3" xfId="14803"/>
    <cellStyle name="Calculation 12 5 10 3 2" xfId="27214"/>
    <cellStyle name="Calculation 12 5 10 4" xfId="27212"/>
    <cellStyle name="Calculation 12 5 10 5" xfId="51799"/>
    <cellStyle name="Calculation 12 5 11" xfId="10971"/>
    <cellStyle name="Calculation 12 5 11 2" xfId="15871"/>
    <cellStyle name="Calculation 12 5 11 2 2" xfId="27216"/>
    <cellStyle name="Calculation 12 5 11 2 3" xfId="51800"/>
    <cellStyle name="Calculation 12 5 11 3" xfId="14802"/>
    <cellStyle name="Calculation 12 5 11 3 2" xfId="27217"/>
    <cellStyle name="Calculation 12 5 11 4" xfId="27215"/>
    <cellStyle name="Calculation 12 5 11 5" xfId="51801"/>
    <cellStyle name="Calculation 12 5 12" xfId="8186"/>
    <cellStyle name="Calculation 12 5 12 2" xfId="15872"/>
    <cellStyle name="Calculation 12 5 12 2 2" xfId="27219"/>
    <cellStyle name="Calculation 12 5 12 2 3" xfId="51802"/>
    <cellStyle name="Calculation 12 5 12 3" xfId="14801"/>
    <cellStyle name="Calculation 12 5 12 3 2" xfId="27220"/>
    <cellStyle name="Calculation 12 5 12 4" xfId="27218"/>
    <cellStyle name="Calculation 12 5 12 5" xfId="51803"/>
    <cellStyle name="Calculation 12 5 13" xfId="11258"/>
    <cellStyle name="Calculation 12 5 13 2" xfId="15873"/>
    <cellStyle name="Calculation 12 5 13 2 2" xfId="27222"/>
    <cellStyle name="Calculation 12 5 13 2 3" xfId="51804"/>
    <cellStyle name="Calculation 12 5 13 3" xfId="14800"/>
    <cellStyle name="Calculation 12 5 13 3 2" xfId="27223"/>
    <cellStyle name="Calculation 12 5 13 4" xfId="27221"/>
    <cellStyle name="Calculation 12 5 13 5" xfId="51805"/>
    <cellStyle name="Calculation 12 5 14" xfId="11470"/>
    <cellStyle name="Calculation 12 5 14 2" xfId="15874"/>
    <cellStyle name="Calculation 12 5 14 2 2" xfId="27225"/>
    <cellStyle name="Calculation 12 5 14 2 3" xfId="51806"/>
    <cellStyle name="Calculation 12 5 14 3" xfId="14799"/>
    <cellStyle name="Calculation 12 5 14 3 2" xfId="27226"/>
    <cellStyle name="Calculation 12 5 14 4" xfId="27224"/>
    <cellStyle name="Calculation 12 5 14 5" xfId="51807"/>
    <cellStyle name="Calculation 12 5 15" xfId="12107"/>
    <cellStyle name="Calculation 12 5 15 2" xfId="15875"/>
    <cellStyle name="Calculation 12 5 15 2 2" xfId="27228"/>
    <cellStyle name="Calculation 12 5 15 2 3" xfId="51808"/>
    <cellStyle name="Calculation 12 5 15 3" xfId="14798"/>
    <cellStyle name="Calculation 12 5 15 3 2" xfId="27229"/>
    <cellStyle name="Calculation 12 5 15 4" xfId="27227"/>
    <cellStyle name="Calculation 12 5 15 5" xfId="51809"/>
    <cellStyle name="Calculation 12 5 16" xfId="10843"/>
    <cellStyle name="Calculation 12 5 16 2" xfId="15876"/>
    <cellStyle name="Calculation 12 5 16 2 2" xfId="27231"/>
    <cellStyle name="Calculation 12 5 16 2 3" xfId="51810"/>
    <cellStyle name="Calculation 12 5 16 3" xfId="14797"/>
    <cellStyle name="Calculation 12 5 16 3 2" xfId="27232"/>
    <cellStyle name="Calculation 12 5 16 4" xfId="27230"/>
    <cellStyle name="Calculation 12 5 16 5" xfId="51811"/>
    <cellStyle name="Calculation 12 5 17" xfId="9993"/>
    <cellStyle name="Calculation 12 5 17 2" xfId="15877"/>
    <cellStyle name="Calculation 12 5 17 2 2" xfId="27234"/>
    <cellStyle name="Calculation 12 5 17 2 3" xfId="51812"/>
    <cellStyle name="Calculation 12 5 17 3" xfId="14796"/>
    <cellStyle name="Calculation 12 5 17 3 2" xfId="27235"/>
    <cellStyle name="Calculation 12 5 17 4" xfId="27233"/>
    <cellStyle name="Calculation 12 5 17 5" xfId="51813"/>
    <cellStyle name="Calculation 12 5 18" xfId="9252"/>
    <cellStyle name="Calculation 12 5 18 2" xfId="15878"/>
    <cellStyle name="Calculation 12 5 18 2 2" xfId="27237"/>
    <cellStyle name="Calculation 12 5 18 2 3" xfId="51814"/>
    <cellStyle name="Calculation 12 5 18 3" xfId="14795"/>
    <cellStyle name="Calculation 12 5 18 3 2" xfId="27238"/>
    <cellStyle name="Calculation 12 5 18 4" xfId="27236"/>
    <cellStyle name="Calculation 12 5 18 5" xfId="51815"/>
    <cellStyle name="Calculation 12 5 19" xfId="12225"/>
    <cellStyle name="Calculation 12 5 19 2" xfId="15879"/>
    <cellStyle name="Calculation 12 5 19 2 2" xfId="27240"/>
    <cellStyle name="Calculation 12 5 19 2 3" xfId="51816"/>
    <cellStyle name="Calculation 12 5 19 3" xfId="14794"/>
    <cellStyle name="Calculation 12 5 19 3 2" xfId="27241"/>
    <cellStyle name="Calculation 12 5 19 4" xfId="27239"/>
    <cellStyle name="Calculation 12 5 19 5" xfId="51817"/>
    <cellStyle name="Calculation 12 5 2" xfId="6026"/>
    <cellStyle name="Calculation 12 5 2 2" xfId="15880"/>
    <cellStyle name="Calculation 12 5 2 2 2" xfId="27243"/>
    <cellStyle name="Calculation 12 5 2 2 3" xfId="51818"/>
    <cellStyle name="Calculation 12 5 2 3" xfId="14793"/>
    <cellStyle name="Calculation 12 5 2 3 2" xfId="27244"/>
    <cellStyle name="Calculation 12 5 2 4" xfId="27242"/>
    <cellStyle name="Calculation 12 5 2 5" xfId="51819"/>
    <cellStyle name="Calculation 12 5 20" xfId="12483"/>
    <cellStyle name="Calculation 12 5 20 2" xfId="27245"/>
    <cellStyle name="Calculation 12 5 20 2 2" xfId="51820"/>
    <cellStyle name="Calculation 12 5 20 2 3" xfId="51821"/>
    <cellStyle name="Calculation 12 5 20 3" xfId="51822"/>
    <cellStyle name="Calculation 12 5 20 4" xfId="51823"/>
    <cellStyle name="Calculation 12 5 20 5" xfId="51824"/>
    <cellStyle name="Calculation 12 5 21" xfId="15869"/>
    <cellStyle name="Calculation 12 5 21 2" xfId="27246"/>
    <cellStyle name="Calculation 12 5 22" xfId="14804"/>
    <cellStyle name="Calculation 12 5 22 2" xfId="27247"/>
    <cellStyle name="Calculation 12 5 23" xfId="27211"/>
    <cellStyle name="Calculation 12 5 3" xfId="4737"/>
    <cellStyle name="Calculation 12 5 3 2" xfId="15881"/>
    <cellStyle name="Calculation 12 5 3 2 2" xfId="27249"/>
    <cellStyle name="Calculation 12 5 3 2 3" xfId="51825"/>
    <cellStyle name="Calculation 12 5 3 3" xfId="14791"/>
    <cellStyle name="Calculation 12 5 3 3 2" xfId="27250"/>
    <cellStyle name="Calculation 12 5 3 4" xfId="27248"/>
    <cellStyle name="Calculation 12 5 3 5" xfId="51826"/>
    <cellStyle name="Calculation 12 5 4" xfId="7277"/>
    <cellStyle name="Calculation 12 5 4 2" xfId="15882"/>
    <cellStyle name="Calculation 12 5 4 2 2" xfId="27252"/>
    <cellStyle name="Calculation 12 5 4 2 3" xfId="51827"/>
    <cellStyle name="Calculation 12 5 4 3" xfId="14790"/>
    <cellStyle name="Calculation 12 5 4 3 2" xfId="27253"/>
    <cellStyle name="Calculation 12 5 4 4" xfId="27251"/>
    <cellStyle name="Calculation 12 5 4 5" xfId="51828"/>
    <cellStyle name="Calculation 12 5 5" xfId="7745"/>
    <cellStyle name="Calculation 12 5 5 2" xfId="15883"/>
    <cellStyle name="Calculation 12 5 5 2 2" xfId="27255"/>
    <cellStyle name="Calculation 12 5 5 2 3" xfId="51829"/>
    <cellStyle name="Calculation 12 5 5 3" xfId="14789"/>
    <cellStyle name="Calculation 12 5 5 3 2" xfId="27256"/>
    <cellStyle name="Calculation 12 5 5 4" xfId="27254"/>
    <cellStyle name="Calculation 12 5 5 5" xfId="51830"/>
    <cellStyle name="Calculation 12 5 6" xfId="5969"/>
    <cellStyle name="Calculation 12 5 6 2" xfId="15884"/>
    <cellStyle name="Calculation 12 5 6 2 2" xfId="27258"/>
    <cellStyle name="Calculation 12 5 6 2 3" xfId="51831"/>
    <cellStyle name="Calculation 12 5 6 3" xfId="14788"/>
    <cellStyle name="Calculation 12 5 6 3 2" xfId="27259"/>
    <cellStyle name="Calculation 12 5 6 4" xfId="27257"/>
    <cellStyle name="Calculation 12 5 6 5" xfId="51832"/>
    <cellStyle name="Calculation 12 5 7" xfId="5841"/>
    <cellStyle name="Calculation 12 5 7 2" xfId="15885"/>
    <cellStyle name="Calculation 12 5 7 2 2" xfId="27261"/>
    <cellStyle name="Calculation 12 5 7 2 3" xfId="51833"/>
    <cellStyle name="Calculation 12 5 7 3" xfId="14787"/>
    <cellStyle name="Calculation 12 5 7 3 2" xfId="27262"/>
    <cellStyle name="Calculation 12 5 7 4" xfId="27260"/>
    <cellStyle name="Calculation 12 5 7 5" xfId="51834"/>
    <cellStyle name="Calculation 12 5 8" xfId="9111"/>
    <cellStyle name="Calculation 12 5 8 2" xfId="15886"/>
    <cellStyle name="Calculation 12 5 8 2 2" xfId="27264"/>
    <cellStyle name="Calculation 12 5 8 2 3" xfId="51835"/>
    <cellStyle name="Calculation 12 5 8 3" xfId="14786"/>
    <cellStyle name="Calculation 12 5 8 3 2" xfId="27265"/>
    <cellStyle name="Calculation 12 5 8 4" xfId="27263"/>
    <cellStyle name="Calculation 12 5 8 5" xfId="51836"/>
    <cellStyle name="Calculation 12 5 9" xfId="9557"/>
    <cellStyle name="Calculation 12 5 9 2" xfId="15887"/>
    <cellStyle name="Calculation 12 5 9 2 2" xfId="27267"/>
    <cellStyle name="Calculation 12 5 9 2 3" xfId="51837"/>
    <cellStyle name="Calculation 12 5 9 3" xfId="14785"/>
    <cellStyle name="Calculation 12 5 9 3 2" xfId="27268"/>
    <cellStyle name="Calculation 12 5 9 4" xfId="27266"/>
    <cellStyle name="Calculation 12 5 9 5" xfId="51838"/>
    <cellStyle name="Calculation 12 50" xfId="15394"/>
    <cellStyle name="Calculation 12 50 2" xfId="27269"/>
    <cellStyle name="Calculation 12 51" xfId="15287"/>
    <cellStyle name="Calculation 12 51 2" xfId="27270"/>
    <cellStyle name="Calculation 12 52" xfId="25763"/>
    <cellStyle name="Calculation 12 6" xfId="2912"/>
    <cellStyle name="Calculation 12 6 10" xfId="5929"/>
    <cellStyle name="Calculation 12 6 10 2" xfId="15889"/>
    <cellStyle name="Calculation 12 6 10 2 2" xfId="27273"/>
    <cellStyle name="Calculation 12 6 10 2 3" xfId="51839"/>
    <cellStyle name="Calculation 12 6 10 3" xfId="14783"/>
    <cellStyle name="Calculation 12 6 10 3 2" xfId="27274"/>
    <cellStyle name="Calculation 12 6 10 4" xfId="27272"/>
    <cellStyle name="Calculation 12 6 10 5" xfId="51840"/>
    <cellStyle name="Calculation 12 6 11" xfId="5870"/>
    <cellStyle name="Calculation 12 6 11 2" xfId="15890"/>
    <cellStyle name="Calculation 12 6 11 2 2" xfId="27276"/>
    <cellStyle name="Calculation 12 6 11 2 3" xfId="51841"/>
    <cellStyle name="Calculation 12 6 11 3" xfId="14782"/>
    <cellStyle name="Calculation 12 6 11 3 2" xfId="27277"/>
    <cellStyle name="Calculation 12 6 11 4" xfId="27275"/>
    <cellStyle name="Calculation 12 6 11 5" xfId="51842"/>
    <cellStyle name="Calculation 12 6 12" xfId="7429"/>
    <cellStyle name="Calculation 12 6 12 2" xfId="15891"/>
    <cellStyle name="Calculation 12 6 12 2 2" xfId="27279"/>
    <cellStyle name="Calculation 12 6 12 2 3" xfId="51843"/>
    <cellStyle name="Calculation 12 6 12 3" xfId="14781"/>
    <cellStyle name="Calculation 12 6 12 3 2" xfId="27280"/>
    <cellStyle name="Calculation 12 6 12 4" xfId="27278"/>
    <cellStyle name="Calculation 12 6 12 5" xfId="51844"/>
    <cellStyle name="Calculation 12 6 13" xfId="7394"/>
    <cellStyle name="Calculation 12 6 13 2" xfId="15892"/>
    <cellStyle name="Calculation 12 6 13 2 2" xfId="27282"/>
    <cellStyle name="Calculation 12 6 13 2 3" xfId="51845"/>
    <cellStyle name="Calculation 12 6 13 3" xfId="14780"/>
    <cellStyle name="Calculation 12 6 13 3 2" xfId="27283"/>
    <cellStyle name="Calculation 12 6 13 4" xfId="27281"/>
    <cellStyle name="Calculation 12 6 13 5" xfId="51846"/>
    <cellStyle name="Calculation 12 6 14" xfId="5905"/>
    <cellStyle name="Calculation 12 6 14 2" xfId="15893"/>
    <cellStyle name="Calculation 12 6 14 2 2" xfId="27285"/>
    <cellStyle name="Calculation 12 6 14 2 3" xfId="51847"/>
    <cellStyle name="Calculation 12 6 14 3" xfId="14779"/>
    <cellStyle name="Calculation 12 6 14 3 2" xfId="27286"/>
    <cellStyle name="Calculation 12 6 14 4" xfId="27284"/>
    <cellStyle name="Calculation 12 6 14 5" xfId="51848"/>
    <cellStyle name="Calculation 12 6 15" xfId="5879"/>
    <cellStyle name="Calculation 12 6 15 2" xfId="15894"/>
    <cellStyle name="Calculation 12 6 15 2 2" xfId="27288"/>
    <cellStyle name="Calculation 12 6 15 2 3" xfId="51849"/>
    <cellStyle name="Calculation 12 6 15 3" xfId="14778"/>
    <cellStyle name="Calculation 12 6 15 3 2" xfId="27289"/>
    <cellStyle name="Calculation 12 6 15 4" xfId="27287"/>
    <cellStyle name="Calculation 12 6 15 5" xfId="51850"/>
    <cellStyle name="Calculation 12 6 16" xfId="11177"/>
    <cellStyle name="Calculation 12 6 16 2" xfId="15895"/>
    <cellStyle name="Calculation 12 6 16 2 2" xfId="27291"/>
    <cellStyle name="Calculation 12 6 16 2 3" xfId="51851"/>
    <cellStyle name="Calculation 12 6 16 3" xfId="14777"/>
    <cellStyle name="Calculation 12 6 16 3 2" xfId="27292"/>
    <cellStyle name="Calculation 12 6 16 4" xfId="27290"/>
    <cellStyle name="Calculation 12 6 16 5" xfId="51852"/>
    <cellStyle name="Calculation 12 6 17" xfId="12630"/>
    <cellStyle name="Calculation 12 6 17 2" xfId="15896"/>
    <cellStyle name="Calculation 12 6 17 2 2" xfId="27294"/>
    <cellStyle name="Calculation 12 6 17 2 3" xfId="51853"/>
    <cellStyle name="Calculation 12 6 17 3" xfId="14776"/>
    <cellStyle name="Calculation 12 6 17 3 2" xfId="27295"/>
    <cellStyle name="Calculation 12 6 17 4" xfId="27293"/>
    <cellStyle name="Calculation 12 6 17 5" xfId="51854"/>
    <cellStyle name="Calculation 12 6 18" xfId="13253"/>
    <cellStyle name="Calculation 12 6 18 2" xfId="15897"/>
    <cellStyle name="Calculation 12 6 18 2 2" xfId="27297"/>
    <cellStyle name="Calculation 12 6 18 2 3" xfId="51855"/>
    <cellStyle name="Calculation 12 6 18 3" xfId="14775"/>
    <cellStyle name="Calculation 12 6 18 3 2" xfId="27298"/>
    <cellStyle name="Calculation 12 6 18 4" xfId="27296"/>
    <cellStyle name="Calculation 12 6 18 5" xfId="51856"/>
    <cellStyle name="Calculation 12 6 19" xfId="13590"/>
    <cellStyle name="Calculation 12 6 19 2" xfId="15898"/>
    <cellStyle name="Calculation 12 6 19 2 2" xfId="27300"/>
    <cellStyle name="Calculation 12 6 19 2 3" xfId="51857"/>
    <cellStyle name="Calculation 12 6 19 3" xfId="14774"/>
    <cellStyle name="Calculation 12 6 19 3 2" xfId="27301"/>
    <cellStyle name="Calculation 12 6 19 4" xfId="27299"/>
    <cellStyle name="Calculation 12 6 19 5" xfId="51858"/>
    <cellStyle name="Calculation 12 6 2" xfId="6027"/>
    <cellStyle name="Calculation 12 6 2 2" xfId="15899"/>
    <cellStyle name="Calculation 12 6 2 2 2" xfId="27303"/>
    <cellStyle name="Calculation 12 6 2 2 3" xfId="51859"/>
    <cellStyle name="Calculation 12 6 2 3" xfId="14773"/>
    <cellStyle name="Calculation 12 6 2 3 2" xfId="27304"/>
    <cellStyle name="Calculation 12 6 2 4" xfId="27302"/>
    <cellStyle name="Calculation 12 6 2 5" xfId="51860"/>
    <cellStyle name="Calculation 12 6 20" xfId="13919"/>
    <cellStyle name="Calculation 12 6 20 2" xfId="27305"/>
    <cellStyle name="Calculation 12 6 20 2 2" xfId="51861"/>
    <cellStyle name="Calculation 12 6 20 2 3" xfId="51862"/>
    <cellStyle name="Calculation 12 6 20 3" xfId="51863"/>
    <cellStyle name="Calculation 12 6 20 4" xfId="51864"/>
    <cellStyle name="Calculation 12 6 20 5" xfId="51865"/>
    <cellStyle name="Calculation 12 6 21" xfId="15888"/>
    <cellStyle name="Calculation 12 6 21 2" xfId="27306"/>
    <cellStyle name="Calculation 12 6 22" xfId="14784"/>
    <cellStyle name="Calculation 12 6 22 2" xfId="27307"/>
    <cellStyle name="Calculation 12 6 23" xfId="27271"/>
    <cellStyle name="Calculation 12 6 3" xfId="7425"/>
    <cellStyle name="Calculation 12 6 3 2" xfId="15900"/>
    <cellStyle name="Calculation 12 6 3 2 2" xfId="27309"/>
    <cellStyle name="Calculation 12 6 3 2 3" xfId="51866"/>
    <cellStyle name="Calculation 12 6 3 3" xfId="14772"/>
    <cellStyle name="Calculation 12 6 3 3 2" xfId="27310"/>
    <cellStyle name="Calculation 12 6 3 4" xfId="27308"/>
    <cellStyle name="Calculation 12 6 3 5" xfId="51867"/>
    <cellStyle name="Calculation 12 6 4" xfId="5986"/>
    <cellStyle name="Calculation 12 6 4 2" xfId="15901"/>
    <cellStyle name="Calculation 12 6 4 2 2" xfId="27312"/>
    <cellStyle name="Calculation 12 6 4 2 3" xfId="51868"/>
    <cellStyle name="Calculation 12 6 4 3" xfId="14771"/>
    <cellStyle name="Calculation 12 6 4 3 2" xfId="27313"/>
    <cellStyle name="Calculation 12 6 4 4" xfId="27311"/>
    <cellStyle name="Calculation 12 6 4 5" xfId="51869"/>
    <cellStyle name="Calculation 12 6 5" xfId="5811"/>
    <cellStyle name="Calculation 12 6 5 2" xfId="15902"/>
    <cellStyle name="Calculation 12 6 5 2 2" xfId="27315"/>
    <cellStyle name="Calculation 12 6 5 2 3" xfId="51870"/>
    <cellStyle name="Calculation 12 6 5 3" xfId="14770"/>
    <cellStyle name="Calculation 12 6 5 3 2" xfId="27316"/>
    <cellStyle name="Calculation 12 6 5 4" xfId="27314"/>
    <cellStyle name="Calculation 12 6 5 5" xfId="51871"/>
    <cellStyle name="Calculation 12 6 6" xfId="5084"/>
    <cellStyle name="Calculation 12 6 6 2" xfId="15903"/>
    <cellStyle name="Calculation 12 6 6 2 2" xfId="27318"/>
    <cellStyle name="Calculation 12 6 6 2 3" xfId="51872"/>
    <cellStyle name="Calculation 12 6 6 3" xfId="14769"/>
    <cellStyle name="Calculation 12 6 6 3 2" xfId="27319"/>
    <cellStyle name="Calculation 12 6 6 4" xfId="27317"/>
    <cellStyle name="Calculation 12 6 6 5" xfId="51873"/>
    <cellStyle name="Calculation 12 6 7" xfId="8649"/>
    <cellStyle name="Calculation 12 6 7 2" xfId="15904"/>
    <cellStyle name="Calculation 12 6 7 2 2" xfId="27321"/>
    <cellStyle name="Calculation 12 6 7 2 3" xfId="51874"/>
    <cellStyle name="Calculation 12 6 7 3" xfId="14768"/>
    <cellStyle name="Calculation 12 6 7 3 2" xfId="27322"/>
    <cellStyle name="Calculation 12 6 7 4" xfId="27320"/>
    <cellStyle name="Calculation 12 6 7 5" xfId="51875"/>
    <cellStyle name="Calculation 12 6 8" xfId="5947"/>
    <cellStyle name="Calculation 12 6 8 2" xfId="15905"/>
    <cellStyle name="Calculation 12 6 8 2 2" xfId="27324"/>
    <cellStyle name="Calculation 12 6 8 2 3" xfId="51876"/>
    <cellStyle name="Calculation 12 6 8 3" xfId="14767"/>
    <cellStyle name="Calculation 12 6 8 3 2" xfId="27325"/>
    <cellStyle name="Calculation 12 6 8 4" xfId="27323"/>
    <cellStyle name="Calculation 12 6 8 5" xfId="51877"/>
    <cellStyle name="Calculation 12 6 9" xfId="6804"/>
    <cellStyle name="Calculation 12 6 9 2" xfId="15906"/>
    <cellStyle name="Calculation 12 6 9 2 2" xfId="27327"/>
    <cellStyle name="Calculation 12 6 9 2 3" xfId="51878"/>
    <cellStyle name="Calculation 12 6 9 3" xfId="14766"/>
    <cellStyle name="Calculation 12 6 9 3 2" xfId="27328"/>
    <cellStyle name="Calculation 12 6 9 4" xfId="27326"/>
    <cellStyle name="Calculation 12 6 9 5" xfId="51879"/>
    <cellStyle name="Calculation 12 7" xfId="2913"/>
    <cellStyle name="Calculation 12 7 10" xfId="10003"/>
    <cellStyle name="Calculation 12 7 10 2" xfId="15908"/>
    <cellStyle name="Calculation 12 7 10 2 2" xfId="27331"/>
    <cellStyle name="Calculation 12 7 10 2 3" xfId="51880"/>
    <cellStyle name="Calculation 12 7 10 3" xfId="14764"/>
    <cellStyle name="Calculation 12 7 10 3 2" xfId="27332"/>
    <cellStyle name="Calculation 12 7 10 4" xfId="27330"/>
    <cellStyle name="Calculation 12 7 10 5" xfId="51881"/>
    <cellStyle name="Calculation 12 7 11" xfId="7893"/>
    <cellStyle name="Calculation 12 7 11 2" xfId="15909"/>
    <cellStyle name="Calculation 12 7 11 2 2" xfId="27334"/>
    <cellStyle name="Calculation 12 7 11 2 3" xfId="51882"/>
    <cellStyle name="Calculation 12 7 11 3" xfId="14763"/>
    <cellStyle name="Calculation 12 7 11 3 2" xfId="27335"/>
    <cellStyle name="Calculation 12 7 11 4" xfId="27333"/>
    <cellStyle name="Calculation 12 7 11 5" xfId="51883"/>
    <cellStyle name="Calculation 12 7 12" xfId="4913"/>
    <cellStyle name="Calculation 12 7 12 2" xfId="15910"/>
    <cellStyle name="Calculation 12 7 12 2 2" xfId="27337"/>
    <cellStyle name="Calculation 12 7 12 2 3" xfId="51884"/>
    <cellStyle name="Calculation 12 7 12 3" xfId="14762"/>
    <cellStyle name="Calculation 12 7 12 3 2" xfId="27338"/>
    <cellStyle name="Calculation 12 7 12 4" xfId="27336"/>
    <cellStyle name="Calculation 12 7 12 5" xfId="51885"/>
    <cellStyle name="Calculation 12 7 13" xfId="11259"/>
    <cellStyle name="Calculation 12 7 13 2" xfId="15911"/>
    <cellStyle name="Calculation 12 7 13 2 2" xfId="27340"/>
    <cellStyle name="Calculation 12 7 13 2 3" xfId="51886"/>
    <cellStyle name="Calculation 12 7 13 3" xfId="14761"/>
    <cellStyle name="Calculation 12 7 13 3 2" xfId="27341"/>
    <cellStyle name="Calculation 12 7 13 4" xfId="27339"/>
    <cellStyle name="Calculation 12 7 13 5" xfId="51887"/>
    <cellStyle name="Calculation 12 7 14" xfId="10161"/>
    <cellStyle name="Calculation 12 7 14 2" xfId="15912"/>
    <cellStyle name="Calculation 12 7 14 2 2" xfId="27343"/>
    <cellStyle name="Calculation 12 7 14 2 3" xfId="51888"/>
    <cellStyle name="Calculation 12 7 14 3" xfId="14760"/>
    <cellStyle name="Calculation 12 7 14 3 2" xfId="27344"/>
    <cellStyle name="Calculation 12 7 14 4" xfId="27342"/>
    <cellStyle name="Calculation 12 7 14 5" xfId="51889"/>
    <cellStyle name="Calculation 12 7 15" xfId="12108"/>
    <cellStyle name="Calculation 12 7 15 2" xfId="15913"/>
    <cellStyle name="Calculation 12 7 15 2 2" xfId="27346"/>
    <cellStyle name="Calculation 12 7 15 2 3" xfId="51890"/>
    <cellStyle name="Calculation 12 7 15 3" xfId="14759"/>
    <cellStyle name="Calculation 12 7 15 3 2" xfId="27347"/>
    <cellStyle name="Calculation 12 7 15 4" xfId="27345"/>
    <cellStyle name="Calculation 12 7 15 5" xfId="51891"/>
    <cellStyle name="Calculation 12 7 16" xfId="8585"/>
    <cellStyle name="Calculation 12 7 16 2" xfId="15914"/>
    <cellStyle name="Calculation 12 7 16 2 2" xfId="27349"/>
    <cellStyle name="Calculation 12 7 16 2 3" xfId="51892"/>
    <cellStyle name="Calculation 12 7 16 3" xfId="14758"/>
    <cellStyle name="Calculation 12 7 16 3 2" xfId="27350"/>
    <cellStyle name="Calculation 12 7 16 4" xfId="27348"/>
    <cellStyle name="Calculation 12 7 16 5" xfId="51893"/>
    <cellStyle name="Calculation 12 7 17" xfId="13331"/>
    <cellStyle name="Calculation 12 7 17 2" xfId="15915"/>
    <cellStyle name="Calculation 12 7 17 2 2" xfId="27352"/>
    <cellStyle name="Calculation 12 7 17 2 3" xfId="51894"/>
    <cellStyle name="Calculation 12 7 17 3" xfId="14757"/>
    <cellStyle name="Calculation 12 7 17 3 2" xfId="27353"/>
    <cellStyle name="Calculation 12 7 17 4" xfId="27351"/>
    <cellStyle name="Calculation 12 7 17 5" xfId="51895"/>
    <cellStyle name="Calculation 12 7 18" xfId="13672"/>
    <cellStyle name="Calculation 12 7 18 2" xfId="15916"/>
    <cellStyle name="Calculation 12 7 18 2 2" xfId="27355"/>
    <cellStyle name="Calculation 12 7 18 2 3" xfId="51896"/>
    <cellStyle name="Calculation 12 7 18 3" xfId="14756"/>
    <cellStyle name="Calculation 12 7 18 3 2" xfId="27356"/>
    <cellStyle name="Calculation 12 7 18 4" xfId="27354"/>
    <cellStyle name="Calculation 12 7 18 5" xfId="51897"/>
    <cellStyle name="Calculation 12 7 19" xfId="13991"/>
    <cellStyle name="Calculation 12 7 19 2" xfId="15917"/>
    <cellStyle name="Calculation 12 7 19 2 2" xfId="27358"/>
    <cellStyle name="Calculation 12 7 19 2 3" xfId="51898"/>
    <cellStyle name="Calculation 12 7 19 3" xfId="14755"/>
    <cellStyle name="Calculation 12 7 19 3 2" xfId="27359"/>
    <cellStyle name="Calculation 12 7 19 4" xfId="27357"/>
    <cellStyle name="Calculation 12 7 19 5" xfId="51899"/>
    <cellStyle name="Calculation 12 7 2" xfId="6028"/>
    <cellStyle name="Calculation 12 7 2 2" xfId="15918"/>
    <cellStyle name="Calculation 12 7 2 2 2" xfId="27361"/>
    <cellStyle name="Calculation 12 7 2 2 3" xfId="51900"/>
    <cellStyle name="Calculation 12 7 2 3" xfId="14754"/>
    <cellStyle name="Calculation 12 7 2 3 2" xfId="27362"/>
    <cellStyle name="Calculation 12 7 2 4" xfId="27360"/>
    <cellStyle name="Calculation 12 7 2 5" xfId="51901"/>
    <cellStyle name="Calculation 12 7 20" xfId="14304"/>
    <cellStyle name="Calculation 12 7 20 2" xfId="27363"/>
    <cellStyle name="Calculation 12 7 20 2 2" xfId="51902"/>
    <cellStyle name="Calculation 12 7 20 2 3" xfId="51903"/>
    <cellStyle name="Calculation 12 7 20 3" xfId="51904"/>
    <cellStyle name="Calculation 12 7 20 4" xfId="51905"/>
    <cellStyle name="Calculation 12 7 20 5" xfId="51906"/>
    <cellStyle name="Calculation 12 7 21" xfId="15907"/>
    <cellStyle name="Calculation 12 7 21 2" xfId="27364"/>
    <cellStyle name="Calculation 12 7 22" xfId="14765"/>
    <cellStyle name="Calculation 12 7 22 2" xfId="27365"/>
    <cellStyle name="Calculation 12 7 23" xfId="27329"/>
    <cellStyle name="Calculation 12 7 3" xfId="5777"/>
    <cellStyle name="Calculation 12 7 3 2" xfId="15919"/>
    <cellStyle name="Calculation 12 7 3 2 2" xfId="27367"/>
    <cellStyle name="Calculation 12 7 3 2 3" xfId="51907"/>
    <cellStyle name="Calculation 12 7 3 3" xfId="14753"/>
    <cellStyle name="Calculation 12 7 3 3 2" xfId="27368"/>
    <cellStyle name="Calculation 12 7 3 4" xfId="27366"/>
    <cellStyle name="Calculation 12 7 3 5" xfId="51908"/>
    <cellStyle name="Calculation 12 7 4" xfId="7278"/>
    <cellStyle name="Calculation 12 7 4 2" xfId="15920"/>
    <cellStyle name="Calculation 12 7 4 2 2" xfId="27370"/>
    <cellStyle name="Calculation 12 7 4 2 3" xfId="51909"/>
    <cellStyle name="Calculation 12 7 4 3" xfId="14752"/>
    <cellStyle name="Calculation 12 7 4 3 2" xfId="27371"/>
    <cellStyle name="Calculation 12 7 4 4" xfId="27369"/>
    <cellStyle name="Calculation 12 7 4 5" xfId="51910"/>
    <cellStyle name="Calculation 12 7 5" xfId="7746"/>
    <cellStyle name="Calculation 12 7 5 2" xfId="15921"/>
    <cellStyle name="Calculation 12 7 5 2 2" xfId="27373"/>
    <cellStyle name="Calculation 12 7 5 2 3" xfId="51911"/>
    <cellStyle name="Calculation 12 7 5 3" xfId="14751"/>
    <cellStyle name="Calculation 12 7 5 3 2" xfId="27374"/>
    <cellStyle name="Calculation 12 7 5 4" xfId="27372"/>
    <cellStyle name="Calculation 12 7 5 5" xfId="51912"/>
    <cellStyle name="Calculation 12 7 6" xfId="6801"/>
    <cellStyle name="Calculation 12 7 6 2" xfId="15922"/>
    <cellStyle name="Calculation 12 7 6 2 2" xfId="27376"/>
    <cellStyle name="Calculation 12 7 6 2 3" xfId="51913"/>
    <cellStyle name="Calculation 12 7 6 3" xfId="14750"/>
    <cellStyle name="Calculation 12 7 6 3 2" xfId="27377"/>
    <cellStyle name="Calculation 12 7 6 4" xfId="27375"/>
    <cellStyle name="Calculation 12 7 6 5" xfId="51914"/>
    <cellStyle name="Calculation 12 7 7" xfId="9247"/>
    <cellStyle name="Calculation 12 7 7 2" xfId="15923"/>
    <cellStyle name="Calculation 12 7 7 2 2" xfId="27379"/>
    <cellStyle name="Calculation 12 7 7 2 3" xfId="51915"/>
    <cellStyle name="Calculation 12 7 7 3" xfId="14749"/>
    <cellStyle name="Calculation 12 7 7 3 2" xfId="27380"/>
    <cellStyle name="Calculation 12 7 7 4" xfId="27378"/>
    <cellStyle name="Calculation 12 7 7 5" xfId="51916"/>
    <cellStyle name="Calculation 12 7 8" xfId="9112"/>
    <cellStyle name="Calculation 12 7 8 2" xfId="15924"/>
    <cellStyle name="Calculation 12 7 8 2 2" xfId="27382"/>
    <cellStyle name="Calculation 12 7 8 2 3" xfId="51917"/>
    <cellStyle name="Calculation 12 7 8 3" xfId="14748"/>
    <cellStyle name="Calculation 12 7 8 3 2" xfId="27383"/>
    <cellStyle name="Calculation 12 7 8 4" xfId="27381"/>
    <cellStyle name="Calculation 12 7 8 5" xfId="51918"/>
    <cellStyle name="Calculation 12 7 9" xfId="9558"/>
    <cellStyle name="Calculation 12 7 9 2" xfId="15925"/>
    <cellStyle name="Calculation 12 7 9 2 2" xfId="27385"/>
    <cellStyle name="Calculation 12 7 9 2 3" xfId="51919"/>
    <cellStyle name="Calculation 12 7 9 3" xfId="14747"/>
    <cellStyle name="Calculation 12 7 9 3 2" xfId="27386"/>
    <cellStyle name="Calculation 12 7 9 4" xfId="27384"/>
    <cellStyle name="Calculation 12 7 9 5" xfId="51920"/>
    <cellStyle name="Calculation 12 8" xfId="2914"/>
    <cellStyle name="Calculation 12 8 10" xfId="10552"/>
    <cellStyle name="Calculation 12 8 10 2" xfId="15927"/>
    <cellStyle name="Calculation 12 8 10 2 2" xfId="27389"/>
    <cellStyle name="Calculation 12 8 10 2 3" xfId="51921"/>
    <cellStyle name="Calculation 12 8 10 3" xfId="14745"/>
    <cellStyle name="Calculation 12 8 10 3 2" xfId="27390"/>
    <cellStyle name="Calculation 12 8 10 4" xfId="27388"/>
    <cellStyle name="Calculation 12 8 10 5" xfId="51922"/>
    <cellStyle name="Calculation 12 8 11" xfId="7846"/>
    <cellStyle name="Calculation 12 8 11 2" xfId="15928"/>
    <cellStyle name="Calculation 12 8 11 2 2" xfId="27392"/>
    <cellStyle name="Calculation 12 8 11 2 3" xfId="51923"/>
    <cellStyle name="Calculation 12 8 11 3" xfId="14744"/>
    <cellStyle name="Calculation 12 8 11 3 2" xfId="27393"/>
    <cellStyle name="Calculation 12 8 11 4" xfId="27391"/>
    <cellStyle name="Calculation 12 8 11 5" xfId="51924"/>
    <cellStyle name="Calculation 12 8 12" xfId="9108"/>
    <cellStyle name="Calculation 12 8 12 2" xfId="15929"/>
    <cellStyle name="Calculation 12 8 12 2 2" xfId="27395"/>
    <cellStyle name="Calculation 12 8 12 2 3" xfId="51925"/>
    <cellStyle name="Calculation 12 8 12 3" xfId="14743"/>
    <cellStyle name="Calculation 12 8 12 3 2" xfId="27396"/>
    <cellStyle name="Calculation 12 8 12 4" xfId="27394"/>
    <cellStyle name="Calculation 12 8 12 5" xfId="51926"/>
    <cellStyle name="Calculation 12 8 13" xfId="11769"/>
    <cellStyle name="Calculation 12 8 13 2" xfId="15930"/>
    <cellStyle name="Calculation 12 8 13 2 2" xfId="27398"/>
    <cellStyle name="Calculation 12 8 13 2 3" xfId="51927"/>
    <cellStyle name="Calculation 12 8 13 3" xfId="14742"/>
    <cellStyle name="Calculation 12 8 13 3 2" xfId="27399"/>
    <cellStyle name="Calculation 12 8 13 4" xfId="27397"/>
    <cellStyle name="Calculation 12 8 13 5" xfId="51928"/>
    <cellStyle name="Calculation 12 8 14" xfId="12202"/>
    <cellStyle name="Calculation 12 8 14 2" xfId="15931"/>
    <cellStyle name="Calculation 12 8 14 2 2" xfId="27401"/>
    <cellStyle name="Calculation 12 8 14 2 3" xfId="51929"/>
    <cellStyle name="Calculation 12 8 14 3" xfId="14741"/>
    <cellStyle name="Calculation 12 8 14 3 2" xfId="27402"/>
    <cellStyle name="Calculation 12 8 14 4" xfId="27400"/>
    <cellStyle name="Calculation 12 8 14 5" xfId="51930"/>
    <cellStyle name="Calculation 12 8 15" xfId="12588"/>
    <cellStyle name="Calculation 12 8 15 2" xfId="15932"/>
    <cellStyle name="Calculation 12 8 15 2 2" xfId="27404"/>
    <cellStyle name="Calculation 12 8 15 2 3" xfId="51931"/>
    <cellStyle name="Calculation 12 8 15 3" xfId="14740"/>
    <cellStyle name="Calculation 12 8 15 3 2" xfId="27405"/>
    <cellStyle name="Calculation 12 8 15 4" xfId="27403"/>
    <cellStyle name="Calculation 12 8 15 5" xfId="51932"/>
    <cellStyle name="Calculation 12 8 16" xfId="5556"/>
    <cellStyle name="Calculation 12 8 16 2" xfId="15933"/>
    <cellStyle name="Calculation 12 8 16 2 2" xfId="27407"/>
    <cellStyle name="Calculation 12 8 16 2 3" xfId="51933"/>
    <cellStyle name="Calculation 12 8 16 3" xfId="14739"/>
    <cellStyle name="Calculation 12 8 16 3 2" xfId="27408"/>
    <cellStyle name="Calculation 12 8 16 4" xfId="27406"/>
    <cellStyle name="Calculation 12 8 16 5" xfId="51934"/>
    <cellStyle name="Calculation 12 8 17" xfId="6895"/>
    <cellStyle name="Calculation 12 8 17 2" xfId="15934"/>
    <cellStyle name="Calculation 12 8 17 2 2" xfId="27410"/>
    <cellStyle name="Calculation 12 8 17 2 3" xfId="51935"/>
    <cellStyle name="Calculation 12 8 17 3" xfId="14738"/>
    <cellStyle name="Calculation 12 8 17 3 2" xfId="27411"/>
    <cellStyle name="Calculation 12 8 17 4" xfId="27409"/>
    <cellStyle name="Calculation 12 8 17 5" xfId="51936"/>
    <cellStyle name="Calculation 12 8 18" xfId="9996"/>
    <cellStyle name="Calculation 12 8 18 2" xfId="15935"/>
    <cellStyle name="Calculation 12 8 18 2 2" xfId="27413"/>
    <cellStyle name="Calculation 12 8 18 2 3" xfId="51937"/>
    <cellStyle name="Calculation 12 8 18 3" xfId="14737"/>
    <cellStyle name="Calculation 12 8 18 3 2" xfId="27414"/>
    <cellStyle name="Calculation 12 8 18 4" xfId="27412"/>
    <cellStyle name="Calculation 12 8 18 5" xfId="51938"/>
    <cellStyle name="Calculation 12 8 19" xfId="8722"/>
    <cellStyle name="Calculation 12 8 19 2" xfId="15936"/>
    <cellStyle name="Calculation 12 8 19 2 2" xfId="27416"/>
    <cellStyle name="Calculation 12 8 19 2 3" xfId="51939"/>
    <cellStyle name="Calculation 12 8 19 3" xfId="14736"/>
    <cellStyle name="Calculation 12 8 19 3 2" xfId="27417"/>
    <cellStyle name="Calculation 12 8 19 4" xfId="27415"/>
    <cellStyle name="Calculation 12 8 19 5" xfId="51940"/>
    <cellStyle name="Calculation 12 8 2" xfId="6029"/>
    <cellStyle name="Calculation 12 8 2 2" xfId="15937"/>
    <cellStyle name="Calculation 12 8 2 2 2" xfId="27419"/>
    <cellStyle name="Calculation 12 8 2 2 3" xfId="51941"/>
    <cellStyle name="Calculation 12 8 2 3" xfId="14735"/>
    <cellStyle name="Calculation 12 8 2 3 2" xfId="27420"/>
    <cellStyle name="Calculation 12 8 2 4" xfId="27418"/>
    <cellStyle name="Calculation 12 8 2 5" xfId="51942"/>
    <cellStyle name="Calculation 12 8 20" xfId="13584"/>
    <cellStyle name="Calculation 12 8 20 2" xfId="27421"/>
    <cellStyle name="Calculation 12 8 20 2 2" xfId="51943"/>
    <cellStyle name="Calculation 12 8 20 2 3" xfId="51944"/>
    <cellStyle name="Calculation 12 8 20 3" xfId="51945"/>
    <cellStyle name="Calculation 12 8 20 4" xfId="51946"/>
    <cellStyle name="Calculation 12 8 20 5" xfId="51947"/>
    <cellStyle name="Calculation 12 8 21" xfId="15926"/>
    <cellStyle name="Calculation 12 8 21 2" xfId="27422"/>
    <cellStyle name="Calculation 12 8 22" xfId="14746"/>
    <cellStyle name="Calculation 12 8 22 2" xfId="27423"/>
    <cellStyle name="Calculation 12 8 23" xfId="27387"/>
    <cellStyle name="Calculation 12 8 3" xfId="5776"/>
    <cellStyle name="Calculation 12 8 3 2" xfId="15938"/>
    <cellStyle name="Calculation 12 8 3 2 2" xfId="27425"/>
    <cellStyle name="Calculation 12 8 3 2 3" xfId="51948"/>
    <cellStyle name="Calculation 12 8 3 3" xfId="14734"/>
    <cellStyle name="Calculation 12 8 3 3 2" xfId="27426"/>
    <cellStyle name="Calculation 12 8 3 4" xfId="27424"/>
    <cellStyle name="Calculation 12 8 3 5" xfId="51949"/>
    <cellStyle name="Calculation 12 8 4" xfId="7889"/>
    <cellStyle name="Calculation 12 8 4 2" xfId="15939"/>
    <cellStyle name="Calculation 12 8 4 2 2" xfId="27428"/>
    <cellStyle name="Calculation 12 8 4 2 3" xfId="51950"/>
    <cellStyle name="Calculation 12 8 4 3" xfId="14733"/>
    <cellStyle name="Calculation 12 8 4 3 2" xfId="27429"/>
    <cellStyle name="Calculation 12 8 4 4" xfId="27427"/>
    <cellStyle name="Calculation 12 8 4 5" xfId="51951"/>
    <cellStyle name="Calculation 12 8 5" xfId="8341"/>
    <cellStyle name="Calculation 12 8 5 2" xfId="15940"/>
    <cellStyle name="Calculation 12 8 5 2 2" xfId="27431"/>
    <cellStyle name="Calculation 12 8 5 2 3" xfId="51952"/>
    <cellStyle name="Calculation 12 8 5 3" xfId="14732"/>
    <cellStyle name="Calculation 12 8 5 3 2" xfId="27432"/>
    <cellStyle name="Calculation 12 8 5 4" xfId="27430"/>
    <cellStyle name="Calculation 12 8 5 5" xfId="51953"/>
    <cellStyle name="Calculation 12 8 6" xfId="6055"/>
    <cellStyle name="Calculation 12 8 6 2" xfId="15941"/>
    <cellStyle name="Calculation 12 8 6 2 2" xfId="27434"/>
    <cellStyle name="Calculation 12 8 6 2 3" xfId="51954"/>
    <cellStyle name="Calculation 12 8 6 3" xfId="14731"/>
    <cellStyle name="Calculation 12 8 6 3 2" xfId="27435"/>
    <cellStyle name="Calculation 12 8 6 4" xfId="27433"/>
    <cellStyle name="Calculation 12 8 6 5" xfId="51955"/>
    <cellStyle name="Calculation 12 8 7" xfId="5840"/>
    <cellStyle name="Calculation 12 8 7 2" xfId="15942"/>
    <cellStyle name="Calculation 12 8 7 2 2" xfId="27437"/>
    <cellStyle name="Calculation 12 8 7 2 3" xfId="51956"/>
    <cellStyle name="Calculation 12 8 7 3" xfId="14729"/>
    <cellStyle name="Calculation 12 8 7 3 2" xfId="27438"/>
    <cellStyle name="Calculation 12 8 7 4" xfId="27436"/>
    <cellStyle name="Calculation 12 8 7 5" xfId="51957"/>
    <cellStyle name="Calculation 12 8 8" xfId="9689"/>
    <cellStyle name="Calculation 12 8 8 2" xfId="15943"/>
    <cellStyle name="Calculation 12 8 8 2 2" xfId="27440"/>
    <cellStyle name="Calculation 12 8 8 2 3" xfId="51958"/>
    <cellStyle name="Calculation 12 8 8 3" xfId="14728"/>
    <cellStyle name="Calculation 12 8 8 3 2" xfId="27441"/>
    <cellStyle name="Calculation 12 8 8 4" xfId="27439"/>
    <cellStyle name="Calculation 12 8 8 5" xfId="51959"/>
    <cellStyle name="Calculation 12 8 9" xfId="10135"/>
    <cellStyle name="Calculation 12 8 9 2" xfId="15944"/>
    <cellStyle name="Calculation 12 8 9 2 2" xfId="27443"/>
    <cellStyle name="Calculation 12 8 9 2 3" xfId="51960"/>
    <cellStyle name="Calculation 12 8 9 3" xfId="14727"/>
    <cellStyle name="Calculation 12 8 9 3 2" xfId="27444"/>
    <cellStyle name="Calculation 12 8 9 4" xfId="27442"/>
    <cellStyle name="Calculation 12 8 9 5" xfId="51961"/>
    <cellStyle name="Calculation 12 9" xfId="2915"/>
    <cellStyle name="Calculation 12 9 10" xfId="5930"/>
    <cellStyle name="Calculation 12 9 10 2" xfId="15946"/>
    <cellStyle name="Calculation 12 9 10 2 2" xfId="27447"/>
    <cellStyle name="Calculation 12 9 10 2 3" xfId="51962"/>
    <cellStyle name="Calculation 12 9 10 3" xfId="14725"/>
    <cellStyle name="Calculation 12 9 10 3 2" xfId="27448"/>
    <cellStyle name="Calculation 12 9 10 4" xfId="27446"/>
    <cellStyle name="Calculation 12 9 10 5" xfId="51963"/>
    <cellStyle name="Calculation 12 9 11" xfId="8645"/>
    <cellStyle name="Calculation 12 9 11 2" xfId="15947"/>
    <cellStyle name="Calculation 12 9 11 2 2" xfId="27450"/>
    <cellStyle name="Calculation 12 9 11 2 3" xfId="51964"/>
    <cellStyle name="Calculation 12 9 11 3" xfId="14724"/>
    <cellStyle name="Calculation 12 9 11 3 2" xfId="27451"/>
    <cellStyle name="Calculation 12 9 11 4" xfId="27449"/>
    <cellStyle name="Calculation 12 9 11 5" xfId="51965"/>
    <cellStyle name="Calculation 12 9 12" xfId="4708"/>
    <cellStyle name="Calculation 12 9 12 2" xfId="15948"/>
    <cellStyle name="Calculation 12 9 12 2 2" xfId="27453"/>
    <cellStyle name="Calculation 12 9 12 2 3" xfId="51966"/>
    <cellStyle name="Calculation 12 9 12 3" xfId="14723"/>
    <cellStyle name="Calculation 12 9 12 3 2" xfId="27454"/>
    <cellStyle name="Calculation 12 9 12 4" xfId="27452"/>
    <cellStyle name="Calculation 12 9 12 5" xfId="51967"/>
    <cellStyle name="Calculation 12 9 13" xfId="9670"/>
    <cellStyle name="Calculation 12 9 13 2" xfId="15949"/>
    <cellStyle name="Calculation 12 9 13 2 2" xfId="27456"/>
    <cellStyle name="Calculation 12 9 13 2 3" xfId="51968"/>
    <cellStyle name="Calculation 12 9 13 3" xfId="14722"/>
    <cellStyle name="Calculation 12 9 13 3 2" xfId="27457"/>
    <cellStyle name="Calculation 12 9 13 4" xfId="27455"/>
    <cellStyle name="Calculation 12 9 13 5" xfId="51969"/>
    <cellStyle name="Calculation 12 9 14" xfId="6296"/>
    <cellStyle name="Calculation 12 9 14 2" xfId="15950"/>
    <cellStyle name="Calculation 12 9 14 2 2" xfId="27459"/>
    <cellStyle name="Calculation 12 9 14 2 3" xfId="51970"/>
    <cellStyle name="Calculation 12 9 14 3" xfId="14721"/>
    <cellStyle name="Calculation 12 9 14 3 2" xfId="27460"/>
    <cellStyle name="Calculation 12 9 14 4" xfId="27458"/>
    <cellStyle name="Calculation 12 9 14 5" xfId="51971"/>
    <cellStyle name="Calculation 12 9 15" xfId="4692"/>
    <cellStyle name="Calculation 12 9 15 2" xfId="15951"/>
    <cellStyle name="Calculation 12 9 15 2 2" xfId="27462"/>
    <cellStyle name="Calculation 12 9 15 2 3" xfId="51972"/>
    <cellStyle name="Calculation 12 9 15 3" xfId="14720"/>
    <cellStyle name="Calculation 12 9 15 3 2" xfId="27463"/>
    <cellStyle name="Calculation 12 9 15 4" xfId="27461"/>
    <cellStyle name="Calculation 12 9 15 5" xfId="51973"/>
    <cellStyle name="Calculation 12 9 16" xfId="10957"/>
    <cellStyle name="Calculation 12 9 16 2" xfId="15952"/>
    <cellStyle name="Calculation 12 9 16 2 2" xfId="27465"/>
    <cellStyle name="Calculation 12 9 16 2 3" xfId="51974"/>
    <cellStyle name="Calculation 12 9 16 3" xfId="14719"/>
    <cellStyle name="Calculation 12 9 16 3 2" xfId="27466"/>
    <cellStyle name="Calculation 12 9 16 4" xfId="27464"/>
    <cellStyle name="Calculation 12 9 16 5" xfId="51975"/>
    <cellStyle name="Calculation 12 9 17" xfId="5885"/>
    <cellStyle name="Calculation 12 9 17 2" xfId="15953"/>
    <cellStyle name="Calculation 12 9 17 2 2" xfId="27468"/>
    <cellStyle name="Calculation 12 9 17 2 3" xfId="51976"/>
    <cellStyle name="Calculation 12 9 17 3" xfId="14718"/>
    <cellStyle name="Calculation 12 9 17 3 2" xfId="27469"/>
    <cellStyle name="Calculation 12 9 17 4" xfId="27467"/>
    <cellStyle name="Calculation 12 9 17 5" xfId="51977"/>
    <cellStyle name="Calculation 12 9 18" xfId="8587"/>
    <cellStyle name="Calculation 12 9 18 2" xfId="15954"/>
    <cellStyle name="Calculation 12 9 18 2 2" xfId="27471"/>
    <cellStyle name="Calculation 12 9 18 2 3" xfId="51978"/>
    <cellStyle name="Calculation 12 9 18 3" xfId="14717"/>
    <cellStyle name="Calculation 12 9 18 3 2" xfId="27472"/>
    <cellStyle name="Calculation 12 9 18 4" xfId="27470"/>
    <cellStyle name="Calculation 12 9 18 5" xfId="51979"/>
    <cellStyle name="Calculation 12 9 19" xfId="12101"/>
    <cellStyle name="Calculation 12 9 19 2" xfId="15955"/>
    <cellStyle name="Calculation 12 9 19 2 2" xfId="27474"/>
    <cellStyle name="Calculation 12 9 19 2 3" xfId="51980"/>
    <cellStyle name="Calculation 12 9 19 3" xfId="14716"/>
    <cellStyle name="Calculation 12 9 19 3 2" xfId="27475"/>
    <cellStyle name="Calculation 12 9 19 4" xfId="27473"/>
    <cellStyle name="Calculation 12 9 19 5" xfId="51981"/>
    <cellStyle name="Calculation 12 9 2" xfId="6030"/>
    <cellStyle name="Calculation 12 9 2 2" xfId="15956"/>
    <cellStyle name="Calculation 12 9 2 2 2" xfId="27477"/>
    <cellStyle name="Calculation 12 9 2 2 3" xfId="51982"/>
    <cellStyle name="Calculation 12 9 2 3" xfId="14715"/>
    <cellStyle name="Calculation 12 9 2 3 2" xfId="27478"/>
    <cellStyle name="Calculation 12 9 2 4" xfId="27476"/>
    <cellStyle name="Calculation 12 9 2 5" xfId="51983"/>
    <cellStyle name="Calculation 12 9 20" xfId="12914"/>
    <cellStyle name="Calculation 12 9 20 2" xfId="27479"/>
    <cellStyle name="Calculation 12 9 20 2 2" xfId="51984"/>
    <cellStyle name="Calculation 12 9 20 2 3" xfId="51985"/>
    <cellStyle name="Calculation 12 9 20 3" xfId="51986"/>
    <cellStyle name="Calculation 12 9 20 4" xfId="51987"/>
    <cellStyle name="Calculation 12 9 20 5" xfId="51988"/>
    <cellStyle name="Calculation 12 9 21" xfId="15945"/>
    <cellStyle name="Calculation 12 9 21 2" xfId="27480"/>
    <cellStyle name="Calculation 12 9 22" xfId="14726"/>
    <cellStyle name="Calculation 12 9 22 2" xfId="27481"/>
    <cellStyle name="Calculation 12 9 23" xfId="27445"/>
    <cellStyle name="Calculation 12 9 3" xfId="5775"/>
    <cellStyle name="Calculation 12 9 3 2" xfId="15957"/>
    <cellStyle name="Calculation 12 9 3 2 2" xfId="27483"/>
    <cellStyle name="Calculation 12 9 3 2 3" xfId="51989"/>
    <cellStyle name="Calculation 12 9 3 3" xfId="14714"/>
    <cellStyle name="Calculation 12 9 3 3 2" xfId="27484"/>
    <cellStyle name="Calculation 12 9 3 4" xfId="27482"/>
    <cellStyle name="Calculation 12 9 3 5" xfId="51990"/>
    <cellStyle name="Calculation 12 9 4" xfId="5987"/>
    <cellStyle name="Calculation 12 9 4 2" xfId="15958"/>
    <cellStyle name="Calculation 12 9 4 2 2" xfId="27486"/>
    <cellStyle name="Calculation 12 9 4 2 3" xfId="51991"/>
    <cellStyle name="Calculation 12 9 4 3" xfId="14713"/>
    <cellStyle name="Calculation 12 9 4 3 2" xfId="27487"/>
    <cellStyle name="Calculation 12 9 4 4" xfId="27485"/>
    <cellStyle name="Calculation 12 9 4 5" xfId="51992"/>
    <cellStyle name="Calculation 12 9 5" xfId="5810"/>
    <cellStyle name="Calculation 12 9 5 2" xfId="15959"/>
    <cellStyle name="Calculation 12 9 5 2 2" xfId="27489"/>
    <cellStyle name="Calculation 12 9 5 2 3" xfId="51993"/>
    <cellStyle name="Calculation 12 9 5 3" xfId="14712"/>
    <cellStyle name="Calculation 12 9 5 3 2" xfId="27490"/>
    <cellStyle name="Calculation 12 9 5 4" xfId="27488"/>
    <cellStyle name="Calculation 12 9 5 5" xfId="51994"/>
    <cellStyle name="Calculation 12 9 6" xfId="6056"/>
    <cellStyle name="Calculation 12 9 6 2" xfId="15960"/>
    <cellStyle name="Calculation 12 9 6 2 2" xfId="27492"/>
    <cellStyle name="Calculation 12 9 6 2 3" xfId="51995"/>
    <cellStyle name="Calculation 12 9 6 3" xfId="14711"/>
    <cellStyle name="Calculation 12 9 6 3 2" xfId="27493"/>
    <cellStyle name="Calculation 12 9 6 4" xfId="27491"/>
    <cellStyle name="Calculation 12 9 6 5" xfId="51996"/>
    <cellStyle name="Calculation 12 9 7" xfId="5839"/>
    <cellStyle name="Calculation 12 9 7 2" xfId="15961"/>
    <cellStyle name="Calculation 12 9 7 2 2" xfId="27495"/>
    <cellStyle name="Calculation 12 9 7 2 3" xfId="51997"/>
    <cellStyle name="Calculation 12 9 7 3" xfId="14710"/>
    <cellStyle name="Calculation 12 9 7 3 2" xfId="27496"/>
    <cellStyle name="Calculation 12 9 7 4" xfId="27494"/>
    <cellStyle name="Calculation 12 9 7 5" xfId="51998"/>
    <cellStyle name="Calculation 12 9 8" xfId="8347"/>
    <cellStyle name="Calculation 12 9 8 2" xfId="15962"/>
    <cellStyle name="Calculation 12 9 8 2 2" xfId="27498"/>
    <cellStyle name="Calculation 12 9 8 2 3" xfId="51999"/>
    <cellStyle name="Calculation 12 9 8 3" xfId="14709"/>
    <cellStyle name="Calculation 12 9 8 3 2" xfId="27499"/>
    <cellStyle name="Calculation 12 9 8 4" xfId="27497"/>
    <cellStyle name="Calculation 12 9 8 5" xfId="52000"/>
    <cellStyle name="Calculation 12 9 9" xfId="5861"/>
    <cellStyle name="Calculation 12 9 9 2" xfId="15963"/>
    <cellStyle name="Calculation 12 9 9 2 2" xfId="27501"/>
    <cellStyle name="Calculation 12 9 9 2 3" xfId="52001"/>
    <cellStyle name="Calculation 12 9 9 3" xfId="14708"/>
    <cellStyle name="Calculation 12 9 9 3 2" xfId="27502"/>
    <cellStyle name="Calculation 12 9 9 4" xfId="27500"/>
    <cellStyle name="Calculation 12 9 9 5" xfId="52002"/>
    <cellStyle name="Calculation 13" xfId="2916"/>
    <cellStyle name="Calculation 13 10" xfId="5931"/>
    <cellStyle name="Calculation 13 10 2" xfId="15965"/>
    <cellStyle name="Calculation 13 10 2 2" xfId="27505"/>
    <cellStyle name="Calculation 13 10 2 3" xfId="52003"/>
    <cellStyle name="Calculation 13 10 3" xfId="14706"/>
    <cellStyle name="Calculation 13 10 3 2" xfId="27506"/>
    <cellStyle name="Calculation 13 10 4" xfId="27504"/>
    <cellStyle name="Calculation 13 10 5" xfId="52004"/>
    <cellStyle name="Calculation 13 11" xfId="9248"/>
    <cellStyle name="Calculation 13 11 2" xfId="15966"/>
    <cellStyle name="Calculation 13 11 2 2" xfId="27508"/>
    <cellStyle name="Calculation 13 11 2 3" xfId="52005"/>
    <cellStyle name="Calculation 13 11 3" xfId="14705"/>
    <cellStyle name="Calculation 13 11 3 2" xfId="27509"/>
    <cellStyle name="Calculation 13 11 4" xfId="27507"/>
    <cellStyle name="Calculation 13 11 5" xfId="52006"/>
    <cellStyle name="Calculation 13 12" xfId="6723"/>
    <cellStyle name="Calculation 13 12 2" xfId="15967"/>
    <cellStyle name="Calculation 13 12 2 2" xfId="27511"/>
    <cellStyle name="Calculation 13 12 2 3" xfId="52007"/>
    <cellStyle name="Calculation 13 12 3" xfId="14704"/>
    <cellStyle name="Calculation 13 12 3 2" xfId="27512"/>
    <cellStyle name="Calculation 13 12 4" xfId="27510"/>
    <cellStyle name="Calculation 13 12 5" xfId="52008"/>
    <cellStyle name="Calculation 13 13" xfId="5728"/>
    <cellStyle name="Calculation 13 13 2" xfId="15968"/>
    <cellStyle name="Calculation 13 13 2 2" xfId="27514"/>
    <cellStyle name="Calculation 13 13 2 3" xfId="52009"/>
    <cellStyle name="Calculation 13 13 3" xfId="14703"/>
    <cellStyle name="Calculation 13 13 3 2" xfId="27515"/>
    <cellStyle name="Calculation 13 13 4" xfId="27513"/>
    <cellStyle name="Calculation 13 13 5" xfId="52010"/>
    <cellStyle name="Calculation 13 14" xfId="6620"/>
    <cellStyle name="Calculation 13 14 2" xfId="15969"/>
    <cellStyle name="Calculation 13 14 2 2" xfId="27517"/>
    <cellStyle name="Calculation 13 14 2 3" xfId="52011"/>
    <cellStyle name="Calculation 13 14 3" xfId="14702"/>
    <cellStyle name="Calculation 13 14 3 2" xfId="27518"/>
    <cellStyle name="Calculation 13 14 4" xfId="27516"/>
    <cellStyle name="Calculation 13 14 5" xfId="52012"/>
    <cellStyle name="Calculation 13 15" xfId="9554"/>
    <cellStyle name="Calculation 13 15 2" xfId="15970"/>
    <cellStyle name="Calculation 13 15 2 2" xfId="27520"/>
    <cellStyle name="Calculation 13 15 2 3" xfId="52013"/>
    <cellStyle name="Calculation 13 15 3" xfId="14701"/>
    <cellStyle name="Calculation 13 15 3 2" xfId="27521"/>
    <cellStyle name="Calculation 13 15 4" xfId="27519"/>
    <cellStyle name="Calculation 13 15 5" xfId="52014"/>
    <cellStyle name="Calculation 13 16" xfId="11523"/>
    <cellStyle name="Calculation 13 16 2" xfId="15971"/>
    <cellStyle name="Calculation 13 16 2 2" xfId="27523"/>
    <cellStyle name="Calculation 13 16 2 3" xfId="52015"/>
    <cellStyle name="Calculation 13 16 3" xfId="14700"/>
    <cellStyle name="Calculation 13 16 3 2" xfId="27524"/>
    <cellStyle name="Calculation 13 16 4" xfId="27522"/>
    <cellStyle name="Calculation 13 16 5" xfId="52016"/>
    <cellStyle name="Calculation 13 17" xfId="9992"/>
    <cellStyle name="Calculation 13 17 2" xfId="15972"/>
    <cellStyle name="Calculation 13 17 2 2" xfId="27526"/>
    <cellStyle name="Calculation 13 17 2 3" xfId="52017"/>
    <cellStyle name="Calculation 13 17 3" xfId="14699"/>
    <cellStyle name="Calculation 13 17 3 2" xfId="27527"/>
    <cellStyle name="Calculation 13 17 4" xfId="27525"/>
    <cellStyle name="Calculation 13 17 5" xfId="52018"/>
    <cellStyle name="Calculation 13 18" xfId="9997"/>
    <cellStyle name="Calculation 13 18 2" xfId="15973"/>
    <cellStyle name="Calculation 13 18 2 2" xfId="27529"/>
    <cellStyle name="Calculation 13 18 2 3" xfId="52019"/>
    <cellStyle name="Calculation 13 18 3" xfId="14698"/>
    <cellStyle name="Calculation 13 18 3 2" xfId="27530"/>
    <cellStyle name="Calculation 13 18 4" xfId="27528"/>
    <cellStyle name="Calculation 13 18 5" xfId="52020"/>
    <cellStyle name="Calculation 13 19" xfId="10535"/>
    <cellStyle name="Calculation 13 19 2" xfId="15974"/>
    <cellStyle name="Calculation 13 19 2 2" xfId="27532"/>
    <cellStyle name="Calculation 13 19 2 3" xfId="52021"/>
    <cellStyle name="Calculation 13 19 3" xfId="14697"/>
    <cellStyle name="Calculation 13 19 3 2" xfId="27533"/>
    <cellStyle name="Calculation 13 19 4" xfId="27531"/>
    <cellStyle name="Calculation 13 19 5" xfId="52022"/>
    <cellStyle name="Calculation 13 2" xfId="6031"/>
    <cellStyle name="Calculation 13 2 2" xfId="15975"/>
    <cellStyle name="Calculation 13 2 2 2" xfId="27535"/>
    <cellStyle name="Calculation 13 2 2 3" xfId="52023"/>
    <cellStyle name="Calculation 13 2 3" xfId="14696"/>
    <cellStyle name="Calculation 13 2 3 2" xfId="27536"/>
    <cellStyle name="Calculation 13 2 4" xfId="27534"/>
    <cellStyle name="Calculation 13 2 5" xfId="52024"/>
    <cellStyle name="Calculation 13 20" xfId="13583"/>
    <cellStyle name="Calculation 13 20 2" xfId="27537"/>
    <cellStyle name="Calculation 13 20 2 2" xfId="52025"/>
    <cellStyle name="Calculation 13 20 2 3" xfId="52026"/>
    <cellStyle name="Calculation 13 20 3" xfId="52027"/>
    <cellStyle name="Calculation 13 20 4" xfId="52028"/>
    <cellStyle name="Calculation 13 20 5" xfId="52029"/>
    <cellStyle name="Calculation 13 21" xfId="15964"/>
    <cellStyle name="Calculation 13 21 2" xfId="27538"/>
    <cellStyle name="Calculation 13 22" xfId="14707"/>
    <cellStyle name="Calculation 13 22 2" xfId="27539"/>
    <cellStyle name="Calculation 13 23" xfId="27503"/>
    <cellStyle name="Calculation 13 3" xfId="5774"/>
    <cellStyle name="Calculation 13 3 2" xfId="15976"/>
    <cellStyle name="Calculation 13 3 2 2" xfId="27541"/>
    <cellStyle name="Calculation 13 3 2 3" xfId="52030"/>
    <cellStyle name="Calculation 13 3 3" xfId="14695"/>
    <cellStyle name="Calculation 13 3 3 2" xfId="27542"/>
    <cellStyle name="Calculation 13 3 4" xfId="27540"/>
    <cellStyle name="Calculation 13 3 5" xfId="52031"/>
    <cellStyle name="Calculation 13 4" xfId="5988"/>
    <cellStyle name="Calculation 13 4 2" xfId="15977"/>
    <cellStyle name="Calculation 13 4 2 2" xfId="27544"/>
    <cellStyle name="Calculation 13 4 2 3" xfId="52032"/>
    <cellStyle name="Calculation 13 4 3" xfId="14694"/>
    <cellStyle name="Calculation 13 4 3 2" xfId="27545"/>
    <cellStyle name="Calculation 13 4 4" xfId="27543"/>
    <cellStyle name="Calculation 13 4 5" xfId="52033"/>
    <cellStyle name="Calculation 13 5" xfId="5809"/>
    <cellStyle name="Calculation 13 5 2" xfId="15978"/>
    <cellStyle name="Calculation 13 5 2 2" xfId="27547"/>
    <cellStyle name="Calculation 13 5 2 3" xfId="52034"/>
    <cellStyle name="Calculation 13 5 3" xfId="14693"/>
    <cellStyle name="Calculation 13 5 3 2" xfId="27548"/>
    <cellStyle name="Calculation 13 5 4" xfId="27546"/>
    <cellStyle name="Calculation 13 5 5" xfId="52035"/>
    <cellStyle name="Calculation 13 6" xfId="6057"/>
    <cellStyle name="Calculation 13 6 2" xfId="15979"/>
    <cellStyle name="Calculation 13 6 2 2" xfId="27550"/>
    <cellStyle name="Calculation 13 6 2 3" xfId="52036"/>
    <cellStyle name="Calculation 13 6 3" xfId="14692"/>
    <cellStyle name="Calculation 13 6 3 2" xfId="27551"/>
    <cellStyle name="Calculation 13 6 4" xfId="27549"/>
    <cellStyle name="Calculation 13 6 5" xfId="52037"/>
    <cellStyle name="Calculation 13 7" xfId="5838"/>
    <cellStyle name="Calculation 13 7 2" xfId="15980"/>
    <cellStyle name="Calculation 13 7 2 2" xfId="27553"/>
    <cellStyle name="Calculation 13 7 2 3" xfId="52038"/>
    <cellStyle name="Calculation 13 7 3" xfId="14691"/>
    <cellStyle name="Calculation 13 7 3 2" xfId="27554"/>
    <cellStyle name="Calculation 13 7 4" xfId="27552"/>
    <cellStyle name="Calculation 13 7 5" xfId="52039"/>
    <cellStyle name="Calculation 13 8" xfId="7729"/>
    <cellStyle name="Calculation 13 8 2" xfId="15981"/>
    <cellStyle name="Calculation 13 8 2 2" xfId="27556"/>
    <cellStyle name="Calculation 13 8 2 3" xfId="52040"/>
    <cellStyle name="Calculation 13 8 3" xfId="14690"/>
    <cellStyle name="Calculation 13 8 3 2" xfId="27557"/>
    <cellStyle name="Calculation 13 8 4" xfId="27555"/>
    <cellStyle name="Calculation 13 8 5" xfId="52041"/>
    <cellStyle name="Calculation 13 9" xfId="5860"/>
    <cellStyle name="Calculation 13 9 2" xfId="15982"/>
    <cellStyle name="Calculation 13 9 2 2" xfId="27559"/>
    <cellStyle name="Calculation 13 9 2 3" xfId="52042"/>
    <cellStyle name="Calculation 13 9 3" xfId="14689"/>
    <cellStyle name="Calculation 13 9 3 2" xfId="27560"/>
    <cellStyle name="Calculation 13 9 4" xfId="27558"/>
    <cellStyle name="Calculation 13 9 5" xfId="52043"/>
    <cellStyle name="Calculation 14" xfId="2917"/>
    <cellStyle name="Calculation 14 10" xfId="5932"/>
    <cellStyle name="Calculation 14 10 2" xfId="15984"/>
    <cellStyle name="Calculation 14 10 2 2" xfId="27563"/>
    <cellStyle name="Calculation 14 10 2 3" xfId="52044"/>
    <cellStyle name="Calculation 14 10 3" xfId="14687"/>
    <cellStyle name="Calculation 14 10 3 2" xfId="27564"/>
    <cellStyle name="Calculation 14 10 4" xfId="27562"/>
    <cellStyle name="Calculation 14 10 5" xfId="52045"/>
    <cellStyle name="Calculation 14 11" xfId="6418"/>
    <cellStyle name="Calculation 14 11 2" xfId="15985"/>
    <cellStyle name="Calculation 14 11 2 2" xfId="27566"/>
    <cellStyle name="Calculation 14 11 2 3" xfId="52046"/>
    <cellStyle name="Calculation 14 11 3" xfId="14686"/>
    <cellStyle name="Calculation 14 11 3 2" xfId="27567"/>
    <cellStyle name="Calculation 14 11 4" xfId="27565"/>
    <cellStyle name="Calculation 14 11 5" xfId="52047"/>
    <cellStyle name="Calculation 14 12" xfId="4763"/>
    <cellStyle name="Calculation 14 12 2" xfId="15986"/>
    <cellStyle name="Calculation 14 12 2 2" xfId="27569"/>
    <cellStyle name="Calculation 14 12 2 3" xfId="52048"/>
    <cellStyle name="Calculation 14 12 3" xfId="14685"/>
    <cellStyle name="Calculation 14 12 3 2" xfId="27570"/>
    <cellStyle name="Calculation 14 12 4" xfId="27568"/>
    <cellStyle name="Calculation 14 12 5" xfId="52049"/>
    <cellStyle name="Calculation 14 13" xfId="8652"/>
    <cellStyle name="Calculation 14 13 2" xfId="15987"/>
    <cellStyle name="Calculation 14 13 2 2" xfId="27572"/>
    <cellStyle name="Calculation 14 13 2 3" xfId="52050"/>
    <cellStyle name="Calculation 14 13 3" xfId="14684"/>
    <cellStyle name="Calculation 14 13 3 2" xfId="27573"/>
    <cellStyle name="Calculation 14 13 4" xfId="27571"/>
    <cellStyle name="Calculation 14 13 5" xfId="52051"/>
    <cellStyle name="Calculation 14 14" xfId="10839"/>
    <cellStyle name="Calculation 14 14 2" xfId="15988"/>
    <cellStyle name="Calculation 14 14 2 2" xfId="27575"/>
    <cellStyle name="Calculation 14 14 2 3" xfId="52052"/>
    <cellStyle name="Calculation 14 14 3" xfId="14683"/>
    <cellStyle name="Calculation 14 14 3 2" xfId="27576"/>
    <cellStyle name="Calculation 14 14 4" xfId="27574"/>
    <cellStyle name="Calculation 14 14 5" xfId="52053"/>
    <cellStyle name="Calculation 14 15" xfId="10136"/>
    <cellStyle name="Calculation 14 15 2" xfId="15989"/>
    <cellStyle name="Calculation 14 15 2 2" xfId="27578"/>
    <cellStyle name="Calculation 14 15 2 3" xfId="52054"/>
    <cellStyle name="Calculation 14 15 3" xfId="14682"/>
    <cellStyle name="Calculation 14 15 3 2" xfId="27579"/>
    <cellStyle name="Calculation 14 15 4" xfId="27577"/>
    <cellStyle name="Calculation 14 15 5" xfId="52055"/>
    <cellStyle name="Calculation 14 16" xfId="12199"/>
    <cellStyle name="Calculation 14 16 2" xfId="15990"/>
    <cellStyle name="Calculation 14 16 2 2" xfId="27581"/>
    <cellStyle name="Calculation 14 16 2 3" xfId="52056"/>
    <cellStyle name="Calculation 14 16 3" xfId="14681"/>
    <cellStyle name="Calculation 14 16 3 2" xfId="27582"/>
    <cellStyle name="Calculation 14 16 4" xfId="27580"/>
    <cellStyle name="Calculation 14 16 5" xfId="52057"/>
    <cellStyle name="Calculation 14 17" xfId="10429"/>
    <cellStyle name="Calculation 14 17 2" xfId="15991"/>
    <cellStyle name="Calculation 14 17 2 2" xfId="27584"/>
    <cellStyle name="Calculation 14 17 2 3" xfId="52058"/>
    <cellStyle name="Calculation 14 17 3" xfId="14680"/>
    <cellStyle name="Calculation 14 17 3 2" xfId="27585"/>
    <cellStyle name="Calculation 14 17 4" xfId="27583"/>
    <cellStyle name="Calculation 14 17 5" xfId="52059"/>
    <cellStyle name="Calculation 14 18" xfId="12484"/>
    <cellStyle name="Calculation 14 18 2" xfId="15992"/>
    <cellStyle name="Calculation 14 18 2 2" xfId="27587"/>
    <cellStyle name="Calculation 14 18 2 3" xfId="52060"/>
    <cellStyle name="Calculation 14 18 3" xfId="14679"/>
    <cellStyle name="Calculation 14 18 3 2" xfId="27588"/>
    <cellStyle name="Calculation 14 18 4" xfId="27586"/>
    <cellStyle name="Calculation 14 18 5" xfId="52061"/>
    <cellStyle name="Calculation 14 19" xfId="12102"/>
    <cellStyle name="Calculation 14 19 2" xfId="15993"/>
    <cellStyle name="Calculation 14 19 2 2" xfId="27590"/>
    <cellStyle name="Calculation 14 19 2 3" xfId="52062"/>
    <cellStyle name="Calculation 14 19 3" xfId="14678"/>
    <cellStyle name="Calculation 14 19 3 2" xfId="27591"/>
    <cellStyle name="Calculation 14 19 4" xfId="27589"/>
    <cellStyle name="Calculation 14 19 5" xfId="52063"/>
    <cellStyle name="Calculation 14 2" xfId="6032"/>
    <cellStyle name="Calculation 14 2 2" xfId="15994"/>
    <cellStyle name="Calculation 14 2 2 2" xfId="27593"/>
    <cellStyle name="Calculation 14 2 2 3" xfId="52064"/>
    <cellStyle name="Calculation 14 2 3" xfId="14677"/>
    <cellStyle name="Calculation 14 2 3 2" xfId="27594"/>
    <cellStyle name="Calculation 14 2 4" xfId="27592"/>
    <cellStyle name="Calculation 14 2 5" xfId="52065"/>
    <cellStyle name="Calculation 14 20" xfId="9103"/>
    <cellStyle name="Calculation 14 20 2" xfId="27595"/>
    <cellStyle name="Calculation 14 20 2 2" xfId="52066"/>
    <cellStyle name="Calculation 14 20 2 3" xfId="52067"/>
    <cellStyle name="Calculation 14 20 3" xfId="52068"/>
    <cellStyle name="Calculation 14 20 4" xfId="52069"/>
    <cellStyle name="Calculation 14 20 5" xfId="52070"/>
    <cellStyle name="Calculation 14 21" xfId="15983"/>
    <cellStyle name="Calculation 14 21 2" xfId="27596"/>
    <cellStyle name="Calculation 14 22" xfId="14688"/>
    <cellStyle name="Calculation 14 22 2" xfId="27597"/>
    <cellStyle name="Calculation 14 23" xfId="27561"/>
    <cellStyle name="Calculation 14 3" xfId="5773"/>
    <cellStyle name="Calculation 14 3 2" xfId="15995"/>
    <cellStyle name="Calculation 14 3 2 2" xfId="27599"/>
    <cellStyle name="Calculation 14 3 2 3" xfId="52071"/>
    <cellStyle name="Calculation 14 3 3" xfId="14676"/>
    <cellStyle name="Calculation 14 3 3 2" xfId="27600"/>
    <cellStyle name="Calculation 14 3 4" xfId="27598"/>
    <cellStyle name="Calculation 14 3 5" xfId="52072"/>
    <cellStyle name="Calculation 14 4" xfId="5989"/>
    <cellStyle name="Calculation 14 4 2" xfId="15996"/>
    <cellStyle name="Calculation 14 4 2 2" xfId="27602"/>
    <cellStyle name="Calculation 14 4 2 3" xfId="52073"/>
    <cellStyle name="Calculation 14 4 3" xfId="14675"/>
    <cellStyle name="Calculation 14 4 3 2" xfId="27603"/>
    <cellStyle name="Calculation 14 4 4" xfId="27601"/>
    <cellStyle name="Calculation 14 4 5" xfId="52074"/>
    <cellStyle name="Calculation 14 5" xfId="5808"/>
    <cellStyle name="Calculation 14 5 2" xfId="15997"/>
    <cellStyle name="Calculation 14 5 2 2" xfId="27605"/>
    <cellStyle name="Calculation 14 5 2 3" xfId="52075"/>
    <cellStyle name="Calculation 14 5 3" xfId="14674"/>
    <cellStyle name="Calculation 14 5 3 2" xfId="27606"/>
    <cellStyle name="Calculation 14 5 4" xfId="27604"/>
    <cellStyle name="Calculation 14 5 5" xfId="52076"/>
    <cellStyle name="Calculation 14 6" xfId="6058"/>
    <cellStyle name="Calculation 14 6 2" xfId="15998"/>
    <cellStyle name="Calculation 14 6 2 2" xfId="27608"/>
    <cellStyle name="Calculation 14 6 2 3" xfId="52077"/>
    <cellStyle name="Calculation 14 6 3" xfId="14673"/>
    <cellStyle name="Calculation 14 6 3 2" xfId="27609"/>
    <cellStyle name="Calculation 14 6 4" xfId="27607"/>
    <cellStyle name="Calculation 14 6 5" xfId="52078"/>
    <cellStyle name="Calculation 14 7" xfId="5837"/>
    <cellStyle name="Calculation 14 7 2" xfId="15999"/>
    <cellStyle name="Calculation 14 7 2 2" xfId="27611"/>
    <cellStyle name="Calculation 14 7 2 3" xfId="52079"/>
    <cellStyle name="Calculation 14 7 3" xfId="14672"/>
    <cellStyle name="Calculation 14 7 3 2" xfId="27612"/>
    <cellStyle name="Calculation 14 7 4" xfId="27610"/>
    <cellStyle name="Calculation 14 7 5" xfId="52080"/>
    <cellStyle name="Calculation 14 8" xfId="5025"/>
    <cellStyle name="Calculation 14 8 2" xfId="16000"/>
    <cellStyle name="Calculation 14 8 2 2" xfId="27614"/>
    <cellStyle name="Calculation 14 8 2 3" xfId="52081"/>
    <cellStyle name="Calculation 14 8 3" xfId="14671"/>
    <cellStyle name="Calculation 14 8 3 2" xfId="27615"/>
    <cellStyle name="Calculation 14 8 4" xfId="27613"/>
    <cellStyle name="Calculation 14 8 5" xfId="52082"/>
    <cellStyle name="Calculation 14 9" xfId="5859"/>
    <cellStyle name="Calculation 14 9 2" xfId="16001"/>
    <cellStyle name="Calculation 14 9 2 2" xfId="27617"/>
    <cellStyle name="Calculation 14 9 2 3" xfId="52083"/>
    <cellStyle name="Calculation 14 9 3" xfId="14670"/>
    <cellStyle name="Calculation 14 9 3 2" xfId="27618"/>
    <cellStyle name="Calculation 14 9 4" xfId="27616"/>
    <cellStyle name="Calculation 14 9 5" xfId="52084"/>
    <cellStyle name="Calculation 15" xfId="4650"/>
    <cellStyle name="Calculation 15 10" xfId="10977"/>
    <cellStyle name="Calculation 15 10 2" xfId="16003"/>
    <cellStyle name="Calculation 15 10 2 2" xfId="27621"/>
    <cellStyle name="Calculation 15 10 2 3" xfId="52085"/>
    <cellStyle name="Calculation 15 10 3" xfId="14667"/>
    <cellStyle name="Calculation 15 10 3 2" xfId="27622"/>
    <cellStyle name="Calculation 15 10 4" xfId="27620"/>
    <cellStyle name="Calculation 15 10 5" xfId="52086"/>
    <cellStyle name="Calculation 15 11" xfId="11383"/>
    <cellStyle name="Calculation 15 11 2" xfId="16004"/>
    <cellStyle name="Calculation 15 11 2 2" xfId="27624"/>
    <cellStyle name="Calculation 15 11 2 3" xfId="52087"/>
    <cellStyle name="Calculation 15 11 3" xfId="14666"/>
    <cellStyle name="Calculation 15 11 3 2" xfId="27625"/>
    <cellStyle name="Calculation 15 11 4" xfId="27623"/>
    <cellStyle name="Calculation 15 11 5" xfId="52088"/>
    <cellStyle name="Calculation 15 12" xfId="11777"/>
    <cellStyle name="Calculation 15 12 2" xfId="16005"/>
    <cellStyle name="Calculation 15 12 2 2" xfId="27627"/>
    <cellStyle name="Calculation 15 12 2 3" xfId="52089"/>
    <cellStyle name="Calculation 15 12 3" xfId="14665"/>
    <cellStyle name="Calculation 15 12 3 2" xfId="27628"/>
    <cellStyle name="Calculation 15 12 4" xfId="27626"/>
    <cellStyle name="Calculation 15 12 5" xfId="52090"/>
    <cellStyle name="Calculation 15 13" xfId="12207"/>
    <cellStyle name="Calculation 15 13 2" xfId="16006"/>
    <cellStyle name="Calculation 15 13 2 2" xfId="27630"/>
    <cellStyle name="Calculation 15 13 2 3" xfId="52091"/>
    <cellStyle name="Calculation 15 13 3" xfId="14664"/>
    <cellStyle name="Calculation 15 13 3 2" xfId="27631"/>
    <cellStyle name="Calculation 15 13 4" xfId="27629"/>
    <cellStyle name="Calculation 15 13 5" xfId="52092"/>
    <cellStyle name="Calculation 15 14" xfId="12591"/>
    <cellStyle name="Calculation 15 14 2" xfId="16007"/>
    <cellStyle name="Calculation 15 14 2 2" xfId="27633"/>
    <cellStyle name="Calculation 15 14 2 3" xfId="52093"/>
    <cellStyle name="Calculation 15 14 3" xfId="14663"/>
    <cellStyle name="Calculation 15 14 3 2" xfId="27634"/>
    <cellStyle name="Calculation 15 14 4" xfId="27632"/>
    <cellStyle name="Calculation 15 14 5" xfId="52094"/>
    <cellStyle name="Calculation 15 15" xfId="12918"/>
    <cellStyle name="Calculation 15 15 2" xfId="16008"/>
    <cellStyle name="Calculation 15 15 2 2" xfId="27636"/>
    <cellStyle name="Calculation 15 15 2 3" xfId="52095"/>
    <cellStyle name="Calculation 15 15 3" xfId="14662"/>
    <cellStyle name="Calculation 15 15 3 2" xfId="27637"/>
    <cellStyle name="Calculation 15 15 4" xfId="27635"/>
    <cellStyle name="Calculation 15 15 5" xfId="52096"/>
    <cellStyle name="Calculation 15 16" xfId="13334"/>
    <cellStyle name="Calculation 15 16 2" xfId="16009"/>
    <cellStyle name="Calculation 15 16 2 2" xfId="27639"/>
    <cellStyle name="Calculation 15 16 2 3" xfId="52097"/>
    <cellStyle name="Calculation 15 16 3" xfId="14661"/>
    <cellStyle name="Calculation 15 16 3 2" xfId="27640"/>
    <cellStyle name="Calculation 15 16 4" xfId="27638"/>
    <cellStyle name="Calculation 15 16 5" xfId="52098"/>
    <cellStyle name="Calculation 15 17" xfId="13675"/>
    <cellStyle name="Calculation 15 17 2" xfId="16010"/>
    <cellStyle name="Calculation 15 17 2 2" xfId="27642"/>
    <cellStyle name="Calculation 15 17 2 3" xfId="52099"/>
    <cellStyle name="Calculation 15 17 3" xfId="14660"/>
    <cellStyle name="Calculation 15 17 3 2" xfId="27643"/>
    <cellStyle name="Calculation 15 17 4" xfId="27641"/>
    <cellStyle name="Calculation 15 17 5" xfId="52100"/>
    <cellStyle name="Calculation 15 18" xfId="13995"/>
    <cellStyle name="Calculation 15 18 2" xfId="16011"/>
    <cellStyle name="Calculation 15 18 2 2" xfId="27645"/>
    <cellStyle name="Calculation 15 18 2 3" xfId="52101"/>
    <cellStyle name="Calculation 15 18 3" xfId="14659"/>
    <cellStyle name="Calculation 15 18 3 2" xfId="27646"/>
    <cellStyle name="Calculation 15 18 4" xfId="27644"/>
    <cellStyle name="Calculation 15 18 5" xfId="52102"/>
    <cellStyle name="Calculation 15 19" xfId="14305"/>
    <cellStyle name="Calculation 15 19 2" xfId="16012"/>
    <cellStyle name="Calculation 15 19 2 2" xfId="27648"/>
    <cellStyle name="Calculation 15 19 2 3" xfId="52103"/>
    <cellStyle name="Calculation 15 19 3" xfId="14658"/>
    <cellStyle name="Calculation 15 19 3 2" xfId="27649"/>
    <cellStyle name="Calculation 15 19 4" xfId="27647"/>
    <cellStyle name="Calculation 15 19 5" xfId="52104"/>
    <cellStyle name="Calculation 15 2" xfId="7432"/>
    <cellStyle name="Calculation 15 2 2" xfId="16013"/>
    <cellStyle name="Calculation 15 2 2 2" xfId="27651"/>
    <cellStyle name="Calculation 15 2 2 3" xfId="52105"/>
    <cellStyle name="Calculation 15 2 3" xfId="14657"/>
    <cellStyle name="Calculation 15 2 3 2" xfId="27652"/>
    <cellStyle name="Calculation 15 2 4" xfId="27650"/>
    <cellStyle name="Calculation 15 2 5" xfId="52106"/>
    <cellStyle name="Calculation 15 20" xfId="14591"/>
    <cellStyle name="Calculation 15 20 2" xfId="27653"/>
    <cellStyle name="Calculation 15 20 2 2" xfId="52107"/>
    <cellStyle name="Calculation 15 20 2 3" xfId="52108"/>
    <cellStyle name="Calculation 15 20 3" xfId="52109"/>
    <cellStyle name="Calculation 15 20 4" xfId="52110"/>
    <cellStyle name="Calculation 15 20 5" xfId="52111"/>
    <cellStyle name="Calculation 15 21" xfId="16002"/>
    <cellStyle name="Calculation 15 21 2" xfId="27654"/>
    <cellStyle name="Calculation 15 22" xfId="14669"/>
    <cellStyle name="Calculation 15 22 2" xfId="27655"/>
    <cellStyle name="Calculation 15 23" xfId="27619"/>
    <cellStyle name="Calculation 15 3" xfId="7897"/>
    <cellStyle name="Calculation 15 3 2" xfId="16014"/>
    <cellStyle name="Calculation 15 3 2 2" xfId="27657"/>
    <cellStyle name="Calculation 15 3 2 3" xfId="52112"/>
    <cellStyle name="Calculation 15 3 3" xfId="14656"/>
    <cellStyle name="Calculation 15 3 3 2" xfId="27658"/>
    <cellStyle name="Calculation 15 3 4" xfId="27656"/>
    <cellStyle name="Calculation 15 3 5" xfId="52113"/>
    <cellStyle name="Calculation 15 4" xfId="8349"/>
    <cellStyle name="Calculation 15 4 2" xfId="16015"/>
    <cellStyle name="Calculation 15 4 2 2" xfId="27660"/>
    <cellStyle name="Calculation 15 4 2 3" xfId="52114"/>
    <cellStyle name="Calculation 15 4 3" xfId="14655"/>
    <cellStyle name="Calculation 15 4 3 2" xfId="27661"/>
    <cellStyle name="Calculation 15 4 4" xfId="27659"/>
    <cellStyle name="Calculation 15 4 5" xfId="52115"/>
    <cellStyle name="Calculation 15 5" xfId="8793"/>
    <cellStyle name="Calculation 15 5 2" xfId="16016"/>
    <cellStyle name="Calculation 15 5 2 2" xfId="27663"/>
    <cellStyle name="Calculation 15 5 2 3" xfId="52116"/>
    <cellStyle name="Calculation 15 5 3" xfId="14654"/>
    <cellStyle name="Calculation 15 5 3 2" xfId="27664"/>
    <cellStyle name="Calculation 15 5 4" xfId="27662"/>
    <cellStyle name="Calculation 15 5 5" xfId="52117"/>
    <cellStyle name="Calculation 15 6" xfId="9255"/>
    <cellStyle name="Calculation 15 6 2" xfId="16017"/>
    <cellStyle name="Calculation 15 6 2 2" xfId="27666"/>
    <cellStyle name="Calculation 15 6 2 3" xfId="52118"/>
    <cellStyle name="Calculation 15 6 3" xfId="14653"/>
    <cellStyle name="Calculation 15 6 3 2" xfId="27667"/>
    <cellStyle name="Calculation 15 6 4" xfId="27665"/>
    <cellStyle name="Calculation 15 6 5" xfId="52119"/>
    <cellStyle name="Calculation 15 7" xfId="9697"/>
    <cellStyle name="Calculation 15 7 2" xfId="16018"/>
    <cellStyle name="Calculation 15 7 2 2" xfId="27669"/>
    <cellStyle name="Calculation 15 7 2 3" xfId="52120"/>
    <cellStyle name="Calculation 15 7 3" xfId="14652"/>
    <cellStyle name="Calculation 15 7 3 2" xfId="27670"/>
    <cellStyle name="Calculation 15 7 4" xfId="27668"/>
    <cellStyle name="Calculation 15 7 5" xfId="52121"/>
    <cellStyle name="Calculation 15 8" xfId="10142"/>
    <cellStyle name="Calculation 15 8 2" xfId="16019"/>
    <cellStyle name="Calculation 15 8 2 2" xfId="27672"/>
    <cellStyle name="Calculation 15 8 2 3" xfId="52122"/>
    <cellStyle name="Calculation 15 8 3" xfId="14651"/>
    <cellStyle name="Calculation 15 8 3 2" xfId="27673"/>
    <cellStyle name="Calculation 15 8 4" xfId="27671"/>
    <cellStyle name="Calculation 15 8 5" xfId="52123"/>
    <cellStyle name="Calculation 15 9" xfId="10560"/>
    <cellStyle name="Calculation 15 9 2" xfId="16020"/>
    <cellStyle name="Calculation 15 9 2 2" xfId="27675"/>
    <cellStyle name="Calculation 15 9 2 3" xfId="52124"/>
    <cellStyle name="Calculation 15 9 3" xfId="14650"/>
    <cellStyle name="Calculation 15 9 3 2" xfId="27676"/>
    <cellStyle name="Calculation 15 9 4" xfId="27674"/>
    <cellStyle name="Calculation 15 9 5" xfId="52125"/>
    <cellStyle name="Calculation 16" xfId="4757"/>
    <cellStyle name="Calculation 16 2" xfId="16021"/>
    <cellStyle name="Calculation 16 2 2" xfId="27678"/>
    <cellStyle name="Calculation 16 3" xfId="14649"/>
    <cellStyle name="Calculation 16 3 2" xfId="27679"/>
    <cellStyle name="Calculation 16 4" xfId="27677"/>
    <cellStyle name="Calculation 17" xfId="7258"/>
    <cellStyle name="Calculation 17 2" xfId="16022"/>
    <cellStyle name="Calculation 17 2 2" xfId="27681"/>
    <cellStyle name="Calculation 17 2 3" xfId="52126"/>
    <cellStyle name="Calculation 17 3" xfId="14648"/>
    <cellStyle name="Calculation 17 3 2" xfId="27682"/>
    <cellStyle name="Calculation 17 4" xfId="27680"/>
    <cellStyle name="Calculation 17 5" xfId="52127"/>
    <cellStyle name="Calculation 18" xfId="7725"/>
    <cellStyle name="Calculation 18 2" xfId="16023"/>
    <cellStyle name="Calculation 18 2 2" xfId="27684"/>
    <cellStyle name="Calculation 18 2 3" xfId="52128"/>
    <cellStyle name="Calculation 18 3" xfId="14647"/>
    <cellStyle name="Calculation 18 3 2" xfId="27685"/>
    <cellStyle name="Calculation 18 4" xfId="27683"/>
    <cellStyle name="Calculation 18 5" xfId="52129"/>
    <cellStyle name="Calculation 19" xfId="8174"/>
    <cellStyle name="Calculation 19 2" xfId="16024"/>
    <cellStyle name="Calculation 19 2 2" xfId="27687"/>
    <cellStyle name="Calculation 19 2 3" xfId="52130"/>
    <cellStyle name="Calculation 19 3" xfId="14646"/>
    <cellStyle name="Calculation 19 3 2" xfId="27688"/>
    <cellStyle name="Calculation 19 4" xfId="27686"/>
    <cellStyle name="Calculation 19 5" xfId="52131"/>
    <cellStyle name="Calculation 2" xfId="26"/>
    <cellStyle name="Calculation 2 10" xfId="1021"/>
    <cellStyle name="Calculation 2 10 2" xfId="16026"/>
    <cellStyle name="Calculation 2 10 2 2" xfId="27691"/>
    <cellStyle name="Calculation 2 10 2 3" xfId="52132"/>
    <cellStyle name="Calculation 2 10 3" xfId="14644"/>
    <cellStyle name="Calculation 2 10 3 2" xfId="27692"/>
    <cellStyle name="Calculation 2 10 4" xfId="27690"/>
    <cellStyle name="Calculation 2 10 5" xfId="7257"/>
    <cellStyle name="Calculation 2 11" xfId="1115"/>
    <cellStyle name="Calculation 2 11 2" xfId="16027"/>
    <cellStyle name="Calculation 2 11 2 2" xfId="27694"/>
    <cellStyle name="Calculation 2 11 2 3" xfId="52133"/>
    <cellStyle name="Calculation 2 11 3" xfId="14643"/>
    <cellStyle name="Calculation 2 11 3 2" xfId="27695"/>
    <cellStyle name="Calculation 2 11 4" xfId="27693"/>
    <cellStyle name="Calculation 2 11 5" xfId="7724"/>
    <cellStyle name="Calculation 2 12" xfId="1261"/>
    <cellStyle name="Calculation 2 12 2" xfId="16028"/>
    <cellStyle name="Calculation 2 12 2 2" xfId="27697"/>
    <cellStyle name="Calculation 2 12 2 3" xfId="52134"/>
    <cellStyle name="Calculation 2 12 3" xfId="14642"/>
    <cellStyle name="Calculation 2 12 3 2" xfId="27698"/>
    <cellStyle name="Calculation 2 12 4" xfId="27696"/>
    <cellStyle name="Calculation 2 12 5" xfId="52135"/>
    <cellStyle name="Calculation 2 13" xfId="8570"/>
    <cellStyle name="Calculation 2 13 2" xfId="16029"/>
    <cellStyle name="Calculation 2 13 2 2" xfId="27700"/>
    <cellStyle name="Calculation 2 13 2 3" xfId="52136"/>
    <cellStyle name="Calculation 2 13 3" xfId="14641"/>
    <cellStyle name="Calculation 2 13 3 2" xfId="27701"/>
    <cellStyle name="Calculation 2 13 4" xfId="27699"/>
    <cellStyle name="Calculation 2 13 5" xfId="52137"/>
    <cellStyle name="Calculation 2 14" xfId="9095"/>
    <cellStyle name="Calculation 2 14 2" xfId="16030"/>
    <cellStyle name="Calculation 2 14 2 2" xfId="27703"/>
    <cellStyle name="Calculation 2 14 2 3" xfId="52138"/>
    <cellStyle name="Calculation 2 14 3" xfId="14640"/>
    <cellStyle name="Calculation 2 14 3 2" xfId="27704"/>
    <cellStyle name="Calculation 2 14 4" xfId="27702"/>
    <cellStyle name="Calculation 2 14 5" xfId="52139"/>
    <cellStyle name="Calculation 2 15" xfId="9541"/>
    <cellStyle name="Calculation 2 15 2" xfId="16031"/>
    <cellStyle name="Calculation 2 15 2 2" xfId="27706"/>
    <cellStyle name="Calculation 2 15 2 3" xfId="52140"/>
    <cellStyle name="Calculation 2 15 3" xfId="14639"/>
    <cellStyle name="Calculation 2 15 3 2" xfId="27707"/>
    <cellStyle name="Calculation 2 15 4" xfId="27705"/>
    <cellStyle name="Calculation 2 15 5" xfId="52141"/>
    <cellStyle name="Calculation 2 16" xfId="9985"/>
    <cellStyle name="Calculation 2 16 2" xfId="16032"/>
    <cellStyle name="Calculation 2 16 2 2" xfId="27709"/>
    <cellStyle name="Calculation 2 16 2 3" xfId="52142"/>
    <cellStyle name="Calculation 2 16 3" xfId="14638"/>
    <cellStyle name="Calculation 2 16 3 2" xfId="27710"/>
    <cellStyle name="Calculation 2 16 4" xfId="27708"/>
    <cellStyle name="Calculation 2 16 5" xfId="52143"/>
    <cellStyle name="Calculation 2 17" xfId="10418"/>
    <cellStyle name="Calculation 2 17 2" xfId="16033"/>
    <cellStyle name="Calculation 2 17 2 2" xfId="27712"/>
    <cellStyle name="Calculation 2 17 2 3" xfId="52144"/>
    <cellStyle name="Calculation 2 17 3" xfId="14637"/>
    <cellStyle name="Calculation 2 17 3 2" xfId="27713"/>
    <cellStyle name="Calculation 2 17 4" xfId="27711"/>
    <cellStyle name="Calculation 2 17 5" xfId="52145"/>
    <cellStyle name="Calculation 2 18" xfId="10779"/>
    <cellStyle name="Calculation 2 18 2" xfId="16034"/>
    <cellStyle name="Calculation 2 18 2 2" xfId="27715"/>
    <cellStyle name="Calculation 2 18 2 3" xfId="52146"/>
    <cellStyle name="Calculation 2 18 3" xfId="14636"/>
    <cellStyle name="Calculation 2 18 3 2" xfId="27716"/>
    <cellStyle name="Calculation 2 18 4" xfId="27714"/>
    <cellStyle name="Calculation 2 18 5" xfId="52147"/>
    <cellStyle name="Calculation 2 19" xfId="11167"/>
    <cellStyle name="Calculation 2 19 2" xfId="16035"/>
    <cellStyle name="Calculation 2 19 2 2" xfId="27718"/>
    <cellStyle name="Calculation 2 19 2 3" xfId="52148"/>
    <cellStyle name="Calculation 2 19 3" xfId="14635"/>
    <cellStyle name="Calculation 2 19 3 2" xfId="27719"/>
    <cellStyle name="Calculation 2 19 4" xfId="27717"/>
    <cellStyle name="Calculation 2 19 5" xfId="52149"/>
    <cellStyle name="Calculation 2 2" xfId="92"/>
    <cellStyle name="Calculation 2 2 10" xfId="5424"/>
    <cellStyle name="Calculation 2 2 10 2" xfId="16037"/>
    <cellStyle name="Calculation 2 2 10 2 2" xfId="27722"/>
    <cellStyle name="Calculation 2 2 10 2 3" xfId="52150"/>
    <cellStyle name="Calculation 2 2 10 3" xfId="14633"/>
    <cellStyle name="Calculation 2 2 10 3 2" xfId="27723"/>
    <cellStyle name="Calculation 2 2 10 4" xfId="27721"/>
    <cellStyle name="Calculation 2 2 10 5" xfId="52151"/>
    <cellStyle name="Calculation 2 2 11" xfId="6342"/>
    <cellStyle name="Calculation 2 2 11 2" xfId="16038"/>
    <cellStyle name="Calculation 2 2 11 2 2" xfId="27725"/>
    <cellStyle name="Calculation 2 2 11 2 3" xfId="52152"/>
    <cellStyle name="Calculation 2 2 11 3" xfId="14632"/>
    <cellStyle name="Calculation 2 2 11 3 2" xfId="27726"/>
    <cellStyle name="Calculation 2 2 11 4" xfId="27724"/>
    <cellStyle name="Calculation 2 2 11 5" xfId="52153"/>
    <cellStyle name="Calculation 2 2 12" xfId="10513"/>
    <cellStyle name="Calculation 2 2 12 2" xfId="16039"/>
    <cellStyle name="Calculation 2 2 12 2 2" xfId="27728"/>
    <cellStyle name="Calculation 2 2 12 2 3" xfId="52154"/>
    <cellStyle name="Calculation 2 2 12 3" xfId="14631"/>
    <cellStyle name="Calculation 2 2 12 3 2" xfId="27729"/>
    <cellStyle name="Calculation 2 2 12 4" xfId="27727"/>
    <cellStyle name="Calculation 2 2 12 5" xfId="52155"/>
    <cellStyle name="Calculation 2 2 13" xfId="6272"/>
    <cellStyle name="Calculation 2 2 13 2" xfId="16040"/>
    <cellStyle name="Calculation 2 2 13 2 2" xfId="27731"/>
    <cellStyle name="Calculation 2 2 13 2 3" xfId="52156"/>
    <cellStyle name="Calculation 2 2 13 3" xfId="14630"/>
    <cellStyle name="Calculation 2 2 13 3 2" xfId="27732"/>
    <cellStyle name="Calculation 2 2 13 4" xfId="27730"/>
    <cellStyle name="Calculation 2 2 13 5" xfId="52157"/>
    <cellStyle name="Calculation 2 2 14" xfId="8925"/>
    <cellStyle name="Calculation 2 2 14 2" xfId="16041"/>
    <cellStyle name="Calculation 2 2 14 2 2" xfId="27734"/>
    <cellStyle name="Calculation 2 2 14 2 3" xfId="52158"/>
    <cellStyle name="Calculation 2 2 14 3" xfId="14629"/>
    <cellStyle name="Calculation 2 2 14 3 2" xfId="27735"/>
    <cellStyle name="Calculation 2 2 14 4" xfId="27733"/>
    <cellStyle name="Calculation 2 2 14 5" xfId="52159"/>
    <cellStyle name="Calculation 2 2 15" xfId="6208"/>
    <cellStyle name="Calculation 2 2 15 2" xfId="16042"/>
    <cellStyle name="Calculation 2 2 15 2 2" xfId="27737"/>
    <cellStyle name="Calculation 2 2 15 2 3" xfId="52160"/>
    <cellStyle name="Calculation 2 2 15 3" xfId="14628"/>
    <cellStyle name="Calculation 2 2 15 3 2" xfId="27738"/>
    <cellStyle name="Calculation 2 2 15 4" xfId="27736"/>
    <cellStyle name="Calculation 2 2 15 5" xfId="52161"/>
    <cellStyle name="Calculation 2 2 16" xfId="11752"/>
    <cellStyle name="Calculation 2 2 16 2" xfId="16043"/>
    <cellStyle name="Calculation 2 2 16 2 2" xfId="27740"/>
    <cellStyle name="Calculation 2 2 16 2 3" xfId="52162"/>
    <cellStyle name="Calculation 2 2 16 3" xfId="14627"/>
    <cellStyle name="Calculation 2 2 16 3 2" xfId="27741"/>
    <cellStyle name="Calculation 2 2 16 4" xfId="27739"/>
    <cellStyle name="Calculation 2 2 16 5" xfId="52163"/>
    <cellStyle name="Calculation 2 2 17" xfId="10925"/>
    <cellStyle name="Calculation 2 2 17 2" xfId="16044"/>
    <cellStyle name="Calculation 2 2 17 2 2" xfId="27743"/>
    <cellStyle name="Calculation 2 2 17 2 3" xfId="52164"/>
    <cellStyle name="Calculation 2 2 17 3" xfId="14626"/>
    <cellStyle name="Calculation 2 2 17 3 2" xfId="27744"/>
    <cellStyle name="Calculation 2 2 17 4" xfId="27742"/>
    <cellStyle name="Calculation 2 2 17 5" xfId="52165"/>
    <cellStyle name="Calculation 2 2 18" xfId="12215"/>
    <cellStyle name="Calculation 2 2 18 2" xfId="16045"/>
    <cellStyle name="Calculation 2 2 18 2 2" xfId="27746"/>
    <cellStyle name="Calculation 2 2 18 2 3" xfId="52166"/>
    <cellStyle name="Calculation 2 2 18 3" xfId="14625"/>
    <cellStyle name="Calculation 2 2 18 3 2" xfId="27747"/>
    <cellStyle name="Calculation 2 2 18 4" xfId="27745"/>
    <cellStyle name="Calculation 2 2 18 5" xfId="52167"/>
    <cellStyle name="Calculation 2 2 19" xfId="11889"/>
    <cellStyle name="Calculation 2 2 19 2" xfId="16046"/>
    <cellStyle name="Calculation 2 2 19 2 2" xfId="27749"/>
    <cellStyle name="Calculation 2 2 19 2 3" xfId="52168"/>
    <cellStyle name="Calculation 2 2 19 3" xfId="14624"/>
    <cellStyle name="Calculation 2 2 19 3 2" xfId="27750"/>
    <cellStyle name="Calculation 2 2 19 4" xfId="27748"/>
    <cellStyle name="Calculation 2 2 19 5" xfId="52169"/>
    <cellStyle name="Calculation 2 2 2" xfId="4848"/>
    <cellStyle name="Calculation 2 2 2 2" xfId="16047"/>
    <cellStyle name="Calculation 2 2 2 2 2" xfId="27752"/>
    <cellStyle name="Calculation 2 2 2 2 3" xfId="52170"/>
    <cellStyle name="Calculation 2 2 2 3" xfId="14623"/>
    <cellStyle name="Calculation 2 2 2 3 2" xfId="27753"/>
    <cellStyle name="Calculation 2 2 2 4" xfId="27751"/>
    <cellStyle name="Calculation 2 2 2 5" xfId="52171"/>
    <cellStyle name="Calculation 2 2 20" xfId="8655"/>
    <cellStyle name="Calculation 2 2 20 2" xfId="27754"/>
    <cellStyle name="Calculation 2 2 20 2 2" xfId="52172"/>
    <cellStyle name="Calculation 2 2 20 2 3" xfId="52173"/>
    <cellStyle name="Calculation 2 2 20 3" xfId="52174"/>
    <cellStyle name="Calculation 2 2 20 4" xfId="52175"/>
    <cellStyle name="Calculation 2 2 20 5" xfId="52176"/>
    <cellStyle name="Calculation 2 2 21" xfId="16036"/>
    <cellStyle name="Calculation 2 2 21 2" xfId="27755"/>
    <cellStyle name="Calculation 2 2 22" xfId="14634"/>
    <cellStyle name="Calculation 2 2 22 2" xfId="27756"/>
    <cellStyle name="Calculation 2 2 23" xfId="27720"/>
    <cellStyle name="Calculation 2 2 24" xfId="1531"/>
    <cellStyle name="Calculation 2 2 3" xfId="6885"/>
    <cellStyle name="Calculation 2 2 3 2" xfId="16048"/>
    <cellStyle name="Calculation 2 2 3 2 2" xfId="27758"/>
    <cellStyle name="Calculation 2 2 3 2 3" xfId="52177"/>
    <cellStyle name="Calculation 2 2 3 3" xfId="14622"/>
    <cellStyle name="Calculation 2 2 3 3 2" xfId="27759"/>
    <cellStyle name="Calculation 2 2 3 4" xfId="27757"/>
    <cellStyle name="Calculation 2 2 3 5" xfId="52178"/>
    <cellStyle name="Calculation 2 2 4" xfId="5026"/>
    <cellStyle name="Calculation 2 2 4 2" xfId="16049"/>
    <cellStyle name="Calculation 2 2 4 2 2" xfId="27761"/>
    <cellStyle name="Calculation 2 2 4 2 3" xfId="52179"/>
    <cellStyle name="Calculation 2 2 4 3" xfId="14621"/>
    <cellStyle name="Calculation 2 2 4 3 2" xfId="27762"/>
    <cellStyle name="Calculation 2 2 4 4" xfId="27760"/>
    <cellStyle name="Calculation 2 2 4 5" xfId="52180"/>
    <cellStyle name="Calculation 2 2 5" xfId="6711"/>
    <cellStyle name="Calculation 2 2 5 2" xfId="16050"/>
    <cellStyle name="Calculation 2 2 5 2 2" xfId="27764"/>
    <cellStyle name="Calculation 2 2 5 2 3" xfId="52181"/>
    <cellStyle name="Calculation 2 2 5 3" xfId="14620"/>
    <cellStyle name="Calculation 2 2 5 3 2" xfId="27765"/>
    <cellStyle name="Calculation 2 2 5 4" xfId="27763"/>
    <cellStyle name="Calculation 2 2 5 5" xfId="52182"/>
    <cellStyle name="Calculation 2 2 6" xfId="5088"/>
    <cellStyle name="Calculation 2 2 6 2" xfId="16051"/>
    <cellStyle name="Calculation 2 2 6 2 2" xfId="27767"/>
    <cellStyle name="Calculation 2 2 6 2 3" xfId="52183"/>
    <cellStyle name="Calculation 2 2 6 3" xfId="14619"/>
    <cellStyle name="Calculation 2 2 6 3 2" xfId="27768"/>
    <cellStyle name="Calculation 2 2 6 4" xfId="27766"/>
    <cellStyle name="Calculation 2 2 6 5" xfId="52184"/>
    <cellStyle name="Calculation 2 2 7" xfId="4793"/>
    <cellStyle name="Calculation 2 2 7 2" xfId="16052"/>
    <cellStyle name="Calculation 2 2 7 2 2" xfId="27770"/>
    <cellStyle name="Calculation 2 2 7 2 3" xfId="52185"/>
    <cellStyle name="Calculation 2 2 7 3" xfId="14618"/>
    <cellStyle name="Calculation 2 2 7 3 2" xfId="27771"/>
    <cellStyle name="Calculation 2 2 7 4" xfId="27769"/>
    <cellStyle name="Calculation 2 2 7 5" xfId="52186"/>
    <cellStyle name="Calculation 2 2 8" xfId="5297"/>
    <cellStyle name="Calculation 2 2 8 2" xfId="16053"/>
    <cellStyle name="Calculation 2 2 8 2 2" xfId="27773"/>
    <cellStyle name="Calculation 2 2 8 2 3" xfId="52187"/>
    <cellStyle name="Calculation 2 2 8 3" xfId="14617"/>
    <cellStyle name="Calculation 2 2 8 3 2" xfId="27774"/>
    <cellStyle name="Calculation 2 2 8 4" xfId="27772"/>
    <cellStyle name="Calculation 2 2 8 5" xfId="52188"/>
    <cellStyle name="Calculation 2 2 9" xfId="7497"/>
    <cellStyle name="Calculation 2 2 9 2" xfId="16054"/>
    <cellStyle name="Calculation 2 2 9 2 2" xfId="27776"/>
    <cellStyle name="Calculation 2 2 9 2 3" xfId="52189"/>
    <cellStyle name="Calculation 2 2 9 3" xfId="14616"/>
    <cellStyle name="Calculation 2 2 9 3 2" xfId="27777"/>
    <cellStyle name="Calculation 2 2 9 4" xfId="27775"/>
    <cellStyle name="Calculation 2 2 9 5" xfId="52190"/>
    <cellStyle name="Calculation 2 20" xfId="7030"/>
    <cellStyle name="Calculation 2 20 2" xfId="16055"/>
    <cellStyle name="Calculation 2 20 2 2" xfId="27779"/>
    <cellStyle name="Calculation 2 20 2 3" xfId="52191"/>
    <cellStyle name="Calculation 2 20 3" xfId="14615"/>
    <cellStyle name="Calculation 2 20 3 2" xfId="27780"/>
    <cellStyle name="Calculation 2 20 4" xfId="27778"/>
    <cellStyle name="Calculation 2 20 5" xfId="52192"/>
    <cellStyle name="Calculation 2 21" xfId="12098"/>
    <cellStyle name="Calculation 2 21 2" xfId="16056"/>
    <cellStyle name="Calculation 2 21 2 2" xfId="27782"/>
    <cellStyle name="Calculation 2 21 2 3" xfId="52193"/>
    <cellStyle name="Calculation 2 21 3" xfId="14614"/>
    <cellStyle name="Calculation 2 21 3 2" xfId="27783"/>
    <cellStyle name="Calculation 2 21 4" xfId="27781"/>
    <cellStyle name="Calculation 2 21 5" xfId="52194"/>
    <cellStyle name="Calculation 2 22" xfId="12472"/>
    <cellStyle name="Calculation 2 22 2" xfId="16057"/>
    <cellStyle name="Calculation 2 22 2 2" xfId="27785"/>
    <cellStyle name="Calculation 2 22 2 3" xfId="52195"/>
    <cellStyle name="Calculation 2 22 3" xfId="14613"/>
    <cellStyle name="Calculation 2 22 3 2" xfId="27786"/>
    <cellStyle name="Calculation 2 22 4" xfId="27784"/>
    <cellStyle name="Calculation 2 22 5" xfId="52196"/>
    <cellStyle name="Calculation 2 23" xfId="8665"/>
    <cellStyle name="Calculation 2 23 2" xfId="16058"/>
    <cellStyle name="Calculation 2 23 2 2" xfId="27788"/>
    <cellStyle name="Calculation 2 23 2 3" xfId="52197"/>
    <cellStyle name="Calculation 2 23 3" xfId="14612"/>
    <cellStyle name="Calculation 2 23 3 2" xfId="27789"/>
    <cellStyle name="Calculation 2 23 4" xfId="27787"/>
    <cellStyle name="Calculation 2 23 5" xfId="52198"/>
    <cellStyle name="Calculation 2 24" xfId="13244"/>
    <cellStyle name="Calculation 2 24 2" xfId="16059"/>
    <cellStyle name="Calculation 2 24 2 2" xfId="27791"/>
    <cellStyle name="Calculation 2 24 2 3" xfId="52199"/>
    <cellStyle name="Calculation 2 24 3" xfId="14611"/>
    <cellStyle name="Calculation 2 24 3 2" xfId="27792"/>
    <cellStyle name="Calculation 2 24 4" xfId="27790"/>
    <cellStyle name="Calculation 2 24 5" xfId="52200"/>
    <cellStyle name="Calculation 2 25" xfId="13581"/>
    <cellStyle name="Calculation 2 25 2" xfId="16060"/>
    <cellStyle name="Calculation 2 25 2 2" xfId="27794"/>
    <cellStyle name="Calculation 2 25 2 3" xfId="52201"/>
    <cellStyle name="Calculation 2 25 3" xfId="14610"/>
    <cellStyle name="Calculation 2 25 3 2" xfId="27795"/>
    <cellStyle name="Calculation 2 25 4" xfId="27793"/>
    <cellStyle name="Calculation 2 25 5" xfId="52202"/>
    <cellStyle name="Calculation 2 26" xfId="13862"/>
    <cellStyle name="Calculation 2 26 2" xfId="16061"/>
    <cellStyle name="Calculation 2 26 2 2" xfId="27797"/>
    <cellStyle name="Calculation 2 26 2 3" xfId="52203"/>
    <cellStyle name="Calculation 2 26 3" xfId="14609"/>
    <cellStyle name="Calculation 2 26 3 2" xfId="27798"/>
    <cellStyle name="Calculation 2 26 4" xfId="27796"/>
    <cellStyle name="Calculation 2 26 5" xfId="52204"/>
    <cellStyle name="Calculation 2 27" xfId="14240"/>
    <cellStyle name="Calculation 2 27 2" xfId="16062"/>
    <cellStyle name="Calculation 2 27 2 2" xfId="27800"/>
    <cellStyle name="Calculation 2 27 2 3" xfId="52205"/>
    <cellStyle name="Calculation 2 27 3" xfId="14608"/>
    <cellStyle name="Calculation 2 27 3 2" xfId="27801"/>
    <cellStyle name="Calculation 2 27 4" xfId="27799"/>
    <cellStyle name="Calculation 2 27 5" xfId="52206"/>
    <cellStyle name="Calculation 2 28" xfId="16025"/>
    <cellStyle name="Calculation 2 28 2" xfId="27802"/>
    <cellStyle name="Calculation 2 29" xfId="14645"/>
    <cellStyle name="Calculation 2 29 2" xfId="27803"/>
    <cellStyle name="Calculation 2 3" xfId="254"/>
    <cellStyle name="Calculation 2 3 10" xfId="5100"/>
    <cellStyle name="Calculation 2 3 10 2" xfId="16064"/>
    <cellStyle name="Calculation 2 3 10 2 2" xfId="27806"/>
    <cellStyle name="Calculation 2 3 10 2 3" xfId="52207"/>
    <cellStyle name="Calculation 2 3 10 3" xfId="14606"/>
    <cellStyle name="Calculation 2 3 10 3 2" xfId="27807"/>
    <cellStyle name="Calculation 2 3 10 4" xfId="27805"/>
    <cellStyle name="Calculation 2 3 10 5" xfId="52208"/>
    <cellStyle name="Calculation 2 3 11" xfId="5273"/>
    <cellStyle name="Calculation 2 3 11 2" xfId="16065"/>
    <cellStyle name="Calculation 2 3 11 2 2" xfId="27809"/>
    <cellStyle name="Calculation 2 3 11 2 3" xfId="52209"/>
    <cellStyle name="Calculation 2 3 11 3" xfId="14605"/>
    <cellStyle name="Calculation 2 3 11 3 2" xfId="27810"/>
    <cellStyle name="Calculation 2 3 11 4" xfId="27808"/>
    <cellStyle name="Calculation 2 3 11 5" xfId="52210"/>
    <cellStyle name="Calculation 2 3 12" xfId="4713"/>
    <cellStyle name="Calculation 2 3 12 2" xfId="16066"/>
    <cellStyle name="Calculation 2 3 12 2 2" xfId="27812"/>
    <cellStyle name="Calculation 2 3 12 2 3" xfId="52211"/>
    <cellStyle name="Calculation 2 3 12 3" xfId="14604"/>
    <cellStyle name="Calculation 2 3 12 3 2" xfId="27813"/>
    <cellStyle name="Calculation 2 3 12 4" xfId="27811"/>
    <cellStyle name="Calculation 2 3 12 5" xfId="52212"/>
    <cellStyle name="Calculation 2 3 13" xfId="9373"/>
    <cellStyle name="Calculation 2 3 13 2" xfId="16067"/>
    <cellStyle name="Calculation 2 3 13 2 2" xfId="27815"/>
    <cellStyle name="Calculation 2 3 13 2 3" xfId="52213"/>
    <cellStyle name="Calculation 2 3 13 3" xfId="14603"/>
    <cellStyle name="Calculation 2 3 13 3 2" xfId="27816"/>
    <cellStyle name="Calculation 2 3 13 4" xfId="27814"/>
    <cellStyle name="Calculation 2 3 13 5" xfId="52214"/>
    <cellStyle name="Calculation 2 3 14" xfId="8373"/>
    <cellStyle name="Calculation 2 3 14 2" xfId="16068"/>
    <cellStyle name="Calculation 2 3 14 2 2" xfId="27818"/>
    <cellStyle name="Calculation 2 3 14 2 3" xfId="52215"/>
    <cellStyle name="Calculation 2 3 14 3" xfId="14602"/>
    <cellStyle name="Calculation 2 3 14 3 2" xfId="27819"/>
    <cellStyle name="Calculation 2 3 14 4" xfId="27817"/>
    <cellStyle name="Calculation 2 3 14 5" xfId="52216"/>
    <cellStyle name="Calculation 2 3 15" xfId="10075"/>
    <cellStyle name="Calculation 2 3 15 2" xfId="16069"/>
    <cellStyle name="Calculation 2 3 15 2 2" xfId="27821"/>
    <cellStyle name="Calculation 2 3 15 2 3" xfId="52217"/>
    <cellStyle name="Calculation 2 3 15 3" xfId="14601"/>
    <cellStyle name="Calculation 2 3 15 3 2" xfId="27822"/>
    <cellStyle name="Calculation 2 3 15 4" xfId="27820"/>
    <cellStyle name="Calculation 2 3 15 5" xfId="52218"/>
    <cellStyle name="Calculation 2 3 16" xfId="9833"/>
    <cellStyle name="Calculation 2 3 16 2" xfId="16070"/>
    <cellStyle name="Calculation 2 3 16 2 2" xfId="27824"/>
    <cellStyle name="Calculation 2 3 16 2 3" xfId="52219"/>
    <cellStyle name="Calculation 2 3 16 3" xfId="14600"/>
    <cellStyle name="Calculation 2 3 16 3 2" xfId="27825"/>
    <cellStyle name="Calculation 2 3 16 4" xfId="27823"/>
    <cellStyle name="Calculation 2 3 16 5" xfId="52220"/>
    <cellStyle name="Calculation 2 3 17" xfId="10926"/>
    <cellStyle name="Calculation 2 3 17 2" xfId="16071"/>
    <cellStyle name="Calculation 2 3 17 2 2" xfId="27827"/>
    <cellStyle name="Calculation 2 3 17 2 3" xfId="52221"/>
    <cellStyle name="Calculation 2 3 17 3" xfId="16694"/>
    <cellStyle name="Calculation 2 3 17 3 2" xfId="27828"/>
    <cellStyle name="Calculation 2 3 17 4" xfId="27826"/>
    <cellStyle name="Calculation 2 3 17 5" xfId="52222"/>
    <cellStyle name="Calculation 2 3 18" xfId="6205"/>
    <cellStyle name="Calculation 2 3 18 2" xfId="16072"/>
    <cellStyle name="Calculation 2 3 18 2 2" xfId="27830"/>
    <cellStyle name="Calculation 2 3 18 2 3" xfId="52223"/>
    <cellStyle name="Calculation 2 3 18 3" xfId="16695"/>
    <cellStyle name="Calculation 2 3 18 3 2" xfId="27831"/>
    <cellStyle name="Calculation 2 3 18 4" xfId="27829"/>
    <cellStyle name="Calculation 2 3 18 5" xfId="52224"/>
    <cellStyle name="Calculation 2 3 19" xfId="10065"/>
    <cellStyle name="Calculation 2 3 19 2" xfId="16073"/>
    <cellStyle name="Calculation 2 3 19 2 2" xfId="27833"/>
    <cellStyle name="Calculation 2 3 19 2 3" xfId="52225"/>
    <cellStyle name="Calculation 2 3 19 3" xfId="16696"/>
    <cellStyle name="Calculation 2 3 19 3 2" xfId="27834"/>
    <cellStyle name="Calculation 2 3 19 4" xfId="27832"/>
    <cellStyle name="Calculation 2 3 19 5" xfId="52226"/>
    <cellStyle name="Calculation 2 3 2" xfId="4877"/>
    <cellStyle name="Calculation 2 3 2 2" xfId="16074"/>
    <cellStyle name="Calculation 2 3 2 2 2" xfId="27836"/>
    <cellStyle name="Calculation 2 3 2 2 3" xfId="52227"/>
    <cellStyle name="Calculation 2 3 2 3" xfId="16697"/>
    <cellStyle name="Calculation 2 3 2 3 2" xfId="27837"/>
    <cellStyle name="Calculation 2 3 2 4" xfId="27835"/>
    <cellStyle name="Calculation 2 3 2 5" xfId="52228"/>
    <cellStyle name="Calculation 2 3 20" xfId="5704"/>
    <cellStyle name="Calculation 2 3 20 2" xfId="27838"/>
    <cellStyle name="Calculation 2 3 20 2 2" xfId="52229"/>
    <cellStyle name="Calculation 2 3 20 2 3" xfId="52230"/>
    <cellStyle name="Calculation 2 3 20 3" xfId="52231"/>
    <cellStyle name="Calculation 2 3 20 4" xfId="52232"/>
    <cellStyle name="Calculation 2 3 20 5" xfId="52233"/>
    <cellStyle name="Calculation 2 3 21" xfId="16063"/>
    <cellStyle name="Calculation 2 3 21 2" xfId="27839"/>
    <cellStyle name="Calculation 2 3 22" xfId="14607"/>
    <cellStyle name="Calculation 2 3 22 2" xfId="27840"/>
    <cellStyle name="Calculation 2 3 23" xfId="27804"/>
    <cellStyle name="Calculation 2 3 24" xfId="1552"/>
    <cellStyle name="Calculation 2 3 3" xfId="6859"/>
    <cellStyle name="Calculation 2 3 3 2" xfId="16075"/>
    <cellStyle name="Calculation 2 3 3 2 2" xfId="27842"/>
    <cellStyle name="Calculation 2 3 3 2 3" xfId="52234"/>
    <cellStyle name="Calculation 2 3 3 3" xfId="16698"/>
    <cellStyle name="Calculation 2 3 3 3 2" xfId="27843"/>
    <cellStyle name="Calculation 2 3 3 4" xfId="27841"/>
    <cellStyle name="Calculation 2 3 3 5" xfId="52235"/>
    <cellStyle name="Calculation 2 3 4" xfId="5050"/>
    <cellStyle name="Calculation 2 3 4 2" xfId="16076"/>
    <cellStyle name="Calculation 2 3 4 2 2" xfId="27845"/>
    <cellStyle name="Calculation 2 3 4 2 3" xfId="52236"/>
    <cellStyle name="Calculation 2 3 4 3" xfId="16699"/>
    <cellStyle name="Calculation 2 3 4 3 2" xfId="27846"/>
    <cellStyle name="Calculation 2 3 4 4" xfId="27844"/>
    <cellStyle name="Calculation 2 3 4 5" xfId="52237"/>
    <cellStyle name="Calculation 2 3 5" xfId="4802"/>
    <cellStyle name="Calculation 2 3 5 2" xfId="16077"/>
    <cellStyle name="Calculation 2 3 5 2 2" xfId="27848"/>
    <cellStyle name="Calculation 2 3 5 2 3" xfId="52238"/>
    <cellStyle name="Calculation 2 3 5 3" xfId="16700"/>
    <cellStyle name="Calculation 2 3 5 3 2" xfId="27849"/>
    <cellStyle name="Calculation 2 3 5 4" xfId="27847"/>
    <cellStyle name="Calculation 2 3 5 5" xfId="52239"/>
    <cellStyle name="Calculation 2 3 6" xfId="7916"/>
    <cellStyle name="Calculation 2 3 6 2" xfId="16078"/>
    <cellStyle name="Calculation 2 3 6 2 2" xfId="27851"/>
    <cellStyle name="Calculation 2 3 6 2 3" xfId="52240"/>
    <cellStyle name="Calculation 2 3 6 3" xfId="16701"/>
    <cellStyle name="Calculation 2 3 6 3 2" xfId="27852"/>
    <cellStyle name="Calculation 2 3 6 4" xfId="27850"/>
    <cellStyle name="Calculation 2 3 6 5" xfId="52241"/>
    <cellStyle name="Calculation 2 3 7" xfId="6579"/>
    <cellStyle name="Calculation 2 3 7 2" xfId="16079"/>
    <cellStyle name="Calculation 2 3 7 2 2" xfId="27854"/>
    <cellStyle name="Calculation 2 3 7 2 3" xfId="52242"/>
    <cellStyle name="Calculation 2 3 7 3" xfId="16702"/>
    <cellStyle name="Calculation 2 3 7 3 2" xfId="27855"/>
    <cellStyle name="Calculation 2 3 7 4" xfId="27853"/>
    <cellStyle name="Calculation 2 3 7 5" xfId="52243"/>
    <cellStyle name="Calculation 2 3 8" xfId="6734"/>
    <cellStyle name="Calculation 2 3 8 2" xfId="16080"/>
    <cellStyle name="Calculation 2 3 8 2 2" xfId="27857"/>
    <cellStyle name="Calculation 2 3 8 2 3" xfId="52244"/>
    <cellStyle name="Calculation 2 3 8 3" xfId="16703"/>
    <cellStyle name="Calculation 2 3 8 3 2" xfId="27858"/>
    <cellStyle name="Calculation 2 3 8 4" xfId="27856"/>
    <cellStyle name="Calculation 2 3 8 5" xfId="52245"/>
    <cellStyle name="Calculation 2 3 9" xfId="5149"/>
    <cellStyle name="Calculation 2 3 9 2" xfId="16081"/>
    <cellStyle name="Calculation 2 3 9 2 2" xfId="27860"/>
    <cellStyle name="Calculation 2 3 9 2 3" xfId="52246"/>
    <cellStyle name="Calculation 2 3 9 3" xfId="16704"/>
    <cellStyle name="Calculation 2 3 9 3 2" xfId="27861"/>
    <cellStyle name="Calculation 2 3 9 4" xfId="27859"/>
    <cellStyle name="Calculation 2 3 9 5" xfId="52247"/>
    <cellStyle name="Calculation 2 30" xfId="25536"/>
    <cellStyle name="Calculation 2 30 2" xfId="27862"/>
    <cellStyle name="Calculation 2 31" xfId="25555"/>
    <cellStyle name="Calculation 2 32" xfId="27689"/>
    <cellStyle name="Calculation 2 33" xfId="1480"/>
    <cellStyle name="Calculation 2 34" xfId="52248"/>
    <cellStyle name="Calculation 2 35" xfId="52249"/>
    <cellStyle name="Calculation 2 36" xfId="52250"/>
    <cellStyle name="Calculation 2 37" xfId="52251"/>
    <cellStyle name="Calculation 2 38" xfId="52252"/>
    <cellStyle name="Calculation 2 39" xfId="52253"/>
    <cellStyle name="Calculation 2 4" xfId="342"/>
    <cellStyle name="Calculation 2 4 10" xfId="5933"/>
    <cellStyle name="Calculation 2 4 10 2" xfId="16083"/>
    <cellStyle name="Calculation 2 4 10 2 2" xfId="27865"/>
    <cellStyle name="Calculation 2 4 10 2 3" xfId="52254"/>
    <cellStyle name="Calculation 2 4 10 3" xfId="16706"/>
    <cellStyle name="Calculation 2 4 10 3 2" xfId="27866"/>
    <cellStyle name="Calculation 2 4 10 4" xfId="27864"/>
    <cellStyle name="Calculation 2 4 10 5" xfId="52255"/>
    <cellStyle name="Calculation 2 4 11" xfId="7835"/>
    <cellStyle name="Calculation 2 4 11 2" xfId="16084"/>
    <cellStyle name="Calculation 2 4 11 2 2" xfId="27868"/>
    <cellStyle name="Calculation 2 4 11 2 3" xfId="52256"/>
    <cellStyle name="Calculation 2 4 11 3" xfId="16707"/>
    <cellStyle name="Calculation 2 4 11 3 2" xfId="27869"/>
    <cellStyle name="Calculation 2 4 11 4" xfId="27867"/>
    <cellStyle name="Calculation 2 4 11 5" xfId="52257"/>
    <cellStyle name="Calculation 2 4 12" xfId="4849"/>
    <cellStyle name="Calculation 2 4 12 2" xfId="16085"/>
    <cellStyle name="Calculation 2 4 12 2 2" xfId="27871"/>
    <cellStyle name="Calculation 2 4 12 2 3" xfId="52258"/>
    <cellStyle name="Calculation 2 4 12 3" xfId="16708"/>
    <cellStyle name="Calculation 2 4 12 3 2" xfId="27872"/>
    <cellStyle name="Calculation 2 4 12 4" xfId="27870"/>
    <cellStyle name="Calculation 2 4 12 5" xfId="52259"/>
    <cellStyle name="Calculation 2 4 13" xfId="8308"/>
    <cellStyle name="Calculation 2 4 13 2" xfId="16086"/>
    <cellStyle name="Calculation 2 4 13 2 2" xfId="27874"/>
    <cellStyle name="Calculation 2 4 13 2 3" xfId="52260"/>
    <cellStyle name="Calculation 2 4 13 3" xfId="16709"/>
    <cellStyle name="Calculation 2 4 13 3 2" xfId="27875"/>
    <cellStyle name="Calculation 2 4 13 4" xfId="27873"/>
    <cellStyle name="Calculation 2 4 13 5" xfId="52261"/>
    <cellStyle name="Calculation 2 4 14" xfId="5906"/>
    <cellStyle name="Calculation 2 4 14 2" xfId="16087"/>
    <cellStyle name="Calculation 2 4 14 2 2" xfId="27877"/>
    <cellStyle name="Calculation 2 4 14 2 3" xfId="52262"/>
    <cellStyle name="Calculation 2 4 14 3" xfId="16710"/>
    <cellStyle name="Calculation 2 4 14 3 2" xfId="27878"/>
    <cellStyle name="Calculation 2 4 14 4" xfId="27876"/>
    <cellStyle name="Calculation 2 4 14 5" xfId="52263"/>
    <cellStyle name="Calculation 2 4 15" xfId="8789"/>
    <cellStyle name="Calculation 2 4 15 2" xfId="16088"/>
    <cellStyle name="Calculation 2 4 15 2 2" xfId="27880"/>
    <cellStyle name="Calculation 2 4 15 2 3" xfId="52264"/>
    <cellStyle name="Calculation 2 4 15 3" xfId="16711"/>
    <cellStyle name="Calculation 2 4 15 3 2" xfId="27881"/>
    <cellStyle name="Calculation 2 4 15 4" xfId="27879"/>
    <cellStyle name="Calculation 2 4 15 5" xfId="52265"/>
    <cellStyle name="Calculation 2 4 16" xfId="4781"/>
    <cellStyle name="Calculation 2 4 16 2" xfId="16089"/>
    <cellStyle name="Calculation 2 4 16 2 2" xfId="27883"/>
    <cellStyle name="Calculation 2 4 16 2 3" xfId="52266"/>
    <cellStyle name="Calculation 2 4 16 3" xfId="16712"/>
    <cellStyle name="Calculation 2 4 16 3 2" xfId="27884"/>
    <cellStyle name="Calculation 2 4 16 4" xfId="27882"/>
    <cellStyle name="Calculation 2 4 16 5" xfId="52267"/>
    <cellStyle name="Calculation 2 4 17" xfId="12917"/>
    <cellStyle name="Calculation 2 4 17 2" xfId="16090"/>
    <cellStyle name="Calculation 2 4 17 2 2" xfId="27886"/>
    <cellStyle name="Calculation 2 4 17 2 3" xfId="52268"/>
    <cellStyle name="Calculation 2 4 17 3" xfId="16713"/>
    <cellStyle name="Calculation 2 4 17 3 2" xfId="27887"/>
    <cellStyle name="Calculation 2 4 17 4" xfId="27885"/>
    <cellStyle name="Calculation 2 4 17 5" xfId="52269"/>
    <cellStyle name="Calculation 2 4 18" xfId="8185"/>
    <cellStyle name="Calculation 2 4 18 2" xfId="16091"/>
    <cellStyle name="Calculation 2 4 18 2 2" xfId="27889"/>
    <cellStyle name="Calculation 2 4 18 2 3" xfId="52270"/>
    <cellStyle name="Calculation 2 4 18 3" xfId="16714"/>
    <cellStyle name="Calculation 2 4 18 3 2" xfId="27890"/>
    <cellStyle name="Calculation 2 4 18 4" xfId="27888"/>
    <cellStyle name="Calculation 2 4 18 5" xfId="52271"/>
    <cellStyle name="Calculation 2 4 19" xfId="12590"/>
    <cellStyle name="Calculation 2 4 19 2" xfId="16092"/>
    <cellStyle name="Calculation 2 4 19 2 2" xfId="27892"/>
    <cellStyle name="Calculation 2 4 19 2 3" xfId="52272"/>
    <cellStyle name="Calculation 2 4 19 3" xfId="16715"/>
    <cellStyle name="Calculation 2 4 19 3 2" xfId="27893"/>
    <cellStyle name="Calculation 2 4 19 4" xfId="27891"/>
    <cellStyle name="Calculation 2 4 19 5" xfId="52273"/>
    <cellStyle name="Calculation 2 4 2" xfId="6033"/>
    <cellStyle name="Calculation 2 4 2 2" xfId="16093"/>
    <cellStyle name="Calculation 2 4 2 2 2" xfId="27895"/>
    <cellStyle name="Calculation 2 4 2 2 3" xfId="52274"/>
    <cellStyle name="Calculation 2 4 2 3" xfId="16716"/>
    <cellStyle name="Calculation 2 4 2 3 2" xfId="27896"/>
    <cellStyle name="Calculation 2 4 2 4" xfId="27894"/>
    <cellStyle name="Calculation 2 4 2 5" xfId="52275"/>
    <cellStyle name="Calculation 2 4 20" xfId="8338"/>
    <cellStyle name="Calculation 2 4 20 2" xfId="27897"/>
    <cellStyle name="Calculation 2 4 20 2 2" xfId="52276"/>
    <cellStyle name="Calculation 2 4 20 2 3" xfId="52277"/>
    <cellStyle name="Calculation 2 4 20 3" xfId="52278"/>
    <cellStyle name="Calculation 2 4 20 4" xfId="52279"/>
    <cellStyle name="Calculation 2 4 20 5" xfId="52280"/>
    <cellStyle name="Calculation 2 4 21" xfId="16082"/>
    <cellStyle name="Calculation 2 4 21 2" xfId="27898"/>
    <cellStyle name="Calculation 2 4 22" xfId="16705"/>
    <cellStyle name="Calculation 2 4 22 2" xfId="27899"/>
    <cellStyle name="Calculation 2 4 23" xfId="27863"/>
    <cellStyle name="Calculation 2 4 24" xfId="2918"/>
    <cellStyle name="Calculation 2 4 3" xfId="4844"/>
    <cellStyle name="Calculation 2 4 3 2" xfId="16094"/>
    <cellStyle name="Calculation 2 4 3 2 2" xfId="27901"/>
    <cellStyle name="Calculation 2 4 3 2 3" xfId="52281"/>
    <cellStyle name="Calculation 2 4 3 3" xfId="16717"/>
    <cellStyle name="Calculation 2 4 3 3 2" xfId="27902"/>
    <cellStyle name="Calculation 2 4 3 4" xfId="27900"/>
    <cellStyle name="Calculation 2 4 3 5" xfId="52282"/>
    <cellStyle name="Calculation 2 4 4" xfId="5990"/>
    <cellStyle name="Calculation 2 4 4 2" xfId="16095"/>
    <cellStyle name="Calculation 2 4 4 2 2" xfId="27904"/>
    <cellStyle name="Calculation 2 4 4 2 3" xfId="52283"/>
    <cellStyle name="Calculation 2 4 4 3" xfId="16718"/>
    <cellStyle name="Calculation 2 4 4 3 2" xfId="27905"/>
    <cellStyle name="Calculation 2 4 4 4" xfId="27903"/>
    <cellStyle name="Calculation 2 4 4 5" xfId="52284"/>
    <cellStyle name="Calculation 2 4 5" xfId="5807"/>
    <cellStyle name="Calculation 2 4 5 2" xfId="16096"/>
    <cellStyle name="Calculation 2 4 5 2 2" xfId="27907"/>
    <cellStyle name="Calculation 2 4 5 2 3" xfId="52285"/>
    <cellStyle name="Calculation 2 4 5 3" xfId="16719"/>
    <cellStyle name="Calculation 2 4 5 3 2" xfId="27908"/>
    <cellStyle name="Calculation 2 4 5 4" xfId="27906"/>
    <cellStyle name="Calculation 2 4 5 5" xfId="52286"/>
    <cellStyle name="Calculation 2 4 6" xfId="6059"/>
    <cellStyle name="Calculation 2 4 6 2" xfId="16097"/>
    <cellStyle name="Calculation 2 4 6 2 2" xfId="27910"/>
    <cellStyle name="Calculation 2 4 6 2 3" xfId="52287"/>
    <cellStyle name="Calculation 2 4 6 3" xfId="16720"/>
    <cellStyle name="Calculation 2 4 6 3 2" xfId="27911"/>
    <cellStyle name="Calculation 2 4 6 4" xfId="27909"/>
    <cellStyle name="Calculation 2 4 6 5" xfId="52288"/>
    <cellStyle name="Calculation 2 4 7" xfId="8792"/>
    <cellStyle name="Calculation 2 4 7 2" xfId="16098"/>
    <cellStyle name="Calculation 2 4 7 2 2" xfId="27913"/>
    <cellStyle name="Calculation 2 4 7 2 3" xfId="52289"/>
    <cellStyle name="Calculation 2 4 7 3" xfId="16721"/>
    <cellStyle name="Calculation 2 4 7 3 2" xfId="27914"/>
    <cellStyle name="Calculation 2 4 7 4" xfId="27912"/>
    <cellStyle name="Calculation 2 4 7 5" xfId="52290"/>
    <cellStyle name="Calculation 2 4 8" xfId="8190"/>
    <cellStyle name="Calculation 2 4 8 2" xfId="16099"/>
    <cellStyle name="Calculation 2 4 8 2 2" xfId="27916"/>
    <cellStyle name="Calculation 2 4 8 2 3" xfId="52291"/>
    <cellStyle name="Calculation 2 4 8 3" xfId="16722"/>
    <cellStyle name="Calculation 2 4 8 3 2" xfId="27917"/>
    <cellStyle name="Calculation 2 4 8 4" xfId="27915"/>
    <cellStyle name="Calculation 2 4 8 5" xfId="52292"/>
    <cellStyle name="Calculation 2 4 9" xfId="5858"/>
    <cellStyle name="Calculation 2 4 9 2" xfId="16100"/>
    <cellStyle name="Calculation 2 4 9 2 2" xfId="27919"/>
    <cellStyle name="Calculation 2 4 9 2 3" xfId="52293"/>
    <cellStyle name="Calculation 2 4 9 3" xfId="16723"/>
    <cellStyle name="Calculation 2 4 9 3 2" xfId="27920"/>
    <cellStyle name="Calculation 2 4 9 4" xfId="27918"/>
    <cellStyle name="Calculation 2 4 9 5" xfId="52294"/>
    <cellStyle name="Calculation 2 40" xfId="52295"/>
    <cellStyle name="Calculation 2 41" xfId="52296"/>
    <cellStyle name="Calculation 2 42" xfId="52297"/>
    <cellStyle name="Calculation 2 43" xfId="52298"/>
    <cellStyle name="Calculation 2 5" xfId="430"/>
    <cellStyle name="Calculation 2 5 10" xfId="5934"/>
    <cellStyle name="Calculation 2 5 10 2" xfId="16102"/>
    <cellStyle name="Calculation 2 5 10 2 2" xfId="27923"/>
    <cellStyle name="Calculation 2 5 10 2 3" xfId="52299"/>
    <cellStyle name="Calculation 2 5 10 3" xfId="16725"/>
    <cellStyle name="Calculation 2 5 10 3 2" xfId="27924"/>
    <cellStyle name="Calculation 2 5 10 4" xfId="27922"/>
    <cellStyle name="Calculation 2 5 10 5" xfId="52300"/>
    <cellStyle name="Calculation 2 5 11" xfId="5828"/>
    <cellStyle name="Calculation 2 5 11 2" xfId="16103"/>
    <cellStyle name="Calculation 2 5 11 2 2" xfId="27926"/>
    <cellStyle name="Calculation 2 5 11 2 3" xfId="52301"/>
    <cellStyle name="Calculation 2 5 11 3" xfId="16726"/>
    <cellStyle name="Calculation 2 5 11 3 2" xfId="27927"/>
    <cellStyle name="Calculation 2 5 11 4" xfId="27925"/>
    <cellStyle name="Calculation 2 5 11 5" xfId="52302"/>
    <cellStyle name="Calculation 2 5 12" xfId="8350"/>
    <cellStyle name="Calculation 2 5 12 2" xfId="16104"/>
    <cellStyle name="Calculation 2 5 12 2 2" xfId="27929"/>
    <cellStyle name="Calculation 2 5 12 2 3" xfId="52303"/>
    <cellStyle name="Calculation 2 5 12 3" xfId="16727"/>
    <cellStyle name="Calculation 2 5 12 3 2" xfId="27930"/>
    <cellStyle name="Calculation 2 5 12 4" xfId="27928"/>
    <cellStyle name="Calculation 2 5 12 5" xfId="52304"/>
    <cellStyle name="Calculation 2 5 13" xfId="5727"/>
    <cellStyle name="Calculation 2 5 13 2" xfId="16105"/>
    <cellStyle name="Calculation 2 5 13 2 2" xfId="27932"/>
    <cellStyle name="Calculation 2 5 13 2 3" xfId="52305"/>
    <cellStyle name="Calculation 2 5 13 3" xfId="16728"/>
    <cellStyle name="Calculation 2 5 13 3 2" xfId="27933"/>
    <cellStyle name="Calculation 2 5 13 4" xfId="27931"/>
    <cellStyle name="Calculation 2 5 13 5" xfId="52306"/>
    <cellStyle name="Calculation 2 5 14" xfId="10840"/>
    <cellStyle name="Calculation 2 5 14 2" xfId="16106"/>
    <cellStyle name="Calculation 2 5 14 2 2" xfId="27935"/>
    <cellStyle name="Calculation 2 5 14 2 3" xfId="52307"/>
    <cellStyle name="Calculation 2 5 14 3" xfId="16729"/>
    <cellStyle name="Calculation 2 5 14 3 2" xfId="27936"/>
    <cellStyle name="Calculation 2 5 14 4" xfId="27934"/>
    <cellStyle name="Calculation 2 5 14 5" xfId="52308"/>
    <cellStyle name="Calculation 2 5 15" xfId="8183"/>
    <cellStyle name="Calculation 2 5 15 2" xfId="16107"/>
    <cellStyle name="Calculation 2 5 15 2 2" xfId="27938"/>
    <cellStyle name="Calculation 2 5 15 2 3" xfId="52309"/>
    <cellStyle name="Calculation 2 5 15 3" xfId="16730"/>
    <cellStyle name="Calculation 2 5 15 3 2" xfId="27939"/>
    <cellStyle name="Calculation 2 5 15 4" xfId="27937"/>
    <cellStyle name="Calculation 2 5 15 5" xfId="52310"/>
    <cellStyle name="Calculation 2 5 16" xfId="9999"/>
    <cellStyle name="Calculation 2 5 16 2" xfId="16108"/>
    <cellStyle name="Calculation 2 5 16 2 2" xfId="27941"/>
    <cellStyle name="Calculation 2 5 16 2 3" xfId="52311"/>
    <cellStyle name="Calculation 2 5 16 3" xfId="16731"/>
    <cellStyle name="Calculation 2 5 16 3 2" xfId="27942"/>
    <cellStyle name="Calculation 2 5 16 4" xfId="27940"/>
    <cellStyle name="Calculation 2 5 16 5" xfId="52312"/>
    <cellStyle name="Calculation 2 5 17" xfId="6496"/>
    <cellStyle name="Calculation 2 5 17 2" xfId="16109"/>
    <cellStyle name="Calculation 2 5 17 2 2" xfId="27944"/>
    <cellStyle name="Calculation 2 5 17 2 3" xfId="52313"/>
    <cellStyle name="Calculation 2 5 17 3" xfId="16732"/>
    <cellStyle name="Calculation 2 5 17 3 2" xfId="27945"/>
    <cellStyle name="Calculation 2 5 17 4" xfId="27943"/>
    <cellStyle name="Calculation 2 5 17 5" xfId="52314"/>
    <cellStyle name="Calculation 2 5 18" xfId="11679"/>
    <cellStyle name="Calculation 2 5 18 2" xfId="16110"/>
    <cellStyle name="Calculation 2 5 18 2 2" xfId="27947"/>
    <cellStyle name="Calculation 2 5 18 2 3" xfId="52315"/>
    <cellStyle name="Calculation 2 5 18 3" xfId="16733"/>
    <cellStyle name="Calculation 2 5 18 3 2" xfId="27948"/>
    <cellStyle name="Calculation 2 5 18 4" xfId="27946"/>
    <cellStyle name="Calculation 2 5 18 5" xfId="52316"/>
    <cellStyle name="Calculation 2 5 19" xfId="6379"/>
    <cellStyle name="Calculation 2 5 19 2" xfId="16111"/>
    <cellStyle name="Calculation 2 5 19 2 2" xfId="27950"/>
    <cellStyle name="Calculation 2 5 19 2 3" xfId="52317"/>
    <cellStyle name="Calculation 2 5 19 3" xfId="16734"/>
    <cellStyle name="Calculation 2 5 19 3 2" xfId="27951"/>
    <cellStyle name="Calculation 2 5 19 4" xfId="27949"/>
    <cellStyle name="Calculation 2 5 19 5" xfId="52318"/>
    <cellStyle name="Calculation 2 5 2" xfId="6034"/>
    <cellStyle name="Calculation 2 5 2 2" xfId="16112"/>
    <cellStyle name="Calculation 2 5 2 2 2" xfId="27953"/>
    <cellStyle name="Calculation 2 5 2 2 3" xfId="52319"/>
    <cellStyle name="Calculation 2 5 2 3" xfId="16735"/>
    <cellStyle name="Calculation 2 5 2 3 2" xfId="27954"/>
    <cellStyle name="Calculation 2 5 2 4" xfId="27952"/>
    <cellStyle name="Calculation 2 5 2 5" xfId="52320"/>
    <cellStyle name="Calculation 2 5 20" xfId="13315"/>
    <cellStyle name="Calculation 2 5 20 2" xfId="27955"/>
    <cellStyle name="Calculation 2 5 20 2 2" xfId="52321"/>
    <cellStyle name="Calculation 2 5 20 2 3" xfId="52322"/>
    <cellStyle name="Calculation 2 5 20 3" xfId="52323"/>
    <cellStyle name="Calculation 2 5 20 4" xfId="52324"/>
    <cellStyle name="Calculation 2 5 20 5" xfId="52325"/>
    <cellStyle name="Calculation 2 5 21" xfId="16101"/>
    <cellStyle name="Calculation 2 5 21 2" xfId="27956"/>
    <cellStyle name="Calculation 2 5 22" xfId="16724"/>
    <cellStyle name="Calculation 2 5 22 2" xfId="27957"/>
    <cellStyle name="Calculation 2 5 23" xfId="27921"/>
    <cellStyle name="Calculation 2 5 24" xfId="2919"/>
    <cellStyle name="Calculation 2 5 3" xfId="4736"/>
    <cellStyle name="Calculation 2 5 3 2" xfId="16113"/>
    <cellStyle name="Calculation 2 5 3 2 2" xfId="27959"/>
    <cellStyle name="Calculation 2 5 3 2 3" xfId="52326"/>
    <cellStyle name="Calculation 2 5 3 3" xfId="16736"/>
    <cellStyle name="Calculation 2 5 3 3 2" xfId="27960"/>
    <cellStyle name="Calculation 2 5 3 4" xfId="27958"/>
    <cellStyle name="Calculation 2 5 3 5" xfId="52327"/>
    <cellStyle name="Calculation 2 5 4" xfId="5991"/>
    <cellStyle name="Calculation 2 5 4 2" xfId="16114"/>
    <cellStyle name="Calculation 2 5 4 2 2" xfId="27962"/>
    <cellStyle name="Calculation 2 5 4 2 3" xfId="52328"/>
    <cellStyle name="Calculation 2 5 4 3" xfId="16737"/>
    <cellStyle name="Calculation 2 5 4 3 2" xfId="27963"/>
    <cellStyle name="Calculation 2 5 4 4" xfId="27961"/>
    <cellStyle name="Calculation 2 5 4 5" xfId="52329"/>
    <cellStyle name="Calculation 2 5 5" xfId="5806"/>
    <cellStyle name="Calculation 2 5 5 2" xfId="16115"/>
    <cellStyle name="Calculation 2 5 5 2 2" xfId="27965"/>
    <cellStyle name="Calculation 2 5 5 2 3" xfId="52330"/>
    <cellStyle name="Calculation 2 5 5 3" xfId="16738"/>
    <cellStyle name="Calculation 2 5 5 3 2" xfId="27966"/>
    <cellStyle name="Calculation 2 5 5 4" xfId="27964"/>
    <cellStyle name="Calculation 2 5 5 5" xfId="52331"/>
    <cellStyle name="Calculation 2 5 6" xfId="6060"/>
    <cellStyle name="Calculation 2 5 6 2" xfId="16116"/>
    <cellStyle name="Calculation 2 5 6 2 2" xfId="27968"/>
    <cellStyle name="Calculation 2 5 6 2 3" xfId="52332"/>
    <cellStyle name="Calculation 2 5 6 3" xfId="16739"/>
    <cellStyle name="Calculation 2 5 6 3 2" xfId="27969"/>
    <cellStyle name="Calculation 2 5 6 4" xfId="27967"/>
    <cellStyle name="Calculation 2 5 6 5" xfId="52333"/>
    <cellStyle name="Calculation 2 5 7" xfId="5184"/>
    <cellStyle name="Calculation 2 5 7 2" xfId="16117"/>
    <cellStyle name="Calculation 2 5 7 2 2" xfId="27971"/>
    <cellStyle name="Calculation 2 5 7 2 3" xfId="52334"/>
    <cellStyle name="Calculation 2 5 7 3" xfId="16740"/>
    <cellStyle name="Calculation 2 5 7 3 2" xfId="27972"/>
    <cellStyle name="Calculation 2 5 7 4" xfId="27970"/>
    <cellStyle name="Calculation 2 5 7 5" xfId="52335"/>
    <cellStyle name="Calculation 2 5 8" xfId="5948"/>
    <cellStyle name="Calculation 2 5 8 2" xfId="16118"/>
    <cellStyle name="Calculation 2 5 8 2 2" xfId="27974"/>
    <cellStyle name="Calculation 2 5 8 2 3" xfId="52336"/>
    <cellStyle name="Calculation 2 5 8 3" xfId="16741"/>
    <cellStyle name="Calculation 2 5 8 3 2" xfId="27975"/>
    <cellStyle name="Calculation 2 5 8 4" xfId="27973"/>
    <cellStyle name="Calculation 2 5 8 5" xfId="52337"/>
    <cellStyle name="Calculation 2 5 9" xfId="5857"/>
    <cellStyle name="Calculation 2 5 9 2" xfId="16119"/>
    <cellStyle name="Calculation 2 5 9 2 2" xfId="27977"/>
    <cellStyle name="Calculation 2 5 9 2 3" xfId="52338"/>
    <cellStyle name="Calculation 2 5 9 3" xfId="16742"/>
    <cellStyle name="Calculation 2 5 9 3 2" xfId="27978"/>
    <cellStyle name="Calculation 2 5 9 4" xfId="27976"/>
    <cellStyle name="Calculation 2 5 9 5" xfId="52339"/>
    <cellStyle name="Calculation 2 6" xfId="549"/>
    <cellStyle name="Calculation 2 6 10" xfId="6450"/>
    <cellStyle name="Calculation 2 6 10 2" xfId="16121"/>
    <cellStyle name="Calculation 2 6 10 2 2" xfId="27981"/>
    <cellStyle name="Calculation 2 6 10 2 3" xfId="52340"/>
    <cellStyle name="Calculation 2 6 10 3" xfId="16744"/>
    <cellStyle name="Calculation 2 6 10 3 2" xfId="27982"/>
    <cellStyle name="Calculation 2 6 10 4" xfId="27980"/>
    <cellStyle name="Calculation 2 6 10 5" xfId="52341"/>
    <cellStyle name="Calculation 2 6 11" xfId="6660"/>
    <cellStyle name="Calculation 2 6 11 2" xfId="16122"/>
    <cellStyle name="Calculation 2 6 11 2 2" xfId="27984"/>
    <cellStyle name="Calculation 2 6 11 2 3" xfId="52342"/>
    <cellStyle name="Calculation 2 6 11 3" xfId="16745"/>
    <cellStyle name="Calculation 2 6 11 3 2" xfId="27985"/>
    <cellStyle name="Calculation 2 6 11 4" xfId="27983"/>
    <cellStyle name="Calculation 2 6 11 5" xfId="52343"/>
    <cellStyle name="Calculation 2 6 12" xfId="6919"/>
    <cellStyle name="Calculation 2 6 12 2" xfId="16123"/>
    <cellStyle name="Calculation 2 6 12 2 2" xfId="27987"/>
    <cellStyle name="Calculation 2 6 12 2 3" xfId="52344"/>
    <cellStyle name="Calculation 2 6 12 3" xfId="16746"/>
    <cellStyle name="Calculation 2 6 12 3 2" xfId="27988"/>
    <cellStyle name="Calculation 2 6 12 4" xfId="27986"/>
    <cellStyle name="Calculation 2 6 12 5" xfId="52345"/>
    <cellStyle name="Calculation 2 6 13" xfId="9642"/>
    <cellStyle name="Calculation 2 6 13 2" xfId="16124"/>
    <cellStyle name="Calculation 2 6 13 2 2" xfId="27990"/>
    <cellStyle name="Calculation 2 6 13 2 3" xfId="52346"/>
    <cellStyle name="Calculation 2 6 13 3" xfId="16747"/>
    <cellStyle name="Calculation 2 6 13 3 2" xfId="27991"/>
    <cellStyle name="Calculation 2 6 13 4" xfId="27989"/>
    <cellStyle name="Calculation 2 6 13 5" xfId="52347"/>
    <cellStyle name="Calculation 2 6 14" xfId="8272"/>
    <cellStyle name="Calculation 2 6 14 2" xfId="16125"/>
    <cellStyle name="Calculation 2 6 14 2 2" xfId="27993"/>
    <cellStyle name="Calculation 2 6 14 2 3" xfId="52348"/>
    <cellStyle name="Calculation 2 6 14 3" xfId="16748"/>
    <cellStyle name="Calculation 2 6 14 3 2" xfId="27994"/>
    <cellStyle name="Calculation 2 6 14 4" xfId="27992"/>
    <cellStyle name="Calculation 2 6 14 5" xfId="52349"/>
    <cellStyle name="Calculation 2 6 15" xfId="8798"/>
    <cellStyle name="Calculation 2 6 15 2" xfId="16126"/>
    <cellStyle name="Calculation 2 6 15 2 2" xfId="27996"/>
    <cellStyle name="Calculation 2 6 15 2 3" xfId="52350"/>
    <cellStyle name="Calculation 2 6 15 3" xfId="16749"/>
    <cellStyle name="Calculation 2 6 15 3 2" xfId="27997"/>
    <cellStyle name="Calculation 2 6 15 4" xfId="27995"/>
    <cellStyle name="Calculation 2 6 15 5" xfId="52351"/>
    <cellStyle name="Calculation 2 6 16" xfId="10553"/>
    <cellStyle name="Calculation 2 6 16 2" xfId="16127"/>
    <cellStyle name="Calculation 2 6 16 2 2" xfId="27999"/>
    <cellStyle name="Calculation 2 6 16 2 3" xfId="52352"/>
    <cellStyle name="Calculation 2 6 16 3" xfId="16750"/>
    <cellStyle name="Calculation 2 6 16 3 2" xfId="28000"/>
    <cellStyle name="Calculation 2 6 16 4" xfId="27998"/>
    <cellStyle name="Calculation 2 6 16 5" xfId="52353"/>
    <cellStyle name="Calculation 2 6 17" xfId="12631"/>
    <cellStyle name="Calculation 2 6 17 2" xfId="16128"/>
    <cellStyle name="Calculation 2 6 17 2 2" xfId="28002"/>
    <cellStyle name="Calculation 2 6 17 2 3" xfId="52354"/>
    <cellStyle name="Calculation 2 6 17 3" xfId="16751"/>
    <cellStyle name="Calculation 2 6 17 3 2" xfId="28003"/>
    <cellStyle name="Calculation 2 6 17 4" xfId="28001"/>
    <cellStyle name="Calculation 2 6 17 5" xfId="52355"/>
    <cellStyle name="Calculation 2 6 18" xfId="13254"/>
    <cellStyle name="Calculation 2 6 18 2" xfId="16129"/>
    <cellStyle name="Calculation 2 6 18 2 2" xfId="28005"/>
    <cellStyle name="Calculation 2 6 18 2 3" xfId="52356"/>
    <cellStyle name="Calculation 2 6 18 3" xfId="16752"/>
    <cellStyle name="Calculation 2 6 18 3 2" xfId="28006"/>
    <cellStyle name="Calculation 2 6 18 4" xfId="28004"/>
    <cellStyle name="Calculation 2 6 18 5" xfId="52357"/>
    <cellStyle name="Calculation 2 6 19" xfId="5503"/>
    <cellStyle name="Calculation 2 6 19 2" xfId="16130"/>
    <cellStyle name="Calculation 2 6 19 2 2" xfId="28008"/>
    <cellStyle name="Calculation 2 6 19 2 3" xfId="52358"/>
    <cellStyle name="Calculation 2 6 19 3" xfId="16753"/>
    <cellStyle name="Calculation 2 6 19 3 2" xfId="28009"/>
    <cellStyle name="Calculation 2 6 19 4" xfId="28007"/>
    <cellStyle name="Calculation 2 6 19 5" xfId="52359"/>
    <cellStyle name="Calculation 2 6 2" xfId="6035"/>
    <cellStyle name="Calculation 2 6 2 2" xfId="16131"/>
    <cellStyle name="Calculation 2 6 2 2 2" xfId="28011"/>
    <cellStyle name="Calculation 2 6 2 2 3" xfId="52360"/>
    <cellStyle name="Calculation 2 6 2 3" xfId="16754"/>
    <cellStyle name="Calculation 2 6 2 3 2" xfId="28012"/>
    <cellStyle name="Calculation 2 6 2 4" xfId="28010"/>
    <cellStyle name="Calculation 2 6 2 5" xfId="52361"/>
    <cellStyle name="Calculation 2 6 20" xfId="13920"/>
    <cellStyle name="Calculation 2 6 20 2" xfId="28013"/>
    <cellStyle name="Calculation 2 6 20 2 2" xfId="52362"/>
    <cellStyle name="Calculation 2 6 20 2 3" xfId="52363"/>
    <cellStyle name="Calculation 2 6 20 3" xfId="52364"/>
    <cellStyle name="Calculation 2 6 20 4" xfId="52365"/>
    <cellStyle name="Calculation 2 6 20 5" xfId="52366"/>
    <cellStyle name="Calculation 2 6 21" xfId="16120"/>
    <cellStyle name="Calculation 2 6 21 2" xfId="28014"/>
    <cellStyle name="Calculation 2 6 22" xfId="16743"/>
    <cellStyle name="Calculation 2 6 22 2" xfId="28015"/>
    <cellStyle name="Calculation 2 6 23" xfId="27979"/>
    <cellStyle name="Calculation 2 6 24" xfId="2920"/>
    <cellStyle name="Calculation 2 6 3" xfId="7424"/>
    <cellStyle name="Calculation 2 6 3 2" xfId="16132"/>
    <cellStyle name="Calculation 2 6 3 2 2" xfId="28017"/>
    <cellStyle name="Calculation 2 6 3 2 3" xfId="52367"/>
    <cellStyle name="Calculation 2 6 3 3" xfId="16755"/>
    <cellStyle name="Calculation 2 6 3 3 2" xfId="28018"/>
    <cellStyle name="Calculation 2 6 3 4" xfId="28016"/>
    <cellStyle name="Calculation 2 6 3 5" xfId="52368"/>
    <cellStyle name="Calculation 2 6 4" xfId="6890"/>
    <cellStyle name="Calculation 2 6 4 2" xfId="16133"/>
    <cellStyle name="Calculation 2 6 4 2 2" xfId="28020"/>
    <cellStyle name="Calculation 2 6 4 2 3" xfId="52369"/>
    <cellStyle name="Calculation 2 6 4 3" xfId="16756"/>
    <cellStyle name="Calculation 2 6 4 3 2" xfId="28021"/>
    <cellStyle name="Calculation 2 6 4 4" xfId="28019"/>
    <cellStyle name="Calculation 2 6 4 5" xfId="52370"/>
    <cellStyle name="Calculation 2 6 5" xfId="5022"/>
    <cellStyle name="Calculation 2 6 5 2" xfId="16134"/>
    <cellStyle name="Calculation 2 6 5 2 2" xfId="28023"/>
    <cellStyle name="Calculation 2 6 5 2 3" xfId="52371"/>
    <cellStyle name="Calculation 2 6 5 3" xfId="16757"/>
    <cellStyle name="Calculation 2 6 5 3 2" xfId="28024"/>
    <cellStyle name="Calculation 2 6 5 4" xfId="28022"/>
    <cellStyle name="Calculation 2 6 5 5" xfId="52372"/>
    <cellStyle name="Calculation 2 6 6" xfId="6061"/>
    <cellStyle name="Calculation 2 6 6 2" xfId="16135"/>
    <cellStyle name="Calculation 2 6 6 2 2" xfId="28026"/>
    <cellStyle name="Calculation 2 6 6 2 3" xfId="52373"/>
    <cellStyle name="Calculation 2 6 6 3" xfId="16758"/>
    <cellStyle name="Calculation 2 6 6 3 2" xfId="28027"/>
    <cellStyle name="Calculation 2 6 6 4" xfId="28025"/>
    <cellStyle name="Calculation 2 6 6 5" xfId="52374"/>
    <cellStyle name="Calculation 2 6 7" xfId="8650"/>
    <cellStyle name="Calculation 2 6 7 2" xfId="16136"/>
    <cellStyle name="Calculation 2 6 7 2 2" xfId="28029"/>
    <cellStyle name="Calculation 2 6 7 2 3" xfId="52375"/>
    <cellStyle name="Calculation 2 6 7 3" xfId="16759"/>
    <cellStyle name="Calculation 2 6 7 3 2" xfId="28030"/>
    <cellStyle name="Calculation 2 6 7 4" xfId="28028"/>
    <cellStyle name="Calculation 2 6 7 5" xfId="52376"/>
    <cellStyle name="Calculation 2 6 8" xfId="6591"/>
    <cellStyle name="Calculation 2 6 8 2" xfId="16137"/>
    <cellStyle name="Calculation 2 6 8 2 2" xfId="28032"/>
    <cellStyle name="Calculation 2 6 8 2 3" xfId="52377"/>
    <cellStyle name="Calculation 2 6 8 3" xfId="16760"/>
    <cellStyle name="Calculation 2 6 8 3 2" xfId="28033"/>
    <cellStyle name="Calculation 2 6 8 4" xfId="28031"/>
    <cellStyle name="Calculation 2 6 8 5" xfId="52378"/>
    <cellStyle name="Calculation 2 6 9" xfId="5294"/>
    <cellStyle name="Calculation 2 6 9 2" xfId="16138"/>
    <cellStyle name="Calculation 2 6 9 2 2" xfId="28035"/>
    <cellStyle name="Calculation 2 6 9 2 3" xfId="52379"/>
    <cellStyle name="Calculation 2 6 9 3" xfId="16761"/>
    <cellStyle name="Calculation 2 6 9 3 2" xfId="28036"/>
    <cellStyle name="Calculation 2 6 9 4" xfId="28034"/>
    <cellStyle name="Calculation 2 6 9 5" xfId="52380"/>
    <cellStyle name="Calculation 2 7" xfId="668"/>
    <cellStyle name="Calculation 2 7 10" xfId="10004"/>
    <cellStyle name="Calculation 2 7 10 2" xfId="16140"/>
    <cellStyle name="Calculation 2 7 10 2 2" xfId="28039"/>
    <cellStyle name="Calculation 2 7 10 2 3" xfId="52381"/>
    <cellStyle name="Calculation 2 7 10 3" xfId="16763"/>
    <cellStyle name="Calculation 2 7 10 3 2" xfId="28040"/>
    <cellStyle name="Calculation 2 7 10 4" xfId="28038"/>
    <cellStyle name="Calculation 2 7 10 5" xfId="52382"/>
    <cellStyle name="Calculation 2 7 11" xfId="5099"/>
    <cellStyle name="Calculation 2 7 11 2" xfId="16141"/>
    <cellStyle name="Calculation 2 7 11 2 2" xfId="28042"/>
    <cellStyle name="Calculation 2 7 11 2 3" xfId="52383"/>
    <cellStyle name="Calculation 2 7 11 3" xfId="16764"/>
    <cellStyle name="Calculation 2 7 11 3 2" xfId="28043"/>
    <cellStyle name="Calculation 2 7 11 4" xfId="28041"/>
    <cellStyle name="Calculation 2 7 11 5" xfId="52384"/>
    <cellStyle name="Calculation 2 7 12" xfId="5027"/>
    <cellStyle name="Calculation 2 7 12 2" xfId="16142"/>
    <cellStyle name="Calculation 2 7 12 2 2" xfId="28045"/>
    <cellStyle name="Calculation 2 7 12 2 3" xfId="52385"/>
    <cellStyle name="Calculation 2 7 12 3" xfId="16765"/>
    <cellStyle name="Calculation 2 7 12 3 2" xfId="28046"/>
    <cellStyle name="Calculation 2 7 12 4" xfId="28044"/>
    <cellStyle name="Calculation 2 7 12 5" xfId="52386"/>
    <cellStyle name="Calculation 2 7 13" xfId="11260"/>
    <cellStyle name="Calculation 2 7 13 2" xfId="16143"/>
    <cellStyle name="Calculation 2 7 13 2 2" xfId="28048"/>
    <cellStyle name="Calculation 2 7 13 2 3" xfId="52387"/>
    <cellStyle name="Calculation 2 7 13 3" xfId="16766"/>
    <cellStyle name="Calculation 2 7 13 3 2" xfId="28049"/>
    <cellStyle name="Calculation 2 7 13 4" xfId="28047"/>
    <cellStyle name="Calculation 2 7 13 5" xfId="52388"/>
    <cellStyle name="Calculation 2 7 14" xfId="11515"/>
    <cellStyle name="Calculation 2 7 14 2" xfId="16144"/>
    <cellStyle name="Calculation 2 7 14 2 2" xfId="28051"/>
    <cellStyle name="Calculation 2 7 14 2 3" xfId="52389"/>
    <cellStyle name="Calculation 2 7 14 3" xfId="16767"/>
    <cellStyle name="Calculation 2 7 14 3 2" xfId="28052"/>
    <cellStyle name="Calculation 2 7 14 4" xfId="28050"/>
    <cellStyle name="Calculation 2 7 14 5" xfId="52390"/>
    <cellStyle name="Calculation 2 7 15" xfId="12109"/>
    <cellStyle name="Calculation 2 7 15 2" xfId="16145"/>
    <cellStyle name="Calculation 2 7 15 2 2" xfId="28054"/>
    <cellStyle name="Calculation 2 7 15 2 3" xfId="52391"/>
    <cellStyle name="Calculation 2 7 15 3" xfId="16768"/>
    <cellStyle name="Calculation 2 7 15 3 2" xfId="28055"/>
    <cellStyle name="Calculation 2 7 15 4" xfId="28053"/>
    <cellStyle name="Calculation 2 7 15 5" xfId="52392"/>
    <cellStyle name="Calculation 2 7 16" xfId="7731"/>
    <cellStyle name="Calculation 2 7 16 2" xfId="16146"/>
    <cellStyle name="Calculation 2 7 16 2 2" xfId="28057"/>
    <cellStyle name="Calculation 2 7 16 2 3" xfId="52393"/>
    <cellStyle name="Calculation 2 7 16 3" xfId="16769"/>
    <cellStyle name="Calculation 2 7 16 3 2" xfId="28058"/>
    <cellStyle name="Calculation 2 7 16 4" xfId="28056"/>
    <cellStyle name="Calculation 2 7 16 5" xfId="52394"/>
    <cellStyle name="Calculation 2 7 17" xfId="13330"/>
    <cellStyle name="Calculation 2 7 17 2" xfId="16147"/>
    <cellStyle name="Calculation 2 7 17 2 2" xfId="28060"/>
    <cellStyle name="Calculation 2 7 17 2 3" xfId="52395"/>
    <cellStyle name="Calculation 2 7 17 3" xfId="16770"/>
    <cellStyle name="Calculation 2 7 17 3 2" xfId="28061"/>
    <cellStyle name="Calculation 2 7 17 4" xfId="28059"/>
    <cellStyle name="Calculation 2 7 17 5" xfId="52396"/>
    <cellStyle name="Calculation 2 7 18" xfId="13671"/>
    <cellStyle name="Calculation 2 7 18 2" xfId="16148"/>
    <cellStyle name="Calculation 2 7 18 2 2" xfId="28063"/>
    <cellStyle name="Calculation 2 7 18 2 3" xfId="52397"/>
    <cellStyle name="Calculation 2 7 18 3" xfId="16771"/>
    <cellStyle name="Calculation 2 7 18 3 2" xfId="28064"/>
    <cellStyle name="Calculation 2 7 18 4" xfId="28062"/>
    <cellStyle name="Calculation 2 7 18 5" xfId="52398"/>
    <cellStyle name="Calculation 2 7 19" xfId="5381"/>
    <cellStyle name="Calculation 2 7 19 2" xfId="16149"/>
    <cellStyle name="Calculation 2 7 19 2 2" xfId="28066"/>
    <cellStyle name="Calculation 2 7 19 2 3" xfId="52399"/>
    <cellStyle name="Calculation 2 7 19 3" xfId="16772"/>
    <cellStyle name="Calculation 2 7 19 3 2" xfId="28067"/>
    <cellStyle name="Calculation 2 7 19 4" xfId="28065"/>
    <cellStyle name="Calculation 2 7 19 5" xfId="52400"/>
    <cellStyle name="Calculation 2 7 2" xfId="6036"/>
    <cellStyle name="Calculation 2 7 2 2" xfId="16150"/>
    <cellStyle name="Calculation 2 7 2 2 2" xfId="28069"/>
    <cellStyle name="Calculation 2 7 2 2 3" xfId="52401"/>
    <cellStyle name="Calculation 2 7 2 3" xfId="16773"/>
    <cellStyle name="Calculation 2 7 2 3 2" xfId="28070"/>
    <cellStyle name="Calculation 2 7 2 4" xfId="28068"/>
    <cellStyle name="Calculation 2 7 2 5" xfId="52402"/>
    <cellStyle name="Calculation 2 7 20" xfId="14303"/>
    <cellStyle name="Calculation 2 7 20 2" xfId="28071"/>
    <cellStyle name="Calculation 2 7 20 2 2" xfId="52403"/>
    <cellStyle name="Calculation 2 7 20 2 3" xfId="52404"/>
    <cellStyle name="Calculation 2 7 20 3" xfId="52405"/>
    <cellStyle name="Calculation 2 7 20 4" xfId="52406"/>
    <cellStyle name="Calculation 2 7 20 5" xfId="52407"/>
    <cellStyle name="Calculation 2 7 21" xfId="16139"/>
    <cellStyle name="Calculation 2 7 21 2" xfId="28072"/>
    <cellStyle name="Calculation 2 7 22" xfId="16762"/>
    <cellStyle name="Calculation 2 7 22 2" xfId="28073"/>
    <cellStyle name="Calculation 2 7 23" xfId="28037"/>
    <cellStyle name="Calculation 2 7 24" xfId="2921"/>
    <cellStyle name="Calculation 2 7 3" xfId="5772"/>
    <cellStyle name="Calculation 2 7 3 2" xfId="16151"/>
    <cellStyle name="Calculation 2 7 3 2 2" xfId="28075"/>
    <cellStyle name="Calculation 2 7 3 2 3" xfId="52408"/>
    <cellStyle name="Calculation 2 7 3 3" xfId="16774"/>
    <cellStyle name="Calculation 2 7 3 3 2" xfId="28076"/>
    <cellStyle name="Calculation 2 7 3 4" xfId="28074"/>
    <cellStyle name="Calculation 2 7 3 5" xfId="52409"/>
    <cellStyle name="Calculation 2 7 4" xfId="7279"/>
    <cellStyle name="Calculation 2 7 4 2" xfId="16152"/>
    <cellStyle name="Calculation 2 7 4 2 2" xfId="28078"/>
    <cellStyle name="Calculation 2 7 4 2 3" xfId="52410"/>
    <cellStyle name="Calculation 2 7 4 3" xfId="16775"/>
    <cellStyle name="Calculation 2 7 4 3 2" xfId="28079"/>
    <cellStyle name="Calculation 2 7 4 4" xfId="28077"/>
    <cellStyle name="Calculation 2 7 4 5" xfId="52411"/>
    <cellStyle name="Calculation 2 7 5" xfId="7747"/>
    <cellStyle name="Calculation 2 7 5 2" xfId="16153"/>
    <cellStyle name="Calculation 2 7 5 2 2" xfId="28081"/>
    <cellStyle name="Calculation 2 7 5 2 3" xfId="52412"/>
    <cellStyle name="Calculation 2 7 5 3" xfId="16776"/>
    <cellStyle name="Calculation 2 7 5 3 2" xfId="28082"/>
    <cellStyle name="Calculation 2 7 5 4" xfId="28080"/>
    <cellStyle name="Calculation 2 7 5 5" xfId="52413"/>
    <cellStyle name="Calculation 2 7 6" xfId="6062"/>
    <cellStyle name="Calculation 2 7 6 2" xfId="16154"/>
    <cellStyle name="Calculation 2 7 6 2 2" xfId="28084"/>
    <cellStyle name="Calculation 2 7 6 2 3" xfId="52414"/>
    <cellStyle name="Calculation 2 7 6 3" xfId="16777"/>
    <cellStyle name="Calculation 2 7 6 3 2" xfId="28085"/>
    <cellStyle name="Calculation 2 7 6 4" xfId="28083"/>
    <cellStyle name="Calculation 2 7 6 5" xfId="52415"/>
    <cellStyle name="Calculation 2 7 7" xfId="9246"/>
    <cellStyle name="Calculation 2 7 7 2" xfId="16155"/>
    <cellStyle name="Calculation 2 7 7 2 2" xfId="28087"/>
    <cellStyle name="Calculation 2 7 7 2 3" xfId="52416"/>
    <cellStyle name="Calculation 2 7 7 3" xfId="16778"/>
    <cellStyle name="Calculation 2 7 7 3 2" xfId="28088"/>
    <cellStyle name="Calculation 2 7 7 4" xfId="28086"/>
    <cellStyle name="Calculation 2 7 7 5" xfId="52417"/>
    <cellStyle name="Calculation 2 7 8" xfId="9113"/>
    <cellStyle name="Calculation 2 7 8 2" xfId="16156"/>
    <cellStyle name="Calculation 2 7 8 2 2" xfId="28090"/>
    <cellStyle name="Calculation 2 7 8 2 3" xfId="52418"/>
    <cellStyle name="Calculation 2 7 8 3" xfId="16779"/>
    <cellStyle name="Calculation 2 7 8 3 2" xfId="28091"/>
    <cellStyle name="Calculation 2 7 8 4" xfId="28089"/>
    <cellStyle name="Calculation 2 7 8 5" xfId="52419"/>
    <cellStyle name="Calculation 2 7 9" xfId="9559"/>
    <cellStyle name="Calculation 2 7 9 2" xfId="16157"/>
    <cellStyle name="Calculation 2 7 9 2 2" xfId="28093"/>
    <cellStyle name="Calculation 2 7 9 2 3" xfId="52420"/>
    <cellStyle name="Calculation 2 7 9 3" xfId="16780"/>
    <cellStyle name="Calculation 2 7 9 3 2" xfId="28094"/>
    <cellStyle name="Calculation 2 7 9 4" xfId="28092"/>
    <cellStyle name="Calculation 2 7 9 5" xfId="52421"/>
    <cellStyle name="Calculation 2 8" xfId="786"/>
    <cellStyle name="Calculation 2 8 10" xfId="5250"/>
    <cellStyle name="Calculation 2 8 10 2" xfId="16159"/>
    <cellStyle name="Calculation 2 8 10 2 2" xfId="28097"/>
    <cellStyle name="Calculation 2 8 10 2 3" xfId="52422"/>
    <cellStyle name="Calculation 2 8 10 3" xfId="16782"/>
    <cellStyle name="Calculation 2 8 10 3 2" xfId="28098"/>
    <cellStyle name="Calculation 2 8 10 4" xfId="28096"/>
    <cellStyle name="Calculation 2 8 10 5" xfId="52423"/>
    <cellStyle name="Calculation 2 8 11" xfId="6336"/>
    <cellStyle name="Calculation 2 8 11 2" xfId="16160"/>
    <cellStyle name="Calculation 2 8 11 2 2" xfId="28100"/>
    <cellStyle name="Calculation 2 8 11 2 3" xfId="52424"/>
    <cellStyle name="Calculation 2 8 11 3" xfId="16783"/>
    <cellStyle name="Calculation 2 8 11 3 2" xfId="28101"/>
    <cellStyle name="Calculation 2 8 11 4" xfId="28099"/>
    <cellStyle name="Calculation 2 8 11 5" xfId="52425"/>
    <cellStyle name="Calculation 2 8 12" xfId="7173"/>
    <cellStyle name="Calculation 2 8 12 2" xfId="16161"/>
    <cellStyle name="Calculation 2 8 12 2 2" xfId="28103"/>
    <cellStyle name="Calculation 2 8 12 2 3" xfId="52426"/>
    <cellStyle name="Calculation 2 8 12 3" xfId="16784"/>
    <cellStyle name="Calculation 2 8 12 3 2" xfId="28104"/>
    <cellStyle name="Calculation 2 8 12 4" xfId="28102"/>
    <cellStyle name="Calculation 2 8 12 5" xfId="52427"/>
    <cellStyle name="Calculation 2 8 13" xfId="6733"/>
    <cellStyle name="Calculation 2 8 13 2" xfId="16162"/>
    <cellStyle name="Calculation 2 8 13 2 2" xfId="28106"/>
    <cellStyle name="Calculation 2 8 13 2 3" xfId="52428"/>
    <cellStyle name="Calculation 2 8 13 3" xfId="16785"/>
    <cellStyle name="Calculation 2 8 13 3 2" xfId="28107"/>
    <cellStyle name="Calculation 2 8 13 4" xfId="28105"/>
    <cellStyle name="Calculation 2 8 13 5" xfId="52429"/>
    <cellStyle name="Calculation 2 8 14" xfId="7943"/>
    <cellStyle name="Calculation 2 8 14 2" xfId="16163"/>
    <cellStyle name="Calculation 2 8 14 2 2" xfId="28109"/>
    <cellStyle name="Calculation 2 8 14 2 3" xfId="52430"/>
    <cellStyle name="Calculation 2 8 14 3" xfId="16786"/>
    <cellStyle name="Calculation 2 8 14 3 2" xfId="28110"/>
    <cellStyle name="Calculation 2 8 14 4" xfId="28108"/>
    <cellStyle name="Calculation 2 8 14 5" xfId="52431"/>
    <cellStyle name="Calculation 2 8 15" xfId="10983"/>
    <cellStyle name="Calculation 2 8 15 2" xfId="16164"/>
    <cellStyle name="Calculation 2 8 15 2 2" xfId="28112"/>
    <cellStyle name="Calculation 2 8 15 2 3" xfId="52432"/>
    <cellStyle name="Calculation 2 8 15 3" xfId="16787"/>
    <cellStyle name="Calculation 2 8 15 3 2" xfId="28113"/>
    <cellStyle name="Calculation 2 8 15 4" xfId="28111"/>
    <cellStyle name="Calculation 2 8 15 5" xfId="52433"/>
    <cellStyle name="Calculation 2 8 16" xfId="5643"/>
    <cellStyle name="Calculation 2 8 16 2" xfId="16165"/>
    <cellStyle name="Calculation 2 8 16 2 2" xfId="28115"/>
    <cellStyle name="Calculation 2 8 16 2 3" xfId="52434"/>
    <cellStyle name="Calculation 2 8 16 3" xfId="16788"/>
    <cellStyle name="Calculation 2 8 16 3 2" xfId="28116"/>
    <cellStyle name="Calculation 2 8 16 4" xfId="28114"/>
    <cellStyle name="Calculation 2 8 16 5" xfId="52435"/>
    <cellStyle name="Calculation 2 8 17" xfId="12565"/>
    <cellStyle name="Calculation 2 8 17 2" xfId="16166"/>
    <cellStyle name="Calculation 2 8 17 2 2" xfId="28118"/>
    <cellStyle name="Calculation 2 8 17 2 3" xfId="52436"/>
    <cellStyle name="Calculation 2 8 17 3" xfId="16789"/>
    <cellStyle name="Calculation 2 8 17 3 2" xfId="28119"/>
    <cellStyle name="Calculation 2 8 17 4" xfId="28117"/>
    <cellStyle name="Calculation 2 8 17 5" xfId="52437"/>
    <cellStyle name="Calculation 2 8 18" xfId="12256"/>
    <cellStyle name="Calculation 2 8 18 2" xfId="16167"/>
    <cellStyle name="Calculation 2 8 18 2 2" xfId="28121"/>
    <cellStyle name="Calculation 2 8 18 2 3" xfId="52438"/>
    <cellStyle name="Calculation 2 8 18 3" xfId="16790"/>
    <cellStyle name="Calculation 2 8 18 3 2" xfId="28122"/>
    <cellStyle name="Calculation 2 8 18 4" xfId="28120"/>
    <cellStyle name="Calculation 2 8 18 5" xfId="52439"/>
    <cellStyle name="Calculation 2 8 19" xfId="6195"/>
    <cellStyle name="Calculation 2 8 19 2" xfId="16168"/>
    <cellStyle name="Calculation 2 8 19 2 2" xfId="28124"/>
    <cellStyle name="Calculation 2 8 19 2 3" xfId="52440"/>
    <cellStyle name="Calculation 2 8 19 3" xfId="16791"/>
    <cellStyle name="Calculation 2 8 19 3 2" xfId="28125"/>
    <cellStyle name="Calculation 2 8 19 4" xfId="28123"/>
    <cellStyle name="Calculation 2 8 19 5" xfId="52441"/>
    <cellStyle name="Calculation 2 8 2" xfId="4875"/>
    <cellStyle name="Calculation 2 8 2 2" xfId="16169"/>
    <cellStyle name="Calculation 2 8 2 2 2" xfId="28127"/>
    <cellStyle name="Calculation 2 8 2 2 3" xfId="52442"/>
    <cellStyle name="Calculation 2 8 2 3" xfId="16792"/>
    <cellStyle name="Calculation 2 8 2 3 2" xfId="28128"/>
    <cellStyle name="Calculation 2 8 2 4" xfId="28126"/>
    <cellStyle name="Calculation 2 8 2 5" xfId="52443"/>
    <cellStyle name="Calculation 2 8 20" xfId="5703"/>
    <cellStyle name="Calculation 2 8 20 2" xfId="28129"/>
    <cellStyle name="Calculation 2 8 20 2 2" xfId="52444"/>
    <cellStyle name="Calculation 2 8 20 2 3" xfId="52445"/>
    <cellStyle name="Calculation 2 8 20 3" xfId="52446"/>
    <cellStyle name="Calculation 2 8 20 4" xfId="52447"/>
    <cellStyle name="Calculation 2 8 20 5" xfId="52448"/>
    <cellStyle name="Calculation 2 8 21" xfId="16158"/>
    <cellStyle name="Calculation 2 8 21 2" xfId="28130"/>
    <cellStyle name="Calculation 2 8 22" xfId="16781"/>
    <cellStyle name="Calculation 2 8 22 2" xfId="28131"/>
    <cellStyle name="Calculation 2 8 23" xfId="28095"/>
    <cellStyle name="Calculation 2 8 24" xfId="1550"/>
    <cellStyle name="Calculation 2 8 3" xfId="6861"/>
    <cellStyle name="Calculation 2 8 3 2" xfId="16170"/>
    <cellStyle name="Calculation 2 8 3 2 2" xfId="28133"/>
    <cellStyle name="Calculation 2 8 3 2 3" xfId="52449"/>
    <cellStyle name="Calculation 2 8 3 3" xfId="16793"/>
    <cellStyle name="Calculation 2 8 3 3 2" xfId="28134"/>
    <cellStyle name="Calculation 2 8 3 4" xfId="28132"/>
    <cellStyle name="Calculation 2 8 3 5" xfId="52450"/>
    <cellStyle name="Calculation 2 8 4" xfId="5048"/>
    <cellStyle name="Calculation 2 8 4 2" xfId="16171"/>
    <cellStyle name="Calculation 2 8 4 2 2" xfId="28136"/>
    <cellStyle name="Calculation 2 8 4 2 3" xfId="52451"/>
    <cellStyle name="Calculation 2 8 4 3" xfId="16794"/>
    <cellStyle name="Calculation 2 8 4 3 2" xfId="28137"/>
    <cellStyle name="Calculation 2 8 4 4" xfId="28135"/>
    <cellStyle name="Calculation 2 8 4 5" xfId="52452"/>
    <cellStyle name="Calculation 2 8 5" xfId="4803"/>
    <cellStyle name="Calculation 2 8 5 2" xfId="16172"/>
    <cellStyle name="Calculation 2 8 5 2 2" xfId="28139"/>
    <cellStyle name="Calculation 2 8 5 2 3" xfId="52453"/>
    <cellStyle name="Calculation 2 8 5 3" xfId="16795"/>
    <cellStyle name="Calculation 2 8 5 3 2" xfId="28140"/>
    <cellStyle name="Calculation 2 8 5 4" xfId="28138"/>
    <cellStyle name="Calculation 2 8 5 5" xfId="52454"/>
    <cellStyle name="Calculation 2 8 6" xfId="7871"/>
    <cellStyle name="Calculation 2 8 6 2" xfId="16173"/>
    <cellStyle name="Calculation 2 8 6 2 2" xfId="28142"/>
    <cellStyle name="Calculation 2 8 6 2 3" xfId="52455"/>
    <cellStyle name="Calculation 2 8 6 3" xfId="16796"/>
    <cellStyle name="Calculation 2 8 6 3 2" xfId="28143"/>
    <cellStyle name="Calculation 2 8 6 4" xfId="28141"/>
    <cellStyle name="Calculation 2 8 6 5" xfId="52456"/>
    <cellStyle name="Calculation 2 8 7" xfId="6580"/>
    <cellStyle name="Calculation 2 8 7 2" xfId="16174"/>
    <cellStyle name="Calculation 2 8 7 2 2" xfId="28145"/>
    <cellStyle name="Calculation 2 8 7 2 3" xfId="52457"/>
    <cellStyle name="Calculation 2 8 7 3" xfId="16797"/>
    <cellStyle name="Calculation 2 8 7 3 2" xfId="28146"/>
    <cellStyle name="Calculation 2 8 7 4" xfId="28144"/>
    <cellStyle name="Calculation 2 8 7 5" xfId="52458"/>
    <cellStyle name="Calculation 2 8 8" xfId="8767"/>
    <cellStyle name="Calculation 2 8 8 2" xfId="16175"/>
    <cellStyle name="Calculation 2 8 8 2 2" xfId="28148"/>
    <cellStyle name="Calculation 2 8 8 2 3" xfId="52459"/>
    <cellStyle name="Calculation 2 8 8 3" xfId="16798"/>
    <cellStyle name="Calculation 2 8 8 3 2" xfId="28149"/>
    <cellStyle name="Calculation 2 8 8 4" xfId="28147"/>
    <cellStyle name="Calculation 2 8 8 5" xfId="52460"/>
    <cellStyle name="Calculation 2 8 9" xfId="5150"/>
    <cellStyle name="Calculation 2 8 9 2" xfId="16176"/>
    <cellStyle name="Calculation 2 8 9 2 2" xfId="28151"/>
    <cellStyle name="Calculation 2 8 9 2 3" xfId="52461"/>
    <cellStyle name="Calculation 2 8 9 3" xfId="16799"/>
    <cellStyle name="Calculation 2 8 9 3 2" xfId="28152"/>
    <cellStyle name="Calculation 2 8 9 4" xfId="28150"/>
    <cellStyle name="Calculation 2 8 9 5" xfId="52462"/>
    <cellStyle name="Calculation 2 9" xfId="904"/>
    <cellStyle name="Calculation 2 9 2" xfId="16177"/>
    <cellStyle name="Calculation 2 9 2 2" xfId="28154"/>
    <cellStyle name="Calculation 2 9 3" xfId="16800"/>
    <cellStyle name="Calculation 2 9 3 2" xfId="28155"/>
    <cellStyle name="Calculation 2 9 4" xfId="28153"/>
    <cellStyle name="Calculation 2 9 5" xfId="4758"/>
    <cellStyle name="Calculation 20" xfId="8572"/>
    <cellStyle name="Calculation 20 2" xfId="16178"/>
    <cellStyle name="Calculation 20 2 2" xfId="28157"/>
    <cellStyle name="Calculation 20 2 3" xfId="52463"/>
    <cellStyle name="Calculation 20 3" xfId="16801"/>
    <cellStyle name="Calculation 20 3 2" xfId="28158"/>
    <cellStyle name="Calculation 20 4" xfId="28156"/>
    <cellStyle name="Calculation 20 5" xfId="52464"/>
    <cellStyle name="Calculation 21" xfId="9096"/>
    <cellStyle name="Calculation 21 2" xfId="16179"/>
    <cellStyle name="Calculation 21 2 2" xfId="28160"/>
    <cellStyle name="Calculation 21 2 3" xfId="52465"/>
    <cellStyle name="Calculation 21 3" xfId="16802"/>
    <cellStyle name="Calculation 21 3 2" xfId="28161"/>
    <cellStyle name="Calculation 21 4" xfId="28159"/>
    <cellStyle name="Calculation 21 5" xfId="52466"/>
    <cellStyle name="Calculation 22" xfId="9542"/>
    <cellStyle name="Calculation 22 2" xfId="16180"/>
    <cellStyle name="Calculation 22 2 2" xfId="28163"/>
    <cellStyle name="Calculation 22 2 3" xfId="52467"/>
    <cellStyle name="Calculation 22 3" xfId="16803"/>
    <cellStyle name="Calculation 22 3 2" xfId="28164"/>
    <cellStyle name="Calculation 22 4" xfId="28162"/>
    <cellStyle name="Calculation 22 5" xfId="52468"/>
    <cellStyle name="Calculation 23" xfId="9986"/>
    <cellStyle name="Calculation 23 2" xfId="16181"/>
    <cellStyle name="Calculation 23 2 2" xfId="28166"/>
    <cellStyle name="Calculation 23 2 3" xfId="52469"/>
    <cellStyle name="Calculation 23 3" xfId="16804"/>
    <cellStyle name="Calculation 23 3 2" xfId="28167"/>
    <cellStyle name="Calculation 23 4" xfId="28165"/>
    <cellStyle name="Calculation 23 5" xfId="52470"/>
    <cellStyle name="Calculation 24" xfId="10419"/>
    <cellStyle name="Calculation 24 2" xfId="16182"/>
    <cellStyle name="Calculation 24 2 2" xfId="28169"/>
    <cellStyle name="Calculation 24 2 3" xfId="52471"/>
    <cellStyle name="Calculation 24 3" xfId="16805"/>
    <cellStyle name="Calculation 24 3 2" xfId="28170"/>
    <cellStyle name="Calculation 24 4" xfId="28168"/>
    <cellStyle name="Calculation 24 5" xfId="52472"/>
    <cellStyle name="Calculation 25" xfId="10781"/>
    <cellStyle name="Calculation 25 2" xfId="16183"/>
    <cellStyle name="Calculation 25 2 2" xfId="28172"/>
    <cellStyle name="Calculation 25 2 3" xfId="52473"/>
    <cellStyle name="Calculation 25 3" xfId="16806"/>
    <cellStyle name="Calculation 25 3 2" xfId="28173"/>
    <cellStyle name="Calculation 25 4" xfId="28171"/>
    <cellStyle name="Calculation 25 5" xfId="52474"/>
    <cellStyle name="Calculation 26" xfId="11175"/>
    <cellStyle name="Calculation 26 2" xfId="16184"/>
    <cellStyle name="Calculation 26 2 2" xfId="28175"/>
    <cellStyle name="Calculation 26 2 3" xfId="52475"/>
    <cellStyle name="Calculation 26 3" xfId="16807"/>
    <cellStyle name="Calculation 26 3 2" xfId="28176"/>
    <cellStyle name="Calculation 26 4" xfId="28174"/>
    <cellStyle name="Calculation 26 5" xfId="52476"/>
    <cellStyle name="Calculation 27" xfId="8275"/>
    <cellStyle name="Calculation 27 2" xfId="16185"/>
    <cellStyle name="Calculation 27 2 2" xfId="28178"/>
    <cellStyle name="Calculation 27 2 3" xfId="52477"/>
    <cellStyle name="Calculation 27 3" xfId="16808"/>
    <cellStyle name="Calculation 27 3 2" xfId="28179"/>
    <cellStyle name="Calculation 27 4" xfId="28177"/>
    <cellStyle name="Calculation 27 5" xfId="52478"/>
    <cellStyle name="Calculation 28" xfId="12099"/>
    <cellStyle name="Calculation 28 2" xfId="16186"/>
    <cellStyle name="Calculation 28 2 2" xfId="28181"/>
    <cellStyle name="Calculation 28 2 3" xfId="52479"/>
    <cellStyle name="Calculation 28 3" xfId="16809"/>
    <cellStyle name="Calculation 28 3 2" xfId="28182"/>
    <cellStyle name="Calculation 28 4" xfId="28180"/>
    <cellStyle name="Calculation 28 5" xfId="52480"/>
    <cellStyle name="Calculation 29" xfId="12473"/>
    <cellStyle name="Calculation 29 2" xfId="16187"/>
    <cellStyle name="Calculation 29 2 2" xfId="28184"/>
    <cellStyle name="Calculation 29 2 3" xfId="52481"/>
    <cellStyle name="Calculation 29 3" xfId="16810"/>
    <cellStyle name="Calculation 29 3 2" xfId="28185"/>
    <cellStyle name="Calculation 29 4" xfId="28183"/>
    <cellStyle name="Calculation 29 5" xfId="52482"/>
    <cellStyle name="Calculation 3" xfId="187"/>
    <cellStyle name="Calculation 3 10" xfId="9540"/>
    <cellStyle name="Calculation 3 10 2" xfId="16189"/>
    <cellStyle name="Calculation 3 10 2 2" xfId="28188"/>
    <cellStyle name="Calculation 3 10 2 3" xfId="52483"/>
    <cellStyle name="Calculation 3 10 3" xfId="16812"/>
    <cellStyle name="Calculation 3 10 3 2" xfId="28189"/>
    <cellStyle name="Calculation 3 10 4" xfId="28187"/>
    <cellStyle name="Calculation 3 10 5" xfId="52484"/>
    <cellStyle name="Calculation 3 11" xfId="9984"/>
    <cellStyle name="Calculation 3 11 2" xfId="16190"/>
    <cellStyle name="Calculation 3 11 2 2" xfId="28191"/>
    <cellStyle name="Calculation 3 11 2 3" xfId="52485"/>
    <cellStyle name="Calculation 3 11 3" xfId="16813"/>
    <cellStyle name="Calculation 3 11 3 2" xfId="28192"/>
    <cellStyle name="Calculation 3 11 4" xfId="28190"/>
    <cellStyle name="Calculation 3 11 5" xfId="52486"/>
    <cellStyle name="Calculation 3 12" xfId="10417"/>
    <cellStyle name="Calculation 3 12 2" xfId="16191"/>
    <cellStyle name="Calculation 3 12 2 2" xfId="28194"/>
    <cellStyle name="Calculation 3 12 2 3" xfId="52487"/>
    <cellStyle name="Calculation 3 12 3" xfId="16814"/>
    <cellStyle name="Calculation 3 12 3 2" xfId="28195"/>
    <cellStyle name="Calculation 3 12 4" xfId="28193"/>
    <cellStyle name="Calculation 3 12 5" xfId="52488"/>
    <cellStyle name="Calculation 3 13" xfId="10778"/>
    <cellStyle name="Calculation 3 13 2" xfId="16192"/>
    <cellStyle name="Calculation 3 13 2 2" xfId="28197"/>
    <cellStyle name="Calculation 3 13 2 3" xfId="52489"/>
    <cellStyle name="Calculation 3 13 3" xfId="16815"/>
    <cellStyle name="Calculation 3 13 3 2" xfId="28198"/>
    <cellStyle name="Calculation 3 13 4" xfId="28196"/>
    <cellStyle name="Calculation 3 13 5" xfId="52490"/>
    <cellStyle name="Calculation 3 14" xfId="11140"/>
    <cellStyle name="Calculation 3 14 2" xfId="16193"/>
    <cellStyle name="Calculation 3 14 2 2" xfId="28200"/>
    <cellStyle name="Calculation 3 14 2 3" xfId="52491"/>
    <cellStyle name="Calculation 3 14 3" xfId="16816"/>
    <cellStyle name="Calculation 3 14 3 2" xfId="28201"/>
    <cellStyle name="Calculation 3 14 4" xfId="28199"/>
    <cellStyle name="Calculation 3 14 5" xfId="52492"/>
    <cellStyle name="Calculation 3 15" xfId="5509"/>
    <cellStyle name="Calculation 3 15 2" xfId="16194"/>
    <cellStyle name="Calculation 3 15 2 2" xfId="28203"/>
    <cellStyle name="Calculation 3 15 2 3" xfId="52493"/>
    <cellStyle name="Calculation 3 15 3" xfId="16817"/>
    <cellStyle name="Calculation 3 15 3 2" xfId="28204"/>
    <cellStyle name="Calculation 3 15 4" xfId="28202"/>
    <cellStyle name="Calculation 3 15 5" xfId="52494"/>
    <cellStyle name="Calculation 3 16" xfId="12097"/>
    <cellStyle name="Calculation 3 16 2" xfId="16195"/>
    <cellStyle name="Calculation 3 16 2 2" xfId="28206"/>
    <cellStyle name="Calculation 3 16 2 3" xfId="52495"/>
    <cellStyle name="Calculation 3 16 3" xfId="16818"/>
    <cellStyle name="Calculation 3 16 3 2" xfId="28207"/>
    <cellStyle name="Calculation 3 16 4" xfId="28205"/>
    <cellStyle name="Calculation 3 16 5" xfId="52496"/>
    <cellStyle name="Calculation 3 17" xfId="12471"/>
    <cellStyle name="Calculation 3 17 2" xfId="16196"/>
    <cellStyle name="Calculation 3 17 2 2" xfId="28209"/>
    <cellStyle name="Calculation 3 17 2 3" xfId="52497"/>
    <cellStyle name="Calculation 3 17 3" xfId="16819"/>
    <cellStyle name="Calculation 3 17 3 2" xfId="28210"/>
    <cellStyle name="Calculation 3 17 4" xfId="28208"/>
    <cellStyle name="Calculation 3 17 5" xfId="52498"/>
    <cellStyle name="Calculation 3 18" xfId="5610"/>
    <cellStyle name="Calculation 3 18 2" xfId="16197"/>
    <cellStyle name="Calculation 3 18 2 2" xfId="28212"/>
    <cellStyle name="Calculation 3 18 2 3" xfId="52499"/>
    <cellStyle name="Calculation 3 18 3" xfId="16820"/>
    <cellStyle name="Calculation 3 18 3 2" xfId="28213"/>
    <cellStyle name="Calculation 3 18 4" xfId="28211"/>
    <cellStyle name="Calculation 3 18 5" xfId="52500"/>
    <cellStyle name="Calculation 3 19" xfId="13243"/>
    <cellStyle name="Calculation 3 19 2" xfId="16198"/>
    <cellStyle name="Calculation 3 19 2 2" xfId="28215"/>
    <cellStyle name="Calculation 3 19 2 3" xfId="52501"/>
    <cellStyle name="Calculation 3 19 3" xfId="16821"/>
    <cellStyle name="Calculation 3 19 3 2" xfId="28216"/>
    <cellStyle name="Calculation 3 19 4" xfId="28214"/>
    <cellStyle name="Calculation 3 19 5" xfId="52502"/>
    <cellStyle name="Calculation 3 2" xfId="1553"/>
    <cellStyle name="Calculation 3 2 10" xfId="4990"/>
    <cellStyle name="Calculation 3 2 10 2" xfId="16200"/>
    <cellStyle name="Calculation 3 2 10 2 2" xfId="28219"/>
    <cellStyle name="Calculation 3 2 10 2 3" xfId="52503"/>
    <cellStyle name="Calculation 3 2 10 3" xfId="16823"/>
    <cellStyle name="Calculation 3 2 10 3 2" xfId="28220"/>
    <cellStyle name="Calculation 3 2 10 4" xfId="28218"/>
    <cellStyle name="Calculation 3 2 10 5" xfId="52504"/>
    <cellStyle name="Calculation 3 2 11" xfId="6334"/>
    <cellStyle name="Calculation 3 2 11 2" xfId="16201"/>
    <cellStyle name="Calculation 3 2 11 2 2" xfId="28222"/>
    <cellStyle name="Calculation 3 2 11 2 3" xfId="52505"/>
    <cellStyle name="Calculation 3 2 11 3" xfId="16824"/>
    <cellStyle name="Calculation 3 2 11 3 2" xfId="28223"/>
    <cellStyle name="Calculation 3 2 11 4" xfId="28221"/>
    <cellStyle name="Calculation 3 2 11 5" xfId="52506"/>
    <cellStyle name="Calculation 3 2 12" xfId="7820"/>
    <cellStyle name="Calculation 3 2 12 2" xfId="16202"/>
    <cellStyle name="Calculation 3 2 12 2 2" xfId="28225"/>
    <cellStyle name="Calculation 3 2 12 2 3" xfId="52507"/>
    <cellStyle name="Calculation 3 2 12 3" xfId="16825"/>
    <cellStyle name="Calculation 3 2 12 3 2" xfId="28226"/>
    <cellStyle name="Calculation 3 2 12 4" xfId="28224"/>
    <cellStyle name="Calculation 3 2 12 5" xfId="52508"/>
    <cellStyle name="Calculation 3 2 13" xfId="10528"/>
    <cellStyle name="Calculation 3 2 13 2" xfId="16203"/>
    <cellStyle name="Calculation 3 2 13 2 2" xfId="28228"/>
    <cellStyle name="Calculation 3 2 13 2 3" xfId="52509"/>
    <cellStyle name="Calculation 3 2 13 3" xfId="16826"/>
    <cellStyle name="Calculation 3 2 13 3 2" xfId="28229"/>
    <cellStyle name="Calculation 3 2 13 4" xfId="28227"/>
    <cellStyle name="Calculation 3 2 13 5" xfId="52510"/>
    <cellStyle name="Calculation 3 2 14" xfId="5569"/>
    <cellStyle name="Calculation 3 2 14 2" xfId="16204"/>
    <cellStyle name="Calculation 3 2 14 2 2" xfId="28231"/>
    <cellStyle name="Calculation 3 2 14 2 3" xfId="52511"/>
    <cellStyle name="Calculation 3 2 14 3" xfId="16827"/>
    <cellStyle name="Calculation 3 2 14 3 2" xfId="28232"/>
    <cellStyle name="Calculation 3 2 14 4" xfId="28230"/>
    <cellStyle name="Calculation 3 2 14 5" xfId="52512"/>
    <cellStyle name="Calculation 3 2 15" xfId="7496"/>
    <cellStyle name="Calculation 3 2 15 2" xfId="16205"/>
    <cellStyle name="Calculation 3 2 15 2 2" xfId="28234"/>
    <cellStyle name="Calculation 3 2 15 2 3" xfId="52513"/>
    <cellStyle name="Calculation 3 2 15 3" xfId="16828"/>
    <cellStyle name="Calculation 3 2 15 3 2" xfId="28235"/>
    <cellStyle name="Calculation 3 2 15 4" xfId="28233"/>
    <cellStyle name="Calculation 3 2 15 5" xfId="52514"/>
    <cellStyle name="Calculation 3 2 16" xfId="8775"/>
    <cellStyle name="Calculation 3 2 16 2" xfId="16206"/>
    <cellStyle name="Calculation 3 2 16 2 2" xfId="28237"/>
    <cellStyle name="Calculation 3 2 16 2 3" xfId="52515"/>
    <cellStyle name="Calculation 3 2 16 3" xfId="16829"/>
    <cellStyle name="Calculation 3 2 16 3 2" xfId="28238"/>
    <cellStyle name="Calculation 3 2 16 4" xfId="28236"/>
    <cellStyle name="Calculation 3 2 16 5" xfId="52516"/>
    <cellStyle name="Calculation 3 2 17" xfId="10546"/>
    <cellStyle name="Calculation 3 2 17 2" xfId="16207"/>
    <cellStyle name="Calculation 3 2 17 2 2" xfId="28240"/>
    <cellStyle name="Calculation 3 2 17 2 3" xfId="52517"/>
    <cellStyle name="Calculation 3 2 17 3" xfId="16830"/>
    <cellStyle name="Calculation 3 2 17 3 2" xfId="28241"/>
    <cellStyle name="Calculation 3 2 17 4" xfId="28239"/>
    <cellStyle name="Calculation 3 2 17 5" xfId="52518"/>
    <cellStyle name="Calculation 3 2 18" xfId="8287"/>
    <cellStyle name="Calculation 3 2 18 2" xfId="16208"/>
    <cellStyle name="Calculation 3 2 18 2 2" xfId="28243"/>
    <cellStyle name="Calculation 3 2 18 2 3" xfId="52519"/>
    <cellStyle name="Calculation 3 2 18 3" xfId="16831"/>
    <cellStyle name="Calculation 3 2 18 3 2" xfId="28244"/>
    <cellStyle name="Calculation 3 2 18 4" xfId="28242"/>
    <cellStyle name="Calculation 3 2 18 5" xfId="52520"/>
    <cellStyle name="Calculation 3 2 19" xfId="7859"/>
    <cellStyle name="Calculation 3 2 19 2" xfId="16209"/>
    <cellStyle name="Calculation 3 2 19 2 2" xfId="28246"/>
    <cellStyle name="Calculation 3 2 19 2 3" xfId="52521"/>
    <cellStyle name="Calculation 3 2 19 3" xfId="16832"/>
    <cellStyle name="Calculation 3 2 19 3 2" xfId="28247"/>
    <cellStyle name="Calculation 3 2 19 4" xfId="28245"/>
    <cellStyle name="Calculation 3 2 19 5" xfId="52522"/>
    <cellStyle name="Calculation 3 2 2" xfId="4878"/>
    <cellStyle name="Calculation 3 2 2 2" xfId="16210"/>
    <cellStyle name="Calculation 3 2 2 2 2" xfId="28249"/>
    <cellStyle name="Calculation 3 2 2 2 3" xfId="52523"/>
    <cellStyle name="Calculation 3 2 2 3" xfId="16833"/>
    <cellStyle name="Calculation 3 2 2 3 2" xfId="28250"/>
    <cellStyle name="Calculation 3 2 2 4" xfId="28248"/>
    <cellStyle name="Calculation 3 2 2 5" xfId="52524"/>
    <cellStyle name="Calculation 3 2 20" xfId="12164"/>
    <cellStyle name="Calculation 3 2 20 2" xfId="28251"/>
    <cellStyle name="Calculation 3 2 20 2 2" xfId="52525"/>
    <cellStyle name="Calculation 3 2 20 2 3" xfId="52526"/>
    <cellStyle name="Calculation 3 2 20 3" xfId="52527"/>
    <cellStyle name="Calculation 3 2 20 4" xfId="52528"/>
    <cellStyle name="Calculation 3 2 20 5" xfId="52529"/>
    <cellStyle name="Calculation 3 2 21" xfId="16199"/>
    <cellStyle name="Calculation 3 2 21 2" xfId="28252"/>
    <cellStyle name="Calculation 3 2 22" xfId="16822"/>
    <cellStyle name="Calculation 3 2 22 2" xfId="28253"/>
    <cellStyle name="Calculation 3 2 23" xfId="28217"/>
    <cellStyle name="Calculation 3 2 3" xfId="6858"/>
    <cellStyle name="Calculation 3 2 3 2" xfId="16211"/>
    <cellStyle name="Calculation 3 2 3 2 2" xfId="28255"/>
    <cellStyle name="Calculation 3 2 3 2 3" xfId="52530"/>
    <cellStyle name="Calculation 3 2 3 3" xfId="16834"/>
    <cellStyle name="Calculation 3 2 3 3 2" xfId="28256"/>
    <cellStyle name="Calculation 3 2 3 4" xfId="28254"/>
    <cellStyle name="Calculation 3 2 3 5" xfId="52531"/>
    <cellStyle name="Calculation 3 2 4" xfId="4677"/>
    <cellStyle name="Calculation 3 2 4 2" xfId="16212"/>
    <cellStyle name="Calculation 3 2 4 2 2" xfId="28258"/>
    <cellStyle name="Calculation 3 2 4 2 3" xfId="52532"/>
    <cellStyle name="Calculation 3 2 4 3" xfId="16835"/>
    <cellStyle name="Calculation 3 2 4 3 2" xfId="28259"/>
    <cellStyle name="Calculation 3 2 4 4" xfId="28257"/>
    <cellStyle name="Calculation 3 2 4 5" xfId="52533"/>
    <cellStyle name="Calculation 3 2 5" xfId="7450"/>
    <cellStyle name="Calculation 3 2 5 2" xfId="16213"/>
    <cellStyle name="Calculation 3 2 5 2 2" xfId="28261"/>
    <cellStyle name="Calculation 3 2 5 2 3" xfId="52534"/>
    <cellStyle name="Calculation 3 2 5 3" xfId="16836"/>
    <cellStyle name="Calculation 3 2 5 3 2" xfId="28262"/>
    <cellStyle name="Calculation 3 2 5 4" xfId="28260"/>
    <cellStyle name="Calculation 3 2 5 5" xfId="52535"/>
    <cellStyle name="Calculation 3 2 6" xfId="5205"/>
    <cellStyle name="Calculation 3 2 6 2" xfId="16214"/>
    <cellStyle name="Calculation 3 2 6 2 2" xfId="28264"/>
    <cellStyle name="Calculation 3 2 6 2 3" xfId="52536"/>
    <cellStyle name="Calculation 3 2 6 3" xfId="16837"/>
    <cellStyle name="Calculation 3 2 6 3 2" xfId="28265"/>
    <cellStyle name="Calculation 3 2 6 4" xfId="28263"/>
    <cellStyle name="Calculation 3 2 6 5" xfId="52537"/>
    <cellStyle name="Calculation 3 2 7" xfId="6578"/>
    <cellStyle name="Calculation 3 2 7 2" xfId="16215"/>
    <cellStyle name="Calculation 3 2 7 2 2" xfId="28267"/>
    <cellStyle name="Calculation 3 2 7 2 3" xfId="52538"/>
    <cellStyle name="Calculation 3 2 7 3" xfId="16838"/>
    <cellStyle name="Calculation 3 2 7 3 2" xfId="28268"/>
    <cellStyle name="Calculation 3 2 7 4" xfId="28266"/>
    <cellStyle name="Calculation 3 2 7 5" xfId="52539"/>
    <cellStyle name="Calculation 3 2 8" xfId="8816"/>
    <cellStyle name="Calculation 3 2 8 2" xfId="16216"/>
    <cellStyle name="Calculation 3 2 8 2 2" xfId="28270"/>
    <cellStyle name="Calculation 3 2 8 2 3" xfId="52540"/>
    <cellStyle name="Calculation 3 2 8 3" xfId="16839"/>
    <cellStyle name="Calculation 3 2 8 3 2" xfId="28271"/>
    <cellStyle name="Calculation 3 2 8 4" xfId="28269"/>
    <cellStyle name="Calculation 3 2 8 5" xfId="52541"/>
    <cellStyle name="Calculation 3 2 9" xfId="9271"/>
    <cellStyle name="Calculation 3 2 9 2" xfId="16217"/>
    <cellStyle name="Calculation 3 2 9 2 2" xfId="28273"/>
    <cellStyle name="Calculation 3 2 9 2 3" xfId="52542"/>
    <cellStyle name="Calculation 3 2 9 3" xfId="16840"/>
    <cellStyle name="Calculation 3 2 9 3 2" xfId="28274"/>
    <cellStyle name="Calculation 3 2 9 4" xfId="28272"/>
    <cellStyle name="Calculation 3 2 9 5" xfId="52543"/>
    <cellStyle name="Calculation 3 20" xfId="13580"/>
    <cellStyle name="Calculation 3 20 2" xfId="16218"/>
    <cellStyle name="Calculation 3 20 2 2" xfId="28276"/>
    <cellStyle name="Calculation 3 20 2 3" xfId="52544"/>
    <cellStyle name="Calculation 3 20 3" xfId="16841"/>
    <cellStyle name="Calculation 3 20 3 2" xfId="28277"/>
    <cellStyle name="Calculation 3 20 4" xfId="28275"/>
    <cellStyle name="Calculation 3 20 5" xfId="52545"/>
    <cellStyle name="Calculation 3 21" xfId="13861"/>
    <cellStyle name="Calculation 3 21 2" xfId="16219"/>
    <cellStyle name="Calculation 3 21 2 2" xfId="28279"/>
    <cellStyle name="Calculation 3 21 2 3" xfId="52546"/>
    <cellStyle name="Calculation 3 21 3" xfId="16842"/>
    <cellStyle name="Calculation 3 21 3 2" xfId="28280"/>
    <cellStyle name="Calculation 3 21 4" xfId="28278"/>
    <cellStyle name="Calculation 3 21 5" xfId="52547"/>
    <cellStyle name="Calculation 3 22" xfId="14239"/>
    <cellStyle name="Calculation 3 22 2" xfId="16220"/>
    <cellStyle name="Calculation 3 22 2 2" xfId="28282"/>
    <cellStyle name="Calculation 3 22 2 3" xfId="52548"/>
    <cellStyle name="Calculation 3 22 3" xfId="16843"/>
    <cellStyle name="Calculation 3 22 3 2" xfId="28283"/>
    <cellStyle name="Calculation 3 22 4" xfId="28281"/>
    <cellStyle name="Calculation 3 22 5" xfId="52549"/>
    <cellStyle name="Calculation 3 23" xfId="16188"/>
    <cellStyle name="Calculation 3 23 2" xfId="28284"/>
    <cellStyle name="Calculation 3 24" xfId="16811"/>
    <cellStyle name="Calculation 3 24 2" xfId="28285"/>
    <cellStyle name="Calculation 3 25" xfId="28186"/>
    <cellStyle name="Calculation 3 26" xfId="1481"/>
    <cellStyle name="Calculation 3 3" xfId="1549"/>
    <cellStyle name="Calculation 3 3 10" xfId="7865"/>
    <cellStyle name="Calculation 3 3 10 2" xfId="16222"/>
    <cellStyle name="Calculation 3 3 10 2 2" xfId="28288"/>
    <cellStyle name="Calculation 3 3 10 2 3" xfId="52550"/>
    <cellStyle name="Calculation 3 3 10 3" xfId="16845"/>
    <cellStyle name="Calculation 3 3 10 3 2" xfId="28289"/>
    <cellStyle name="Calculation 3 3 10 4" xfId="28287"/>
    <cellStyle name="Calculation 3 3 10 5" xfId="52551"/>
    <cellStyle name="Calculation 3 3 11" xfId="8359"/>
    <cellStyle name="Calculation 3 3 11 2" xfId="16223"/>
    <cellStyle name="Calculation 3 3 11 2 2" xfId="28291"/>
    <cellStyle name="Calculation 3 3 11 2 3" xfId="52552"/>
    <cellStyle name="Calculation 3 3 11 3" xfId="16846"/>
    <cellStyle name="Calculation 3 3 11 3 2" xfId="28292"/>
    <cellStyle name="Calculation 3 3 11 4" xfId="28290"/>
    <cellStyle name="Calculation 3 3 11 5" xfId="52553"/>
    <cellStyle name="Calculation 3 3 12" xfId="5521"/>
    <cellStyle name="Calculation 3 3 12 2" xfId="16224"/>
    <cellStyle name="Calculation 3 3 12 2 2" xfId="28294"/>
    <cellStyle name="Calculation 3 3 12 2 3" xfId="52554"/>
    <cellStyle name="Calculation 3 3 12 3" xfId="16847"/>
    <cellStyle name="Calculation 3 3 12 3 2" xfId="28295"/>
    <cellStyle name="Calculation 3 3 12 4" xfId="28293"/>
    <cellStyle name="Calculation 3 3 12 5" xfId="52555"/>
    <cellStyle name="Calculation 3 3 13" xfId="8353"/>
    <cellStyle name="Calculation 3 3 13 2" xfId="16225"/>
    <cellStyle name="Calculation 3 3 13 2 2" xfId="28297"/>
    <cellStyle name="Calculation 3 3 13 2 3" xfId="52556"/>
    <cellStyle name="Calculation 3 3 13 3" xfId="16848"/>
    <cellStyle name="Calculation 3 3 13 3 2" xfId="28298"/>
    <cellStyle name="Calculation 3 3 13 4" xfId="28296"/>
    <cellStyle name="Calculation 3 3 13 5" xfId="52557"/>
    <cellStyle name="Calculation 3 3 14" xfId="5568"/>
    <cellStyle name="Calculation 3 3 14 2" xfId="16226"/>
    <cellStyle name="Calculation 3 3 14 2 2" xfId="28300"/>
    <cellStyle name="Calculation 3 3 14 2 3" xfId="52558"/>
    <cellStyle name="Calculation 3 3 14 3" xfId="16849"/>
    <cellStyle name="Calculation 3 3 14 3 2" xfId="28301"/>
    <cellStyle name="Calculation 3 3 14 4" xfId="28299"/>
    <cellStyle name="Calculation 3 3 14 5" xfId="52559"/>
    <cellStyle name="Calculation 3 3 15" xfId="10256"/>
    <cellStyle name="Calculation 3 3 15 2" xfId="16227"/>
    <cellStyle name="Calculation 3 3 15 2 2" xfId="28303"/>
    <cellStyle name="Calculation 3 3 15 2 3" xfId="52560"/>
    <cellStyle name="Calculation 3 3 15 3" xfId="16850"/>
    <cellStyle name="Calculation 3 3 15 3 2" xfId="28304"/>
    <cellStyle name="Calculation 3 3 15 4" xfId="28302"/>
    <cellStyle name="Calculation 3 3 15 5" xfId="52561"/>
    <cellStyle name="Calculation 3 3 16" xfId="8357"/>
    <cellStyle name="Calculation 3 3 16 2" xfId="16228"/>
    <cellStyle name="Calculation 3 3 16 2 2" xfId="28306"/>
    <cellStyle name="Calculation 3 3 16 2 3" xfId="52562"/>
    <cellStyle name="Calculation 3 3 16 3" xfId="16851"/>
    <cellStyle name="Calculation 3 3 16 3 2" xfId="28307"/>
    <cellStyle name="Calculation 3 3 16 4" xfId="28305"/>
    <cellStyle name="Calculation 3 3 16 5" xfId="52563"/>
    <cellStyle name="Calculation 3 3 17" xfId="8487"/>
    <cellStyle name="Calculation 3 3 17 2" xfId="16229"/>
    <cellStyle name="Calculation 3 3 17 2 2" xfId="28309"/>
    <cellStyle name="Calculation 3 3 17 2 3" xfId="52564"/>
    <cellStyle name="Calculation 3 3 17 3" xfId="16852"/>
    <cellStyle name="Calculation 3 3 17 3 2" xfId="28310"/>
    <cellStyle name="Calculation 3 3 17 4" xfId="28308"/>
    <cellStyle name="Calculation 3 3 17 5" xfId="52565"/>
    <cellStyle name="Calculation 3 3 18" xfId="6382"/>
    <cellStyle name="Calculation 3 3 18 2" xfId="16230"/>
    <cellStyle name="Calculation 3 3 18 2 2" xfId="28312"/>
    <cellStyle name="Calculation 3 3 18 2 3" xfId="52566"/>
    <cellStyle name="Calculation 3 3 18 3" xfId="16853"/>
    <cellStyle name="Calculation 3 3 18 3 2" xfId="28313"/>
    <cellStyle name="Calculation 3 3 18 4" xfId="28311"/>
    <cellStyle name="Calculation 3 3 18 5" xfId="52567"/>
    <cellStyle name="Calculation 3 3 19" xfId="8205"/>
    <cellStyle name="Calculation 3 3 19 2" xfId="16231"/>
    <cellStyle name="Calculation 3 3 19 2 2" xfId="28315"/>
    <cellStyle name="Calculation 3 3 19 2 3" xfId="52568"/>
    <cellStyle name="Calculation 3 3 19 3" xfId="16854"/>
    <cellStyle name="Calculation 3 3 19 3 2" xfId="28316"/>
    <cellStyle name="Calculation 3 3 19 4" xfId="28314"/>
    <cellStyle name="Calculation 3 3 19 5" xfId="52569"/>
    <cellStyle name="Calculation 3 3 2" xfId="4874"/>
    <cellStyle name="Calculation 3 3 2 2" xfId="16232"/>
    <cellStyle name="Calculation 3 3 2 2 2" xfId="28318"/>
    <cellStyle name="Calculation 3 3 2 2 3" xfId="52570"/>
    <cellStyle name="Calculation 3 3 2 3" xfId="16855"/>
    <cellStyle name="Calculation 3 3 2 3 2" xfId="28319"/>
    <cellStyle name="Calculation 3 3 2 4" xfId="28317"/>
    <cellStyle name="Calculation 3 3 2 5" xfId="52571"/>
    <cellStyle name="Calculation 3 3 20" xfId="5702"/>
    <cellStyle name="Calculation 3 3 20 2" xfId="28320"/>
    <cellStyle name="Calculation 3 3 20 2 2" xfId="52572"/>
    <cellStyle name="Calculation 3 3 20 2 3" xfId="52573"/>
    <cellStyle name="Calculation 3 3 20 3" xfId="52574"/>
    <cellStyle name="Calculation 3 3 20 4" xfId="52575"/>
    <cellStyle name="Calculation 3 3 20 5" xfId="52576"/>
    <cellStyle name="Calculation 3 3 21" xfId="16221"/>
    <cellStyle name="Calculation 3 3 21 2" xfId="28321"/>
    <cellStyle name="Calculation 3 3 22" xfId="16844"/>
    <cellStyle name="Calculation 3 3 22 2" xfId="28322"/>
    <cellStyle name="Calculation 3 3 23" xfId="28286"/>
    <cellStyle name="Calculation 3 3 3" xfId="6862"/>
    <cellStyle name="Calculation 3 3 3 2" xfId="16233"/>
    <cellStyle name="Calculation 3 3 3 2 2" xfId="28324"/>
    <cellStyle name="Calculation 3 3 3 2 3" xfId="52577"/>
    <cellStyle name="Calculation 3 3 3 3" xfId="16856"/>
    <cellStyle name="Calculation 3 3 3 3 2" xfId="28325"/>
    <cellStyle name="Calculation 3 3 3 4" xfId="28323"/>
    <cellStyle name="Calculation 3 3 3 5" xfId="52578"/>
    <cellStyle name="Calculation 3 3 4" xfId="5047"/>
    <cellStyle name="Calculation 3 3 4 2" xfId="16234"/>
    <cellStyle name="Calculation 3 3 4 2 2" xfId="28327"/>
    <cellStyle name="Calculation 3 3 4 2 3" xfId="52579"/>
    <cellStyle name="Calculation 3 3 4 3" xfId="16857"/>
    <cellStyle name="Calculation 3 3 4 3 2" xfId="28328"/>
    <cellStyle name="Calculation 3 3 4 4" xfId="28326"/>
    <cellStyle name="Calculation 3 3 4 5" xfId="52580"/>
    <cellStyle name="Calculation 3 3 5" xfId="4804"/>
    <cellStyle name="Calculation 3 3 5 2" xfId="16235"/>
    <cellStyle name="Calculation 3 3 5 2 2" xfId="28330"/>
    <cellStyle name="Calculation 3 3 5 2 3" xfId="52581"/>
    <cellStyle name="Calculation 3 3 5 3" xfId="16858"/>
    <cellStyle name="Calculation 3 3 5 3 2" xfId="28331"/>
    <cellStyle name="Calculation 3 3 5 4" xfId="28329"/>
    <cellStyle name="Calculation 3 3 5 5" xfId="52582"/>
    <cellStyle name="Calculation 3 3 6" xfId="5203"/>
    <cellStyle name="Calculation 3 3 6 2" xfId="16236"/>
    <cellStyle name="Calculation 3 3 6 2 2" xfId="28333"/>
    <cellStyle name="Calculation 3 3 6 2 3" xfId="52583"/>
    <cellStyle name="Calculation 3 3 6 3" xfId="16859"/>
    <cellStyle name="Calculation 3 3 6 3 2" xfId="28334"/>
    <cellStyle name="Calculation 3 3 6 4" xfId="28332"/>
    <cellStyle name="Calculation 3 3 6 5" xfId="52584"/>
    <cellStyle name="Calculation 3 3 7" xfId="8299"/>
    <cellStyle name="Calculation 3 3 7 2" xfId="16237"/>
    <cellStyle name="Calculation 3 3 7 2 2" xfId="28336"/>
    <cellStyle name="Calculation 3 3 7 2 3" xfId="52585"/>
    <cellStyle name="Calculation 3 3 7 3" xfId="16860"/>
    <cellStyle name="Calculation 3 3 7 3 2" xfId="28337"/>
    <cellStyle name="Calculation 3 3 7 4" xfId="28335"/>
    <cellStyle name="Calculation 3 3 7 5" xfId="52586"/>
    <cellStyle name="Calculation 3 3 8" xfId="5311"/>
    <cellStyle name="Calculation 3 3 8 2" xfId="16238"/>
    <cellStyle name="Calculation 3 3 8 2 2" xfId="28339"/>
    <cellStyle name="Calculation 3 3 8 2 3" xfId="52587"/>
    <cellStyle name="Calculation 3 3 8 3" xfId="16861"/>
    <cellStyle name="Calculation 3 3 8 3 2" xfId="28340"/>
    <cellStyle name="Calculation 3 3 8 4" xfId="28338"/>
    <cellStyle name="Calculation 3 3 8 5" xfId="52588"/>
    <cellStyle name="Calculation 3 3 9" xfId="5151"/>
    <cellStyle name="Calculation 3 3 9 2" xfId="16239"/>
    <cellStyle name="Calculation 3 3 9 2 2" xfId="28342"/>
    <cellStyle name="Calculation 3 3 9 2 3" xfId="52589"/>
    <cellStyle name="Calculation 3 3 9 3" xfId="16862"/>
    <cellStyle name="Calculation 3 3 9 3 2" xfId="28343"/>
    <cellStyle name="Calculation 3 3 9 4" xfId="28341"/>
    <cellStyle name="Calculation 3 3 9 5" xfId="52590"/>
    <cellStyle name="Calculation 3 4" xfId="4759"/>
    <cellStyle name="Calculation 3 4 2" xfId="16240"/>
    <cellStyle name="Calculation 3 4 2 2" xfId="28345"/>
    <cellStyle name="Calculation 3 4 3" xfId="16863"/>
    <cellStyle name="Calculation 3 4 3 2" xfId="28346"/>
    <cellStyle name="Calculation 3 4 4" xfId="28344"/>
    <cellStyle name="Calculation 3 5" xfId="7256"/>
    <cellStyle name="Calculation 3 5 2" xfId="16241"/>
    <cellStyle name="Calculation 3 5 2 2" xfId="28348"/>
    <cellStyle name="Calculation 3 5 2 3" xfId="52591"/>
    <cellStyle name="Calculation 3 5 3" xfId="16864"/>
    <cellStyle name="Calculation 3 5 3 2" xfId="28349"/>
    <cellStyle name="Calculation 3 5 4" xfId="28347"/>
    <cellStyle name="Calculation 3 5 5" xfId="52592"/>
    <cellStyle name="Calculation 3 6" xfId="7723"/>
    <cellStyle name="Calculation 3 6 2" xfId="16242"/>
    <cellStyle name="Calculation 3 6 2 2" xfId="28351"/>
    <cellStyle name="Calculation 3 6 2 3" xfId="52593"/>
    <cellStyle name="Calculation 3 6 3" xfId="16865"/>
    <cellStyle name="Calculation 3 6 3 2" xfId="28352"/>
    <cellStyle name="Calculation 3 6 4" xfId="28350"/>
    <cellStyle name="Calculation 3 6 5" xfId="52594"/>
    <cellStyle name="Calculation 3 7" xfId="8173"/>
    <cellStyle name="Calculation 3 7 2" xfId="16243"/>
    <cellStyle name="Calculation 3 7 2 2" xfId="28354"/>
    <cellStyle name="Calculation 3 7 2 3" xfId="52595"/>
    <cellStyle name="Calculation 3 7 3" xfId="16866"/>
    <cellStyle name="Calculation 3 7 3 2" xfId="28355"/>
    <cellStyle name="Calculation 3 7 4" xfId="28353"/>
    <cellStyle name="Calculation 3 7 5" xfId="52596"/>
    <cellStyle name="Calculation 3 8" xfId="8568"/>
    <cellStyle name="Calculation 3 8 2" xfId="16244"/>
    <cellStyle name="Calculation 3 8 2 2" xfId="28357"/>
    <cellStyle name="Calculation 3 8 2 3" xfId="52597"/>
    <cellStyle name="Calculation 3 8 3" xfId="16867"/>
    <cellStyle name="Calculation 3 8 3 2" xfId="28358"/>
    <cellStyle name="Calculation 3 8 4" xfId="28356"/>
    <cellStyle name="Calculation 3 8 5" xfId="52598"/>
    <cellStyle name="Calculation 3 9" xfId="5166"/>
    <cellStyle name="Calculation 3 9 2" xfId="16245"/>
    <cellStyle name="Calculation 3 9 2 2" xfId="28360"/>
    <cellStyle name="Calculation 3 9 2 3" xfId="52599"/>
    <cellStyle name="Calculation 3 9 3" xfId="16868"/>
    <cellStyle name="Calculation 3 9 3 2" xfId="28361"/>
    <cellStyle name="Calculation 3 9 4" xfId="28359"/>
    <cellStyle name="Calculation 3 9 5" xfId="52600"/>
    <cellStyle name="Calculation 30" xfId="10569"/>
    <cellStyle name="Calculation 30 2" xfId="16246"/>
    <cellStyle name="Calculation 30 2 2" xfId="28363"/>
    <cellStyle name="Calculation 30 2 3" xfId="52601"/>
    <cellStyle name="Calculation 30 3" xfId="16869"/>
    <cellStyle name="Calculation 30 3 2" xfId="28364"/>
    <cellStyle name="Calculation 30 4" xfId="28362"/>
    <cellStyle name="Calculation 30 5" xfId="52602"/>
    <cellStyle name="Calculation 31" xfId="13245"/>
    <cellStyle name="Calculation 31 2" xfId="16247"/>
    <cellStyle name="Calculation 31 2 2" xfId="28366"/>
    <cellStyle name="Calculation 31 2 3" xfId="52603"/>
    <cellStyle name="Calculation 31 3" xfId="16870"/>
    <cellStyle name="Calculation 31 3 2" xfId="28367"/>
    <cellStyle name="Calculation 31 4" xfId="28365"/>
    <cellStyle name="Calculation 31 5" xfId="52604"/>
    <cellStyle name="Calculation 32" xfId="13582"/>
    <cellStyle name="Calculation 32 2" xfId="16248"/>
    <cellStyle name="Calculation 32 2 2" xfId="28369"/>
    <cellStyle name="Calculation 32 2 3" xfId="52605"/>
    <cellStyle name="Calculation 32 3" xfId="16871"/>
    <cellStyle name="Calculation 32 3 2" xfId="28370"/>
    <cellStyle name="Calculation 32 4" xfId="28368"/>
    <cellStyle name="Calculation 32 5" xfId="52606"/>
    <cellStyle name="Calculation 33" xfId="13863"/>
    <cellStyle name="Calculation 33 2" xfId="16249"/>
    <cellStyle name="Calculation 33 2 2" xfId="28372"/>
    <cellStyle name="Calculation 33 2 3" xfId="52607"/>
    <cellStyle name="Calculation 33 3" xfId="16872"/>
    <cellStyle name="Calculation 33 3 2" xfId="28373"/>
    <cellStyle name="Calculation 33 4" xfId="28371"/>
    <cellStyle name="Calculation 33 5" xfId="52608"/>
    <cellStyle name="Calculation 34" xfId="14241"/>
    <cellStyle name="Calculation 34 2" xfId="16250"/>
    <cellStyle name="Calculation 34 2 2" xfId="28375"/>
    <cellStyle name="Calculation 34 2 3" xfId="52609"/>
    <cellStyle name="Calculation 34 3" xfId="16873"/>
    <cellStyle name="Calculation 34 3 2" xfId="28376"/>
    <cellStyle name="Calculation 34 4" xfId="28374"/>
    <cellStyle name="Calculation 34 5" xfId="52610"/>
    <cellStyle name="Calculation 35" xfId="15355"/>
    <cellStyle name="Calculation 35 2" xfId="28377"/>
    <cellStyle name="Calculation 36" xfId="15326"/>
    <cellStyle name="Calculation 36 2" xfId="28378"/>
    <cellStyle name="Calculation 37" xfId="17345"/>
    <cellStyle name="Calculation 37 2" xfId="28379"/>
    <cellStyle name="Calculation 38" xfId="28380"/>
    <cellStyle name="Calculation 39" xfId="1479"/>
    <cellStyle name="Calculation 4" xfId="289"/>
    <cellStyle name="Calculation 4 10" xfId="6611"/>
    <cellStyle name="Calculation 4 10 2" xfId="16252"/>
    <cellStyle name="Calculation 4 10 2 2" xfId="28383"/>
    <cellStyle name="Calculation 4 10 2 3" xfId="52611"/>
    <cellStyle name="Calculation 4 10 3" xfId="16875"/>
    <cellStyle name="Calculation 4 10 3 2" xfId="28384"/>
    <cellStyle name="Calculation 4 10 4" xfId="28382"/>
    <cellStyle name="Calculation 4 10 5" xfId="52612"/>
    <cellStyle name="Calculation 4 11" xfId="4691"/>
    <cellStyle name="Calculation 4 11 2" xfId="16253"/>
    <cellStyle name="Calculation 4 11 2 2" xfId="28386"/>
    <cellStyle name="Calculation 4 11 2 3" xfId="52613"/>
    <cellStyle name="Calculation 4 11 3" xfId="16876"/>
    <cellStyle name="Calculation 4 11 3 2" xfId="28387"/>
    <cellStyle name="Calculation 4 11 4" xfId="28385"/>
    <cellStyle name="Calculation 4 11 5" xfId="52614"/>
    <cellStyle name="Calculation 4 12" xfId="6464"/>
    <cellStyle name="Calculation 4 12 2" xfId="16254"/>
    <cellStyle name="Calculation 4 12 2 2" xfId="28389"/>
    <cellStyle name="Calculation 4 12 2 3" xfId="52615"/>
    <cellStyle name="Calculation 4 12 3" xfId="16877"/>
    <cellStyle name="Calculation 4 12 3 2" xfId="28390"/>
    <cellStyle name="Calculation 4 12 4" xfId="28388"/>
    <cellStyle name="Calculation 4 12 5" xfId="52616"/>
    <cellStyle name="Calculation 4 13" xfId="10777"/>
    <cellStyle name="Calculation 4 13 2" xfId="16255"/>
    <cellStyle name="Calculation 4 13 2 2" xfId="28392"/>
    <cellStyle name="Calculation 4 13 2 3" xfId="52617"/>
    <cellStyle name="Calculation 4 13 3" xfId="16878"/>
    <cellStyle name="Calculation 4 13 3 2" xfId="28393"/>
    <cellStyle name="Calculation 4 13 4" xfId="28391"/>
    <cellStyle name="Calculation 4 13 5" xfId="52618"/>
    <cellStyle name="Calculation 4 14" xfId="11123"/>
    <cellStyle name="Calculation 4 14 2" xfId="16256"/>
    <cellStyle name="Calculation 4 14 2 2" xfId="28395"/>
    <cellStyle name="Calculation 4 14 2 3" xfId="52619"/>
    <cellStyle name="Calculation 4 14 3" xfId="16879"/>
    <cellStyle name="Calculation 4 14 3 2" xfId="28396"/>
    <cellStyle name="Calculation 4 14 4" xfId="28394"/>
    <cellStyle name="Calculation 4 14 5" xfId="52620"/>
    <cellStyle name="Calculation 4 15" xfId="8274"/>
    <cellStyle name="Calculation 4 15 2" xfId="16257"/>
    <cellStyle name="Calculation 4 15 2 2" xfId="28398"/>
    <cellStyle name="Calculation 4 15 2 3" xfId="52621"/>
    <cellStyle name="Calculation 4 15 3" xfId="16880"/>
    <cellStyle name="Calculation 4 15 3 2" xfId="28399"/>
    <cellStyle name="Calculation 4 15 4" xfId="28397"/>
    <cellStyle name="Calculation 4 15 5" xfId="52622"/>
    <cellStyle name="Calculation 4 16" xfId="9264"/>
    <cellStyle name="Calculation 4 16 2" xfId="16258"/>
    <cellStyle name="Calculation 4 16 2 2" xfId="28401"/>
    <cellStyle name="Calculation 4 16 2 3" xfId="52623"/>
    <cellStyle name="Calculation 4 16 3" xfId="16881"/>
    <cellStyle name="Calculation 4 16 3 2" xfId="28402"/>
    <cellStyle name="Calculation 4 16 4" xfId="28400"/>
    <cellStyle name="Calculation 4 16 5" xfId="52624"/>
    <cellStyle name="Calculation 4 17" xfId="5564"/>
    <cellStyle name="Calculation 4 17 2" xfId="16259"/>
    <cellStyle name="Calculation 4 17 2 2" xfId="28404"/>
    <cellStyle name="Calculation 4 17 2 3" xfId="52625"/>
    <cellStyle name="Calculation 4 17 3" xfId="16882"/>
    <cellStyle name="Calculation 4 17 3 2" xfId="28405"/>
    <cellStyle name="Calculation 4 17 4" xfId="28403"/>
    <cellStyle name="Calculation 4 17 5" xfId="52626"/>
    <cellStyle name="Calculation 4 18" xfId="7559"/>
    <cellStyle name="Calculation 4 18 2" xfId="16260"/>
    <cellStyle name="Calculation 4 18 2 2" xfId="28407"/>
    <cellStyle name="Calculation 4 18 2 3" xfId="52627"/>
    <cellStyle name="Calculation 4 18 3" xfId="16883"/>
    <cellStyle name="Calculation 4 18 3 2" xfId="28408"/>
    <cellStyle name="Calculation 4 18 4" xfId="28406"/>
    <cellStyle name="Calculation 4 18 5" xfId="52628"/>
    <cellStyle name="Calculation 4 19" xfId="4773"/>
    <cellStyle name="Calculation 4 19 2" xfId="16261"/>
    <cellStyle name="Calculation 4 19 2 2" xfId="28410"/>
    <cellStyle name="Calculation 4 19 2 3" xfId="52629"/>
    <cellStyle name="Calculation 4 19 3" xfId="16884"/>
    <cellStyle name="Calculation 4 19 3 2" xfId="28411"/>
    <cellStyle name="Calculation 4 19 4" xfId="28409"/>
    <cellStyle name="Calculation 4 19 5" xfId="52630"/>
    <cellStyle name="Calculation 4 2" xfId="1554"/>
    <cellStyle name="Calculation 4 2 10" xfId="9713"/>
    <cellStyle name="Calculation 4 2 10 2" xfId="16263"/>
    <cellStyle name="Calculation 4 2 10 2 2" xfId="28414"/>
    <cellStyle name="Calculation 4 2 10 2 3" xfId="52631"/>
    <cellStyle name="Calculation 4 2 10 3" xfId="16886"/>
    <cellStyle name="Calculation 4 2 10 3 2" xfId="28415"/>
    <cellStyle name="Calculation 4 2 10 4" xfId="28413"/>
    <cellStyle name="Calculation 4 2 10 5" xfId="52632"/>
    <cellStyle name="Calculation 4 2 11" xfId="7879"/>
    <cellStyle name="Calculation 4 2 11 2" xfId="16264"/>
    <cellStyle name="Calculation 4 2 11 2 2" xfId="28417"/>
    <cellStyle name="Calculation 4 2 11 2 3" xfId="52633"/>
    <cellStyle name="Calculation 4 2 11 3" xfId="16887"/>
    <cellStyle name="Calculation 4 2 11 3 2" xfId="28418"/>
    <cellStyle name="Calculation 4 2 11 4" xfId="28416"/>
    <cellStyle name="Calculation 4 2 11 5" xfId="52634"/>
    <cellStyle name="Calculation 4 2 12" xfId="10538"/>
    <cellStyle name="Calculation 4 2 12 2" xfId="16265"/>
    <cellStyle name="Calculation 4 2 12 2 2" xfId="28420"/>
    <cellStyle name="Calculation 4 2 12 2 3" xfId="52635"/>
    <cellStyle name="Calculation 4 2 12 3" xfId="16888"/>
    <cellStyle name="Calculation 4 2 12 3 2" xfId="28421"/>
    <cellStyle name="Calculation 4 2 12 4" xfId="28419"/>
    <cellStyle name="Calculation 4 2 12 5" xfId="52636"/>
    <cellStyle name="Calculation 4 2 13" xfId="11359"/>
    <cellStyle name="Calculation 4 2 13 2" xfId="16266"/>
    <cellStyle name="Calculation 4 2 13 2 2" xfId="28423"/>
    <cellStyle name="Calculation 4 2 13 2 3" xfId="52637"/>
    <cellStyle name="Calculation 4 2 13 3" xfId="16889"/>
    <cellStyle name="Calculation 4 2 13 3 2" xfId="28424"/>
    <cellStyle name="Calculation 4 2 13 4" xfId="28422"/>
    <cellStyle name="Calculation 4 2 13 5" xfId="52638"/>
    <cellStyle name="Calculation 4 2 14" xfId="8927"/>
    <cellStyle name="Calculation 4 2 14 2" xfId="16267"/>
    <cellStyle name="Calculation 4 2 14 2 2" xfId="28426"/>
    <cellStyle name="Calculation 4 2 14 2 3" xfId="52639"/>
    <cellStyle name="Calculation 4 2 14 3" xfId="16890"/>
    <cellStyle name="Calculation 4 2 14 3 2" xfId="28427"/>
    <cellStyle name="Calculation 4 2 14 4" xfId="28425"/>
    <cellStyle name="Calculation 4 2 14 5" xfId="52640"/>
    <cellStyle name="Calculation 4 2 15" xfId="9177"/>
    <cellStyle name="Calculation 4 2 15 2" xfId="16268"/>
    <cellStyle name="Calculation 4 2 15 2 2" xfId="28429"/>
    <cellStyle name="Calculation 4 2 15 2 3" xfId="52641"/>
    <cellStyle name="Calculation 4 2 15 3" xfId="16891"/>
    <cellStyle name="Calculation 4 2 15 3 2" xfId="28430"/>
    <cellStyle name="Calculation 4 2 15 4" xfId="28428"/>
    <cellStyle name="Calculation 4 2 15 5" xfId="52642"/>
    <cellStyle name="Calculation 4 2 16" xfId="7447"/>
    <cellStyle name="Calculation 4 2 16 2" xfId="16269"/>
    <cellStyle name="Calculation 4 2 16 2 2" xfId="28432"/>
    <cellStyle name="Calculation 4 2 16 2 3" xfId="52643"/>
    <cellStyle name="Calculation 4 2 16 3" xfId="16892"/>
    <cellStyle name="Calculation 4 2 16 3 2" xfId="28433"/>
    <cellStyle name="Calculation 4 2 16 4" xfId="28431"/>
    <cellStyle name="Calculation 4 2 16 5" xfId="52644"/>
    <cellStyle name="Calculation 4 2 17" xfId="10073"/>
    <cellStyle name="Calculation 4 2 17 2" xfId="16270"/>
    <cellStyle name="Calculation 4 2 17 2 2" xfId="28435"/>
    <cellStyle name="Calculation 4 2 17 2 3" xfId="52645"/>
    <cellStyle name="Calculation 4 2 17 3" xfId="16893"/>
    <cellStyle name="Calculation 4 2 17 3 2" xfId="28436"/>
    <cellStyle name="Calculation 4 2 17 4" xfId="28434"/>
    <cellStyle name="Calculation 4 2 17 5" xfId="52646"/>
    <cellStyle name="Calculation 4 2 18" xfId="10672"/>
    <cellStyle name="Calculation 4 2 18 2" xfId="16271"/>
    <cellStyle name="Calculation 4 2 18 2 2" xfId="28438"/>
    <cellStyle name="Calculation 4 2 18 2 3" xfId="52647"/>
    <cellStyle name="Calculation 4 2 18 3" xfId="16894"/>
    <cellStyle name="Calculation 4 2 18 3 2" xfId="28439"/>
    <cellStyle name="Calculation 4 2 18 4" xfId="28437"/>
    <cellStyle name="Calculation 4 2 18 5" xfId="52648"/>
    <cellStyle name="Calculation 4 2 19" xfId="6151"/>
    <cellStyle name="Calculation 4 2 19 2" xfId="16272"/>
    <cellStyle name="Calculation 4 2 19 2 2" xfId="28441"/>
    <cellStyle name="Calculation 4 2 19 2 3" xfId="52649"/>
    <cellStyle name="Calculation 4 2 19 3" xfId="16895"/>
    <cellStyle name="Calculation 4 2 19 3 2" xfId="28442"/>
    <cellStyle name="Calculation 4 2 19 4" xfId="28440"/>
    <cellStyle name="Calculation 4 2 19 5" xfId="52650"/>
    <cellStyle name="Calculation 4 2 2" xfId="4879"/>
    <cellStyle name="Calculation 4 2 2 2" xfId="16273"/>
    <cellStyle name="Calculation 4 2 2 2 2" xfId="28444"/>
    <cellStyle name="Calculation 4 2 2 2 3" xfId="52651"/>
    <cellStyle name="Calculation 4 2 2 3" xfId="16896"/>
    <cellStyle name="Calculation 4 2 2 3 2" xfId="28445"/>
    <cellStyle name="Calculation 4 2 2 4" xfId="28443"/>
    <cellStyle name="Calculation 4 2 2 5" xfId="52652"/>
    <cellStyle name="Calculation 4 2 20" xfId="5705"/>
    <cellStyle name="Calculation 4 2 20 2" xfId="28446"/>
    <cellStyle name="Calculation 4 2 20 2 2" xfId="52653"/>
    <cellStyle name="Calculation 4 2 20 2 3" xfId="52654"/>
    <cellStyle name="Calculation 4 2 20 3" xfId="52655"/>
    <cellStyle name="Calculation 4 2 20 4" xfId="52656"/>
    <cellStyle name="Calculation 4 2 20 5" xfId="52657"/>
    <cellStyle name="Calculation 4 2 21" xfId="16262"/>
    <cellStyle name="Calculation 4 2 21 2" xfId="28447"/>
    <cellStyle name="Calculation 4 2 22" xfId="16885"/>
    <cellStyle name="Calculation 4 2 22 2" xfId="28448"/>
    <cellStyle name="Calculation 4 2 23" xfId="28412"/>
    <cellStyle name="Calculation 4 2 3" xfId="6857"/>
    <cellStyle name="Calculation 4 2 3 2" xfId="16274"/>
    <cellStyle name="Calculation 4 2 3 2 2" xfId="28450"/>
    <cellStyle name="Calculation 4 2 3 2 3" xfId="52658"/>
    <cellStyle name="Calculation 4 2 3 3" xfId="16897"/>
    <cellStyle name="Calculation 4 2 3 3 2" xfId="28451"/>
    <cellStyle name="Calculation 4 2 3 4" xfId="28449"/>
    <cellStyle name="Calculation 4 2 3 5" xfId="52659"/>
    <cellStyle name="Calculation 4 2 4" xfId="5051"/>
    <cellStyle name="Calculation 4 2 4 2" xfId="16275"/>
    <cellStyle name="Calculation 4 2 4 2 2" xfId="28453"/>
    <cellStyle name="Calculation 4 2 4 2 3" xfId="52660"/>
    <cellStyle name="Calculation 4 2 4 3" xfId="16898"/>
    <cellStyle name="Calculation 4 2 4 3 2" xfId="28454"/>
    <cellStyle name="Calculation 4 2 4 4" xfId="28452"/>
    <cellStyle name="Calculation 4 2 4 5" xfId="52661"/>
    <cellStyle name="Calculation 4 2 5" xfId="6693"/>
    <cellStyle name="Calculation 4 2 5 2" xfId="16276"/>
    <cellStyle name="Calculation 4 2 5 2 2" xfId="28456"/>
    <cellStyle name="Calculation 4 2 5 2 3" xfId="52662"/>
    <cellStyle name="Calculation 4 2 5 3" xfId="16899"/>
    <cellStyle name="Calculation 4 2 5 3 2" xfId="28457"/>
    <cellStyle name="Calculation 4 2 5 4" xfId="28455"/>
    <cellStyle name="Calculation 4 2 5 5" xfId="52663"/>
    <cellStyle name="Calculation 4 2 6" xfId="5206"/>
    <cellStyle name="Calculation 4 2 6 2" xfId="16277"/>
    <cellStyle name="Calculation 4 2 6 2 2" xfId="28459"/>
    <cellStyle name="Calculation 4 2 6 2 3" xfId="52664"/>
    <cellStyle name="Calculation 4 2 6 3" xfId="16900"/>
    <cellStyle name="Calculation 4 2 6 3 2" xfId="28460"/>
    <cellStyle name="Calculation 4 2 6 4" xfId="28458"/>
    <cellStyle name="Calculation 4 2 6 5" xfId="52665"/>
    <cellStyle name="Calculation 4 2 7" xfId="6577"/>
    <cellStyle name="Calculation 4 2 7 2" xfId="16278"/>
    <cellStyle name="Calculation 4 2 7 2 2" xfId="28462"/>
    <cellStyle name="Calculation 4 2 7 2 3" xfId="52666"/>
    <cellStyle name="Calculation 4 2 7 3" xfId="16901"/>
    <cellStyle name="Calculation 4 2 7 3 2" xfId="28463"/>
    <cellStyle name="Calculation 4 2 7 4" xfId="28461"/>
    <cellStyle name="Calculation 4 2 7 5" xfId="52667"/>
    <cellStyle name="Calculation 4 2 8" xfId="5313"/>
    <cellStyle name="Calculation 4 2 8 2" xfId="16279"/>
    <cellStyle name="Calculation 4 2 8 2 2" xfId="28465"/>
    <cellStyle name="Calculation 4 2 8 2 3" xfId="52668"/>
    <cellStyle name="Calculation 4 2 8 3" xfId="16902"/>
    <cellStyle name="Calculation 4 2 8 3 2" xfId="28466"/>
    <cellStyle name="Calculation 4 2 8 4" xfId="28464"/>
    <cellStyle name="Calculation 4 2 8 5" xfId="52669"/>
    <cellStyle name="Calculation 4 2 9" xfId="8291"/>
    <cellStyle name="Calculation 4 2 9 2" xfId="16280"/>
    <cellStyle name="Calculation 4 2 9 2 2" xfId="28468"/>
    <cellStyle name="Calculation 4 2 9 2 3" xfId="52670"/>
    <cellStyle name="Calculation 4 2 9 3" xfId="16903"/>
    <cellStyle name="Calculation 4 2 9 3 2" xfId="28469"/>
    <cellStyle name="Calculation 4 2 9 4" xfId="28467"/>
    <cellStyle name="Calculation 4 2 9 5" xfId="52671"/>
    <cellStyle name="Calculation 4 20" xfId="12937"/>
    <cellStyle name="Calculation 4 20 2" xfId="16281"/>
    <cellStyle name="Calculation 4 20 2 2" xfId="28471"/>
    <cellStyle name="Calculation 4 20 2 3" xfId="52672"/>
    <cellStyle name="Calculation 4 20 3" xfId="16904"/>
    <cellStyle name="Calculation 4 20 3 2" xfId="28472"/>
    <cellStyle name="Calculation 4 20 4" xfId="28470"/>
    <cellStyle name="Calculation 4 20 5" xfId="52673"/>
    <cellStyle name="Calculation 4 21" xfId="13860"/>
    <cellStyle name="Calculation 4 21 2" xfId="16282"/>
    <cellStyle name="Calculation 4 21 2 2" xfId="28474"/>
    <cellStyle name="Calculation 4 21 2 3" xfId="52674"/>
    <cellStyle name="Calculation 4 21 3" xfId="16905"/>
    <cellStyle name="Calculation 4 21 3 2" xfId="28475"/>
    <cellStyle name="Calculation 4 21 4" xfId="28473"/>
    <cellStyle name="Calculation 4 21 5" xfId="52675"/>
    <cellStyle name="Calculation 4 22" xfId="7349"/>
    <cellStyle name="Calculation 4 22 2" xfId="16283"/>
    <cellStyle name="Calculation 4 22 2 2" xfId="28477"/>
    <cellStyle name="Calculation 4 22 2 3" xfId="52676"/>
    <cellStyle name="Calculation 4 22 3" xfId="16906"/>
    <cellStyle name="Calculation 4 22 3 2" xfId="28478"/>
    <cellStyle name="Calculation 4 22 4" xfId="28476"/>
    <cellStyle name="Calculation 4 22 5" xfId="52677"/>
    <cellStyle name="Calculation 4 23" xfId="16251"/>
    <cellStyle name="Calculation 4 23 2" xfId="28479"/>
    <cellStyle name="Calculation 4 24" xfId="16874"/>
    <cellStyle name="Calculation 4 24 2" xfId="28480"/>
    <cellStyle name="Calculation 4 25" xfId="28381"/>
    <cellStyle name="Calculation 4 26" xfId="1482"/>
    <cellStyle name="Calculation 4 3" xfId="1548"/>
    <cellStyle name="Calculation 4 3 10" xfId="5434"/>
    <cellStyle name="Calculation 4 3 10 2" xfId="16285"/>
    <cellStyle name="Calculation 4 3 10 2 2" xfId="28483"/>
    <cellStyle name="Calculation 4 3 10 2 3" xfId="52678"/>
    <cellStyle name="Calculation 4 3 10 3" xfId="16908"/>
    <cellStyle name="Calculation 4 3 10 3 2" xfId="28484"/>
    <cellStyle name="Calculation 4 3 10 4" xfId="28482"/>
    <cellStyle name="Calculation 4 3 10 5" xfId="52679"/>
    <cellStyle name="Calculation 4 3 11" xfId="7569"/>
    <cellStyle name="Calculation 4 3 11 2" xfId="16286"/>
    <cellStyle name="Calculation 4 3 11 2 2" xfId="28486"/>
    <cellStyle name="Calculation 4 3 11 2 3" xfId="52680"/>
    <cellStyle name="Calculation 4 3 11 3" xfId="16909"/>
    <cellStyle name="Calculation 4 3 11 3 2" xfId="28487"/>
    <cellStyle name="Calculation 4 3 11 4" xfId="28485"/>
    <cellStyle name="Calculation 4 3 11 5" xfId="52681"/>
    <cellStyle name="Calculation 4 3 12" xfId="4712"/>
    <cellStyle name="Calculation 4 3 12 2" xfId="16287"/>
    <cellStyle name="Calculation 4 3 12 2 2" xfId="28489"/>
    <cellStyle name="Calculation 4 3 12 2 3" xfId="52682"/>
    <cellStyle name="Calculation 4 3 12 3" xfId="16910"/>
    <cellStyle name="Calculation 4 3 12 3 2" xfId="28490"/>
    <cellStyle name="Calculation 4 3 12 4" xfId="28488"/>
    <cellStyle name="Calculation 4 3 12 5" xfId="52683"/>
    <cellStyle name="Calculation 4 3 13" xfId="8323"/>
    <cellStyle name="Calculation 4 3 13 2" xfId="16288"/>
    <cellStyle name="Calculation 4 3 13 2 2" xfId="28492"/>
    <cellStyle name="Calculation 4 3 13 2 3" xfId="52684"/>
    <cellStyle name="Calculation 4 3 13 3" xfId="16911"/>
    <cellStyle name="Calculation 4 3 13 3 2" xfId="28493"/>
    <cellStyle name="Calculation 4 3 13 4" xfId="28491"/>
    <cellStyle name="Calculation 4 3 13 5" xfId="52685"/>
    <cellStyle name="Calculation 4 3 14" xfId="9636"/>
    <cellStyle name="Calculation 4 3 14 2" xfId="16289"/>
    <cellStyle name="Calculation 4 3 14 2 2" xfId="28495"/>
    <cellStyle name="Calculation 4 3 14 2 3" xfId="52686"/>
    <cellStyle name="Calculation 4 3 14 3" xfId="16912"/>
    <cellStyle name="Calculation 4 3 14 3 2" xfId="28496"/>
    <cellStyle name="Calculation 4 3 14 4" xfId="28494"/>
    <cellStyle name="Calculation 4 3 14 5" xfId="52687"/>
    <cellStyle name="Calculation 4 3 15" xfId="10544"/>
    <cellStyle name="Calculation 4 3 15 2" xfId="16290"/>
    <cellStyle name="Calculation 4 3 15 2 2" xfId="28498"/>
    <cellStyle name="Calculation 4 3 15 2 3" xfId="52688"/>
    <cellStyle name="Calculation 4 3 15 3" xfId="16913"/>
    <cellStyle name="Calculation 4 3 15 3 2" xfId="28499"/>
    <cellStyle name="Calculation 4 3 15 4" xfId="28497"/>
    <cellStyle name="Calculation 4 3 15 5" xfId="52689"/>
    <cellStyle name="Calculation 4 3 16" xfId="10537"/>
    <cellStyle name="Calculation 4 3 16 2" xfId="16291"/>
    <cellStyle name="Calculation 4 3 16 2 2" xfId="28501"/>
    <cellStyle name="Calculation 4 3 16 2 3" xfId="52690"/>
    <cellStyle name="Calculation 4 3 16 3" xfId="16914"/>
    <cellStyle name="Calculation 4 3 16 3 2" xfId="28502"/>
    <cellStyle name="Calculation 4 3 16 4" xfId="28500"/>
    <cellStyle name="Calculation 4 3 16 5" xfId="52691"/>
    <cellStyle name="Calculation 4 3 17" xfId="12566"/>
    <cellStyle name="Calculation 4 3 17 2" xfId="16292"/>
    <cellStyle name="Calculation 4 3 17 2 2" xfId="28504"/>
    <cellStyle name="Calculation 4 3 17 2 3" xfId="52692"/>
    <cellStyle name="Calculation 4 3 17 3" xfId="16915"/>
    <cellStyle name="Calculation 4 3 17 3 2" xfId="28505"/>
    <cellStyle name="Calculation 4 3 17 4" xfId="28503"/>
    <cellStyle name="Calculation 4 3 17 5" xfId="52693"/>
    <cellStyle name="Calculation 4 3 18" xfId="12255"/>
    <cellStyle name="Calculation 4 3 18 2" xfId="16293"/>
    <cellStyle name="Calculation 4 3 18 2 2" xfId="28507"/>
    <cellStyle name="Calculation 4 3 18 2 3" xfId="52694"/>
    <cellStyle name="Calculation 4 3 18 3" xfId="16916"/>
    <cellStyle name="Calculation 4 3 18 3 2" xfId="28508"/>
    <cellStyle name="Calculation 4 3 18 4" xfId="28506"/>
    <cellStyle name="Calculation 4 3 18 5" xfId="52695"/>
    <cellStyle name="Calculation 4 3 19" xfId="12602"/>
    <cellStyle name="Calculation 4 3 19 2" xfId="16294"/>
    <cellStyle name="Calculation 4 3 19 2 2" xfId="28510"/>
    <cellStyle name="Calculation 4 3 19 2 3" xfId="52696"/>
    <cellStyle name="Calculation 4 3 19 3" xfId="16917"/>
    <cellStyle name="Calculation 4 3 19 3 2" xfId="28511"/>
    <cellStyle name="Calculation 4 3 19 4" xfId="28509"/>
    <cellStyle name="Calculation 4 3 19 5" xfId="52697"/>
    <cellStyle name="Calculation 4 3 2" xfId="4873"/>
    <cellStyle name="Calculation 4 3 2 2" xfId="16295"/>
    <cellStyle name="Calculation 4 3 2 2 2" xfId="28513"/>
    <cellStyle name="Calculation 4 3 2 2 3" xfId="52698"/>
    <cellStyle name="Calculation 4 3 2 3" xfId="16918"/>
    <cellStyle name="Calculation 4 3 2 3 2" xfId="28514"/>
    <cellStyle name="Calculation 4 3 2 4" xfId="28512"/>
    <cellStyle name="Calculation 4 3 2 5" xfId="52699"/>
    <cellStyle name="Calculation 4 3 20" xfId="5701"/>
    <cellStyle name="Calculation 4 3 20 2" xfId="28515"/>
    <cellStyle name="Calculation 4 3 20 2 2" xfId="52700"/>
    <cellStyle name="Calculation 4 3 20 2 3" xfId="52701"/>
    <cellStyle name="Calculation 4 3 20 3" xfId="52702"/>
    <cellStyle name="Calculation 4 3 20 4" xfId="52703"/>
    <cellStyle name="Calculation 4 3 20 5" xfId="52704"/>
    <cellStyle name="Calculation 4 3 21" xfId="16284"/>
    <cellStyle name="Calculation 4 3 21 2" xfId="28516"/>
    <cellStyle name="Calculation 4 3 22" xfId="16907"/>
    <cellStyle name="Calculation 4 3 22 2" xfId="28517"/>
    <cellStyle name="Calculation 4 3 23" xfId="28481"/>
    <cellStyle name="Calculation 4 3 3" xfId="6863"/>
    <cellStyle name="Calculation 4 3 3 2" xfId="16296"/>
    <cellStyle name="Calculation 4 3 3 2 2" xfId="28519"/>
    <cellStyle name="Calculation 4 3 3 2 3" xfId="52705"/>
    <cellStyle name="Calculation 4 3 3 3" xfId="16919"/>
    <cellStyle name="Calculation 4 3 3 3 2" xfId="28520"/>
    <cellStyle name="Calculation 4 3 3 4" xfId="28518"/>
    <cellStyle name="Calculation 4 3 3 5" xfId="52706"/>
    <cellStyle name="Calculation 4 3 4" xfId="5046"/>
    <cellStyle name="Calculation 4 3 4 2" xfId="16297"/>
    <cellStyle name="Calculation 4 3 4 2 2" xfId="28522"/>
    <cellStyle name="Calculation 4 3 4 2 3" xfId="52707"/>
    <cellStyle name="Calculation 4 3 4 3" xfId="16920"/>
    <cellStyle name="Calculation 4 3 4 3 2" xfId="28523"/>
    <cellStyle name="Calculation 4 3 4 4" xfId="28521"/>
    <cellStyle name="Calculation 4 3 4 5" xfId="52708"/>
    <cellStyle name="Calculation 4 3 5" xfId="4805"/>
    <cellStyle name="Calculation 4 3 5 2" xfId="16298"/>
    <cellStyle name="Calculation 4 3 5 2 2" xfId="28525"/>
    <cellStyle name="Calculation 4 3 5 2 3" xfId="52709"/>
    <cellStyle name="Calculation 4 3 5 3" xfId="16921"/>
    <cellStyle name="Calculation 4 3 5 3 2" xfId="28526"/>
    <cellStyle name="Calculation 4 3 5 4" xfId="28524"/>
    <cellStyle name="Calculation 4 3 5 5" xfId="52710"/>
    <cellStyle name="Calculation 4 3 6" xfId="5202"/>
    <cellStyle name="Calculation 4 3 6 2" xfId="16299"/>
    <cellStyle name="Calculation 4 3 6 2 2" xfId="28528"/>
    <cellStyle name="Calculation 4 3 6 2 3" xfId="52711"/>
    <cellStyle name="Calculation 4 3 6 3" xfId="16922"/>
    <cellStyle name="Calculation 4 3 6 3 2" xfId="28529"/>
    <cellStyle name="Calculation 4 3 6 4" xfId="28527"/>
    <cellStyle name="Calculation 4 3 6 5" xfId="52712"/>
    <cellStyle name="Calculation 4 3 7" xfId="6807"/>
    <cellStyle name="Calculation 4 3 7 2" xfId="16300"/>
    <cellStyle name="Calculation 4 3 7 2 2" xfId="28531"/>
    <cellStyle name="Calculation 4 3 7 2 3" xfId="52713"/>
    <cellStyle name="Calculation 4 3 7 3" xfId="16923"/>
    <cellStyle name="Calculation 4 3 7 3 2" xfId="28532"/>
    <cellStyle name="Calculation 4 3 7 4" xfId="28530"/>
    <cellStyle name="Calculation 4 3 7 5" xfId="52714"/>
    <cellStyle name="Calculation 4 3 8" xfId="5310"/>
    <cellStyle name="Calculation 4 3 8 2" xfId="16301"/>
    <cellStyle name="Calculation 4 3 8 2 2" xfId="28534"/>
    <cellStyle name="Calculation 4 3 8 2 3" xfId="52715"/>
    <cellStyle name="Calculation 4 3 8 3" xfId="16924"/>
    <cellStyle name="Calculation 4 3 8 3 2" xfId="28535"/>
    <cellStyle name="Calculation 4 3 8 4" xfId="28533"/>
    <cellStyle name="Calculation 4 3 8 5" xfId="52716"/>
    <cellStyle name="Calculation 4 3 9" xfId="5152"/>
    <cellStyle name="Calculation 4 3 9 2" xfId="16302"/>
    <cellStyle name="Calculation 4 3 9 2 2" xfId="28537"/>
    <cellStyle name="Calculation 4 3 9 2 3" xfId="52717"/>
    <cellStyle name="Calculation 4 3 9 3" xfId="16925"/>
    <cellStyle name="Calculation 4 3 9 3 2" xfId="28538"/>
    <cellStyle name="Calculation 4 3 9 4" xfId="28536"/>
    <cellStyle name="Calculation 4 3 9 5" xfId="52718"/>
    <cellStyle name="Calculation 4 4" xfId="4760"/>
    <cellStyle name="Calculation 4 4 2" xfId="16303"/>
    <cellStyle name="Calculation 4 4 2 2" xfId="28540"/>
    <cellStyle name="Calculation 4 4 3" xfId="16926"/>
    <cellStyle name="Calculation 4 4 3 2" xfId="28541"/>
    <cellStyle name="Calculation 4 4 4" xfId="28539"/>
    <cellStyle name="Calculation 4 5" xfId="4820"/>
    <cellStyle name="Calculation 4 5 2" xfId="16304"/>
    <cellStyle name="Calculation 4 5 2 2" xfId="28543"/>
    <cellStyle name="Calculation 4 5 2 3" xfId="52719"/>
    <cellStyle name="Calculation 4 5 3" xfId="16927"/>
    <cellStyle name="Calculation 4 5 3 2" xfId="28544"/>
    <cellStyle name="Calculation 4 5 4" xfId="28542"/>
    <cellStyle name="Calculation 4 5 5" xfId="52720"/>
    <cellStyle name="Calculation 4 6" xfId="6918"/>
    <cellStyle name="Calculation 4 6 2" xfId="16305"/>
    <cellStyle name="Calculation 4 6 2 2" xfId="28546"/>
    <cellStyle name="Calculation 4 6 2 3" xfId="52721"/>
    <cellStyle name="Calculation 4 6 3" xfId="16928"/>
    <cellStyle name="Calculation 4 6 3 2" xfId="28547"/>
    <cellStyle name="Calculation 4 6 4" xfId="28545"/>
    <cellStyle name="Calculation 4 6 5" xfId="52722"/>
    <cellStyle name="Calculation 4 7" xfId="4999"/>
    <cellStyle name="Calculation 4 7 2" xfId="16306"/>
    <cellStyle name="Calculation 4 7 2 2" xfId="28549"/>
    <cellStyle name="Calculation 4 7 2 3" xfId="52723"/>
    <cellStyle name="Calculation 4 7 3" xfId="16929"/>
    <cellStyle name="Calculation 4 7 3 2" xfId="28550"/>
    <cellStyle name="Calculation 4 7 4" xfId="28548"/>
    <cellStyle name="Calculation 4 7 5" xfId="52724"/>
    <cellStyle name="Calculation 4 8" xfId="8563"/>
    <cellStyle name="Calculation 4 8 2" xfId="16307"/>
    <cellStyle name="Calculation 4 8 2 2" xfId="28552"/>
    <cellStyle name="Calculation 4 8 2 3" xfId="52725"/>
    <cellStyle name="Calculation 4 8 3" xfId="16930"/>
    <cellStyle name="Calculation 4 8 3 2" xfId="28553"/>
    <cellStyle name="Calculation 4 8 4" xfId="28551"/>
    <cellStyle name="Calculation 4 8 5" xfId="52726"/>
    <cellStyle name="Calculation 4 9" xfId="7396"/>
    <cellStyle name="Calculation 4 9 2" xfId="16308"/>
    <cellStyle name="Calculation 4 9 2 2" xfId="28555"/>
    <cellStyle name="Calculation 4 9 2 3" xfId="52727"/>
    <cellStyle name="Calculation 4 9 3" xfId="16931"/>
    <cellStyle name="Calculation 4 9 3 2" xfId="28556"/>
    <cellStyle name="Calculation 4 9 4" xfId="28554"/>
    <cellStyle name="Calculation 4 9 5" xfId="52728"/>
    <cellStyle name="Calculation 40" xfId="52729"/>
    <cellStyle name="Calculation 41" xfId="52730"/>
    <cellStyle name="Calculation 42" xfId="52731"/>
    <cellStyle name="Calculation 43" xfId="52732"/>
    <cellStyle name="Calculation 44" xfId="52733"/>
    <cellStyle name="Calculation 45" xfId="52734"/>
    <cellStyle name="Calculation 46" xfId="52735"/>
    <cellStyle name="Calculation 47" xfId="52736"/>
    <cellStyle name="Calculation 48" xfId="52737"/>
    <cellStyle name="Calculation 49" xfId="52738"/>
    <cellStyle name="Calculation 5" xfId="377"/>
    <cellStyle name="Calculation 5 10" xfId="6556"/>
    <cellStyle name="Calculation 5 10 2" xfId="16310"/>
    <cellStyle name="Calculation 5 10 2 2" xfId="28559"/>
    <cellStyle name="Calculation 5 10 2 3" xfId="52739"/>
    <cellStyle name="Calculation 5 10 3" xfId="16933"/>
    <cellStyle name="Calculation 5 10 3 2" xfId="28560"/>
    <cellStyle name="Calculation 5 10 4" xfId="28558"/>
    <cellStyle name="Calculation 5 10 5" xfId="52740"/>
    <cellStyle name="Calculation 5 11" xfId="8814"/>
    <cellStyle name="Calculation 5 11 2" xfId="16311"/>
    <cellStyle name="Calculation 5 11 2 2" xfId="28562"/>
    <cellStyle name="Calculation 5 11 2 3" xfId="52741"/>
    <cellStyle name="Calculation 5 11 3" xfId="16934"/>
    <cellStyle name="Calculation 5 11 3 2" xfId="28563"/>
    <cellStyle name="Calculation 5 11 4" xfId="28561"/>
    <cellStyle name="Calculation 5 11 5" xfId="52742"/>
    <cellStyle name="Calculation 5 12" xfId="6600"/>
    <cellStyle name="Calculation 5 12 2" xfId="16312"/>
    <cellStyle name="Calculation 5 12 2 2" xfId="28565"/>
    <cellStyle name="Calculation 5 12 2 3" xfId="52743"/>
    <cellStyle name="Calculation 5 12 3" xfId="16935"/>
    <cellStyle name="Calculation 5 12 3 2" xfId="28566"/>
    <cellStyle name="Calculation 5 12 4" xfId="28564"/>
    <cellStyle name="Calculation 5 12 5" xfId="52744"/>
    <cellStyle name="Calculation 5 13" xfId="10776"/>
    <cellStyle name="Calculation 5 13 2" xfId="16313"/>
    <cellStyle name="Calculation 5 13 2 2" xfId="28568"/>
    <cellStyle name="Calculation 5 13 2 3" xfId="52745"/>
    <cellStyle name="Calculation 5 13 3" xfId="16936"/>
    <cellStyle name="Calculation 5 13 3 2" xfId="28569"/>
    <cellStyle name="Calculation 5 13 4" xfId="28567"/>
    <cellStyle name="Calculation 5 13 5" xfId="52746"/>
    <cellStyle name="Calculation 5 14" xfId="11121"/>
    <cellStyle name="Calculation 5 14 2" xfId="16314"/>
    <cellStyle name="Calculation 5 14 2 2" xfId="28571"/>
    <cellStyle name="Calculation 5 14 2 3" xfId="52747"/>
    <cellStyle name="Calculation 5 14 3" xfId="16937"/>
    <cellStyle name="Calculation 5 14 3 2" xfId="28572"/>
    <cellStyle name="Calculation 5 14 4" xfId="28570"/>
    <cellStyle name="Calculation 5 14 5" xfId="52748"/>
    <cellStyle name="Calculation 5 15" xfId="6376"/>
    <cellStyle name="Calculation 5 15 2" xfId="16315"/>
    <cellStyle name="Calculation 5 15 2 2" xfId="28574"/>
    <cellStyle name="Calculation 5 15 2 3" xfId="52749"/>
    <cellStyle name="Calculation 5 15 3" xfId="16938"/>
    <cellStyle name="Calculation 5 15 3 2" xfId="28575"/>
    <cellStyle name="Calculation 5 15 4" xfId="28573"/>
    <cellStyle name="Calculation 5 15 5" xfId="52750"/>
    <cellStyle name="Calculation 5 16" xfId="10190"/>
    <cellStyle name="Calculation 5 16 2" xfId="16316"/>
    <cellStyle name="Calculation 5 16 2 2" xfId="28577"/>
    <cellStyle name="Calculation 5 16 2 3" xfId="52751"/>
    <cellStyle name="Calculation 5 16 3" xfId="16939"/>
    <cellStyle name="Calculation 5 16 3 2" xfId="28578"/>
    <cellStyle name="Calculation 5 16 4" xfId="28576"/>
    <cellStyle name="Calculation 5 16 5" xfId="52752"/>
    <cellStyle name="Calculation 5 17" xfId="5017"/>
    <cellStyle name="Calculation 5 17 2" xfId="16317"/>
    <cellStyle name="Calculation 5 17 2 2" xfId="28580"/>
    <cellStyle name="Calculation 5 17 2 3" xfId="52753"/>
    <cellStyle name="Calculation 5 17 3" xfId="16940"/>
    <cellStyle name="Calculation 5 17 3 2" xfId="28581"/>
    <cellStyle name="Calculation 5 17 4" xfId="28579"/>
    <cellStyle name="Calculation 5 17 5" xfId="52754"/>
    <cellStyle name="Calculation 5 18" xfId="6361"/>
    <cellStyle name="Calculation 5 18 2" xfId="16318"/>
    <cellStyle name="Calculation 5 18 2 2" xfId="28583"/>
    <cellStyle name="Calculation 5 18 2 3" xfId="52755"/>
    <cellStyle name="Calculation 5 18 3" xfId="16941"/>
    <cellStyle name="Calculation 5 18 3 2" xfId="28584"/>
    <cellStyle name="Calculation 5 18 4" xfId="28582"/>
    <cellStyle name="Calculation 5 18 5" xfId="52756"/>
    <cellStyle name="Calculation 5 19" xfId="11758"/>
    <cellStyle name="Calculation 5 19 2" xfId="16319"/>
    <cellStyle name="Calculation 5 19 2 2" xfId="28586"/>
    <cellStyle name="Calculation 5 19 2 3" xfId="52757"/>
    <cellStyle name="Calculation 5 19 3" xfId="16942"/>
    <cellStyle name="Calculation 5 19 3 2" xfId="28587"/>
    <cellStyle name="Calculation 5 19 4" xfId="28585"/>
    <cellStyle name="Calculation 5 19 5" xfId="52758"/>
    <cellStyle name="Calculation 5 2" xfId="1555"/>
    <cellStyle name="Calculation 5 2 10" xfId="5435"/>
    <cellStyle name="Calculation 5 2 10 2" xfId="16321"/>
    <cellStyle name="Calculation 5 2 10 2 2" xfId="28590"/>
    <cellStyle name="Calculation 5 2 10 2 3" xfId="52759"/>
    <cellStyle name="Calculation 5 2 10 3" xfId="16944"/>
    <cellStyle name="Calculation 5 2 10 3 2" xfId="28591"/>
    <cellStyle name="Calculation 5 2 10 4" xfId="28589"/>
    <cellStyle name="Calculation 5 2 10 5" xfId="52760"/>
    <cellStyle name="Calculation 5 2 11" xfId="10119"/>
    <cellStyle name="Calculation 5 2 11 2" xfId="16322"/>
    <cellStyle name="Calculation 5 2 11 2 2" xfId="28593"/>
    <cellStyle name="Calculation 5 2 11 2 3" xfId="52761"/>
    <cellStyle name="Calculation 5 2 11 3" xfId="16945"/>
    <cellStyle name="Calculation 5 2 11 3 2" xfId="28594"/>
    <cellStyle name="Calculation 5 2 11 4" xfId="28592"/>
    <cellStyle name="Calculation 5 2 11 5" xfId="52762"/>
    <cellStyle name="Calculation 5 2 12" xfId="8023"/>
    <cellStyle name="Calculation 5 2 12 2" xfId="16323"/>
    <cellStyle name="Calculation 5 2 12 2 2" xfId="28596"/>
    <cellStyle name="Calculation 5 2 12 2 3" xfId="52763"/>
    <cellStyle name="Calculation 5 2 12 3" xfId="16946"/>
    <cellStyle name="Calculation 5 2 12 3 2" xfId="28597"/>
    <cellStyle name="Calculation 5 2 12 4" xfId="28595"/>
    <cellStyle name="Calculation 5 2 12 5" xfId="52764"/>
    <cellStyle name="Calculation 5 2 13" xfId="10938"/>
    <cellStyle name="Calculation 5 2 13 2" xfId="16324"/>
    <cellStyle name="Calculation 5 2 13 2 2" xfId="28599"/>
    <cellStyle name="Calculation 5 2 13 2 3" xfId="52765"/>
    <cellStyle name="Calculation 5 2 13 3" xfId="16947"/>
    <cellStyle name="Calculation 5 2 13 3 2" xfId="28600"/>
    <cellStyle name="Calculation 5 2 13 4" xfId="28598"/>
    <cellStyle name="Calculation 5 2 13 5" xfId="52766"/>
    <cellStyle name="Calculation 5 2 14" xfId="5570"/>
    <cellStyle name="Calculation 5 2 14 2" xfId="16325"/>
    <cellStyle name="Calculation 5 2 14 2 2" xfId="28602"/>
    <cellStyle name="Calculation 5 2 14 2 3" xfId="52767"/>
    <cellStyle name="Calculation 5 2 14 3" xfId="16948"/>
    <cellStyle name="Calculation 5 2 14 3 2" xfId="28603"/>
    <cellStyle name="Calculation 5 2 14 4" xfId="28601"/>
    <cellStyle name="Calculation 5 2 14 5" xfId="52768"/>
    <cellStyle name="Calculation 5 2 15" xfId="11355"/>
    <cellStyle name="Calculation 5 2 15 2" xfId="16326"/>
    <cellStyle name="Calculation 5 2 15 2 2" xfId="28605"/>
    <cellStyle name="Calculation 5 2 15 2 3" xfId="52769"/>
    <cellStyle name="Calculation 5 2 15 3" xfId="16949"/>
    <cellStyle name="Calculation 5 2 15 3 2" xfId="28606"/>
    <cellStyle name="Calculation 5 2 15 4" xfId="28604"/>
    <cellStyle name="Calculation 5 2 15 5" xfId="52770"/>
    <cellStyle name="Calculation 5 2 16" xfId="10567"/>
    <cellStyle name="Calculation 5 2 16 2" xfId="16327"/>
    <cellStyle name="Calculation 5 2 16 2 2" xfId="28608"/>
    <cellStyle name="Calculation 5 2 16 2 3" xfId="52771"/>
    <cellStyle name="Calculation 5 2 16 3" xfId="16950"/>
    <cellStyle name="Calculation 5 2 16 3 2" xfId="28609"/>
    <cellStyle name="Calculation 5 2 16 4" xfId="28607"/>
    <cellStyle name="Calculation 5 2 16 5" xfId="52772"/>
    <cellStyle name="Calculation 5 2 17" xfId="6451"/>
    <cellStyle name="Calculation 5 2 17 2" xfId="16328"/>
    <cellStyle name="Calculation 5 2 17 2 2" xfId="28611"/>
    <cellStyle name="Calculation 5 2 17 2 3" xfId="52773"/>
    <cellStyle name="Calculation 5 2 17 3" xfId="16951"/>
    <cellStyle name="Calculation 5 2 17 3 2" xfId="28612"/>
    <cellStyle name="Calculation 5 2 17 4" xfId="28610"/>
    <cellStyle name="Calculation 5 2 17 5" xfId="52774"/>
    <cellStyle name="Calculation 5 2 18" xfId="9709"/>
    <cellStyle name="Calculation 5 2 18 2" xfId="16329"/>
    <cellStyle name="Calculation 5 2 18 2 2" xfId="28614"/>
    <cellStyle name="Calculation 5 2 18 2 3" xfId="52775"/>
    <cellStyle name="Calculation 5 2 18 3" xfId="16952"/>
    <cellStyle name="Calculation 5 2 18 3 2" xfId="28615"/>
    <cellStyle name="Calculation 5 2 18 4" xfId="28613"/>
    <cellStyle name="Calculation 5 2 18 5" xfId="52776"/>
    <cellStyle name="Calculation 5 2 19" xfId="11370"/>
    <cellStyle name="Calculation 5 2 19 2" xfId="16330"/>
    <cellStyle name="Calculation 5 2 19 2 2" xfId="28617"/>
    <cellStyle name="Calculation 5 2 19 2 3" xfId="52777"/>
    <cellStyle name="Calculation 5 2 19 3" xfId="16953"/>
    <cellStyle name="Calculation 5 2 19 3 2" xfId="28618"/>
    <cellStyle name="Calculation 5 2 19 4" xfId="28616"/>
    <cellStyle name="Calculation 5 2 19 5" xfId="52778"/>
    <cellStyle name="Calculation 5 2 2" xfId="4880"/>
    <cellStyle name="Calculation 5 2 2 2" xfId="16331"/>
    <cellStyle name="Calculation 5 2 2 2 2" xfId="28620"/>
    <cellStyle name="Calculation 5 2 2 2 3" xfId="52779"/>
    <cellStyle name="Calculation 5 2 2 3" xfId="16954"/>
    <cellStyle name="Calculation 5 2 2 3 2" xfId="28621"/>
    <cellStyle name="Calculation 5 2 2 4" xfId="28619"/>
    <cellStyle name="Calculation 5 2 2 5" xfId="52780"/>
    <cellStyle name="Calculation 5 2 20" xfId="10098"/>
    <cellStyle name="Calculation 5 2 20 2" xfId="28622"/>
    <cellStyle name="Calculation 5 2 20 2 2" xfId="52781"/>
    <cellStyle name="Calculation 5 2 20 2 3" xfId="52782"/>
    <cellStyle name="Calculation 5 2 20 3" xfId="52783"/>
    <cellStyle name="Calculation 5 2 20 4" xfId="52784"/>
    <cellStyle name="Calculation 5 2 20 5" xfId="52785"/>
    <cellStyle name="Calculation 5 2 21" xfId="16320"/>
    <cellStyle name="Calculation 5 2 21 2" xfId="28623"/>
    <cellStyle name="Calculation 5 2 22" xfId="16943"/>
    <cellStyle name="Calculation 5 2 22 2" xfId="28624"/>
    <cellStyle name="Calculation 5 2 23" xfId="28588"/>
    <cellStyle name="Calculation 5 2 3" xfId="6856"/>
    <cellStyle name="Calculation 5 2 3 2" xfId="16332"/>
    <cellStyle name="Calculation 5 2 3 2 2" xfId="28626"/>
    <cellStyle name="Calculation 5 2 3 2 3" xfId="52786"/>
    <cellStyle name="Calculation 5 2 3 3" xfId="16955"/>
    <cellStyle name="Calculation 5 2 3 3 2" xfId="28627"/>
    <cellStyle name="Calculation 5 2 3 4" xfId="28625"/>
    <cellStyle name="Calculation 5 2 3 5" xfId="52787"/>
    <cellStyle name="Calculation 5 2 4" xfId="5052"/>
    <cellStyle name="Calculation 5 2 4 2" xfId="16333"/>
    <cellStyle name="Calculation 5 2 4 2 2" xfId="28629"/>
    <cellStyle name="Calculation 5 2 4 2 3" xfId="52788"/>
    <cellStyle name="Calculation 5 2 4 3" xfId="16956"/>
    <cellStyle name="Calculation 5 2 4 3 2" xfId="28630"/>
    <cellStyle name="Calculation 5 2 4 4" xfId="28628"/>
    <cellStyle name="Calculation 5 2 4 5" xfId="52789"/>
    <cellStyle name="Calculation 5 2 5" xfId="6692"/>
    <cellStyle name="Calculation 5 2 5 2" xfId="16334"/>
    <cellStyle name="Calculation 5 2 5 2 2" xfId="28632"/>
    <cellStyle name="Calculation 5 2 5 2 3" xfId="52790"/>
    <cellStyle name="Calculation 5 2 5 3" xfId="16957"/>
    <cellStyle name="Calculation 5 2 5 3 2" xfId="28633"/>
    <cellStyle name="Calculation 5 2 5 4" xfId="28631"/>
    <cellStyle name="Calculation 5 2 5 5" xfId="52791"/>
    <cellStyle name="Calculation 5 2 6" xfId="5207"/>
    <cellStyle name="Calculation 5 2 6 2" xfId="16335"/>
    <cellStyle name="Calculation 5 2 6 2 2" xfId="28635"/>
    <cellStyle name="Calculation 5 2 6 2 3" xfId="52792"/>
    <cellStyle name="Calculation 5 2 6 3" xfId="16958"/>
    <cellStyle name="Calculation 5 2 6 3 2" xfId="28636"/>
    <cellStyle name="Calculation 5 2 6 4" xfId="28634"/>
    <cellStyle name="Calculation 5 2 6 5" xfId="52793"/>
    <cellStyle name="Calculation 5 2 7" xfId="6576"/>
    <cellStyle name="Calculation 5 2 7 2" xfId="16336"/>
    <cellStyle name="Calculation 5 2 7 2 2" xfId="28638"/>
    <cellStyle name="Calculation 5 2 7 2 3" xfId="52794"/>
    <cellStyle name="Calculation 5 2 7 3" xfId="16959"/>
    <cellStyle name="Calculation 5 2 7 3 2" xfId="28639"/>
    <cellStyle name="Calculation 5 2 7 4" xfId="28637"/>
    <cellStyle name="Calculation 5 2 7 5" xfId="52795"/>
    <cellStyle name="Calculation 5 2 8" xfId="5314"/>
    <cellStyle name="Calculation 5 2 8 2" xfId="16337"/>
    <cellStyle name="Calculation 5 2 8 2 2" xfId="28641"/>
    <cellStyle name="Calculation 5 2 8 2 3" xfId="52796"/>
    <cellStyle name="Calculation 5 2 8 3" xfId="16960"/>
    <cellStyle name="Calculation 5 2 8 3 2" xfId="28642"/>
    <cellStyle name="Calculation 5 2 8 4" xfId="28640"/>
    <cellStyle name="Calculation 5 2 8 5" xfId="52797"/>
    <cellStyle name="Calculation 5 2 9" xfId="7441"/>
    <cellStyle name="Calculation 5 2 9 2" xfId="16338"/>
    <cellStyle name="Calculation 5 2 9 2 2" xfId="28644"/>
    <cellStyle name="Calculation 5 2 9 2 3" xfId="52798"/>
    <cellStyle name="Calculation 5 2 9 3" xfId="16961"/>
    <cellStyle name="Calculation 5 2 9 3 2" xfId="28645"/>
    <cellStyle name="Calculation 5 2 9 4" xfId="28643"/>
    <cellStyle name="Calculation 5 2 9 5" xfId="52799"/>
    <cellStyle name="Calculation 5 20" xfId="6171"/>
    <cellStyle name="Calculation 5 20 2" xfId="16339"/>
    <cellStyle name="Calculation 5 20 2 2" xfId="28647"/>
    <cellStyle name="Calculation 5 20 2 3" xfId="52800"/>
    <cellStyle name="Calculation 5 20 3" xfId="16962"/>
    <cellStyle name="Calculation 5 20 3 2" xfId="28648"/>
    <cellStyle name="Calculation 5 20 4" xfId="28646"/>
    <cellStyle name="Calculation 5 20 5" xfId="52801"/>
    <cellStyle name="Calculation 5 21" xfId="13858"/>
    <cellStyle name="Calculation 5 21 2" xfId="16340"/>
    <cellStyle name="Calculation 5 21 2 2" xfId="28650"/>
    <cellStyle name="Calculation 5 21 2 3" xfId="52802"/>
    <cellStyle name="Calculation 5 21 3" xfId="16963"/>
    <cellStyle name="Calculation 5 21 3 2" xfId="28651"/>
    <cellStyle name="Calculation 5 21 4" xfId="28649"/>
    <cellStyle name="Calculation 5 21 5" xfId="52803"/>
    <cellStyle name="Calculation 5 22" xfId="13662"/>
    <cellStyle name="Calculation 5 22 2" xfId="16341"/>
    <cellStyle name="Calculation 5 22 2 2" xfId="28653"/>
    <cellStyle name="Calculation 5 22 2 3" xfId="52804"/>
    <cellStyle name="Calculation 5 22 3" xfId="16964"/>
    <cellStyle name="Calculation 5 22 3 2" xfId="28654"/>
    <cellStyle name="Calculation 5 22 4" xfId="28652"/>
    <cellStyle name="Calculation 5 22 5" xfId="52805"/>
    <cellStyle name="Calculation 5 23" xfId="16309"/>
    <cellStyle name="Calculation 5 23 2" xfId="28655"/>
    <cellStyle name="Calculation 5 24" xfId="16932"/>
    <cellStyle name="Calculation 5 24 2" xfId="28656"/>
    <cellStyle name="Calculation 5 25" xfId="28557"/>
    <cellStyle name="Calculation 5 26" xfId="1483"/>
    <cellStyle name="Calculation 5 3" xfId="1547"/>
    <cellStyle name="Calculation 5 3 10" xfId="5433"/>
    <cellStyle name="Calculation 5 3 10 2" xfId="16343"/>
    <cellStyle name="Calculation 5 3 10 2 2" xfId="28659"/>
    <cellStyle name="Calculation 5 3 10 2 3" xfId="52806"/>
    <cellStyle name="Calculation 5 3 10 3" xfId="16966"/>
    <cellStyle name="Calculation 5 3 10 3 2" xfId="28660"/>
    <cellStyle name="Calculation 5 3 10 4" xfId="28658"/>
    <cellStyle name="Calculation 5 3 10 5" xfId="52807"/>
    <cellStyle name="Calculation 5 3 11" xfId="8283"/>
    <cellStyle name="Calculation 5 3 11 2" xfId="16344"/>
    <cellStyle name="Calculation 5 3 11 2 2" xfId="28662"/>
    <cellStyle name="Calculation 5 3 11 2 3" xfId="52808"/>
    <cellStyle name="Calculation 5 3 11 3" xfId="16967"/>
    <cellStyle name="Calculation 5 3 11 3 2" xfId="28663"/>
    <cellStyle name="Calculation 5 3 11 4" xfId="28661"/>
    <cellStyle name="Calculation 5 3 11 5" xfId="52809"/>
    <cellStyle name="Calculation 5 3 12" xfId="7416"/>
    <cellStyle name="Calculation 5 3 12 2" xfId="16345"/>
    <cellStyle name="Calculation 5 3 12 2 2" xfId="28665"/>
    <cellStyle name="Calculation 5 3 12 2 3" xfId="52810"/>
    <cellStyle name="Calculation 5 3 12 3" xfId="16968"/>
    <cellStyle name="Calculation 5 3 12 3 2" xfId="28666"/>
    <cellStyle name="Calculation 5 3 12 4" xfId="28664"/>
    <cellStyle name="Calculation 5 3 12 5" xfId="52811"/>
    <cellStyle name="Calculation 5 3 13" xfId="10939"/>
    <cellStyle name="Calculation 5 3 13 2" xfId="16346"/>
    <cellStyle name="Calculation 5 3 13 2 2" xfId="28668"/>
    <cellStyle name="Calculation 5 3 13 2 3" xfId="52812"/>
    <cellStyle name="Calculation 5 3 13 3" xfId="16969"/>
    <cellStyle name="Calculation 5 3 13 3 2" xfId="28669"/>
    <cellStyle name="Calculation 5 3 13 4" xfId="28667"/>
    <cellStyle name="Calculation 5 3 13 5" xfId="52813"/>
    <cellStyle name="Calculation 5 3 14" xfId="7899"/>
    <cellStyle name="Calculation 5 3 14 2" xfId="16347"/>
    <cellStyle name="Calculation 5 3 14 2 2" xfId="28671"/>
    <cellStyle name="Calculation 5 3 14 2 3" xfId="52814"/>
    <cellStyle name="Calculation 5 3 14 3" xfId="16970"/>
    <cellStyle name="Calculation 5 3 14 3 2" xfId="28672"/>
    <cellStyle name="Calculation 5 3 14 4" xfId="28670"/>
    <cellStyle name="Calculation 5 3 14 5" xfId="52815"/>
    <cellStyle name="Calculation 5 3 15" xfId="10255"/>
    <cellStyle name="Calculation 5 3 15 2" xfId="16348"/>
    <cellStyle name="Calculation 5 3 15 2 2" xfId="28674"/>
    <cellStyle name="Calculation 5 3 15 2 3" xfId="52816"/>
    <cellStyle name="Calculation 5 3 15 3" xfId="16971"/>
    <cellStyle name="Calculation 5 3 15 3 2" xfId="28675"/>
    <cellStyle name="Calculation 5 3 15 4" xfId="28673"/>
    <cellStyle name="Calculation 5 3 15 5" xfId="52817"/>
    <cellStyle name="Calculation 5 3 16" xfId="5621"/>
    <cellStyle name="Calculation 5 3 16 2" xfId="16349"/>
    <cellStyle name="Calculation 5 3 16 2 2" xfId="28677"/>
    <cellStyle name="Calculation 5 3 16 2 3" xfId="52818"/>
    <cellStyle name="Calculation 5 3 16 3" xfId="16972"/>
    <cellStyle name="Calculation 5 3 16 3 2" xfId="28678"/>
    <cellStyle name="Calculation 5 3 16 4" xfId="28676"/>
    <cellStyle name="Calculation 5 3 16 5" xfId="52819"/>
    <cellStyle name="Calculation 5 3 17" xfId="6191"/>
    <cellStyle name="Calculation 5 3 17 2" xfId="16350"/>
    <cellStyle name="Calculation 5 3 17 2 2" xfId="28680"/>
    <cellStyle name="Calculation 5 3 17 2 3" xfId="52820"/>
    <cellStyle name="Calculation 5 3 17 3" xfId="16973"/>
    <cellStyle name="Calculation 5 3 17 3 2" xfId="28681"/>
    <cellStyle name="Calculation 5 3 17 4" xfId="28679"/>
    <cellStyle name="Calculation 5 3 17 5" xfId="52821"/>
    <cellStyle name="Calculation 5 3 18" xfId="12171"/>
    <cellStyle name="Calculation 5 3 18 2" xfId="16351"/>
    <cellStyle name="Calculation 5 3 18 2 2" xfId="28683"/>
    <cellStyle name="Calculation 5 3 18 2 3" xfId="52822"/>
    <cellStyle name="Calculation 5 3 18 3" xfId="16974"/>
    <cellStyle name="Calculation 5 3 18 3 2" xfId="28684"/>
    <cellStyle name="Calculation 5 3 18 4" xfId="28682"/>
    <cellStyle name="Calculation 5 3 18 5" xfId="52823"/>
    <cellStyle name="Calculation 5 3 19" xfId="13342"/>
    <cellStyle name="Calculation 5 3 19 2" xfId="16352"/>
    <cellStyle name="Calculation 5 3 19 2 2" xfId="28686"/>
    <cellStyle name="Calculation 5 3 19 2 3" xfId="52824"/>
    <cellStyle name="Calculation 5 3 19 3" xfId="16975"/>
    <cellStyle name="Calculation 5 3 19 3 2" xfId="28687"/>
    <cellStyle name="Calculation 5 3 19 4" xfId="28685"/>
    <cellStyle name="Calculation 5 3 19 5" xfId="52825"/>
    <cellStyle name="Calculation 5 3 2" xfId="4872"/>
    <cellStyle name="Calculation 5 3 2 2" xfId="16353"/>
    <cellStyle name="Calculation 5 3 2 2 2" xfId="28689"/>
    <cellStyle name="Calculation 5 3 2 2 3" xfId="52826"/>
    <cellStyle name="Calculation 5 3 2 3" xfId="16976"/>
    <cellStyle name="Calculation 5 3 2 3 2" xfId="28690"/>
    <cellStyle name="Calculation 5 3 2 4" xfId="28688"/>
    <cellStyle name="Calculation 5 3 2 5" xfId="52827"/>
    <cellStyle name="Calculation 5 3 20" xfId="11388"/>
    <cellStyle name="Calculation 5 3 20 2" xfId="28691"/>
    <cellStyle name="Calculation 5 3 20 2 2" xfId="52828"/>
    <cellStyle name="Calculation 5 3 20 2 3" xfId="52829"/>
    <cellStyle name="Calculation 5 3 20 3" xfId="52830"/>
    <cellStyle name="Calculation 5 3 20 4" xfId="52831"/>
    <cellStyle name="Calculation 5 3 20 5" xfId="52832"/>
    <cellStyle name="Calculation 5 3 21" xfId="16342"/>
    <cellStyle name="Calculation 5 3 21 2" xfId="28692"/>
    <cellStyle name="Calculation 5 3 22" xfId="16965"/>
    <cellStyle name="Calculation 5 3 22 2" xfId="28693"/>
    <cellStyle name="Calculation 5 3 23" xfId="28657"/>
    <cellStyle name="Calculation 5 3 3" xfId="6864"/>
    <cellStyle name="Calculation 5 3 3 2" xfId="16354"/>
    <cellStyle name="Calculation 5 3 3 2 2" xfId="28695"/>
    <cellStyle name="Calculation 5 3 3 2 3" xfId="52833"/>
    <cellStyle name="Calculation 5 3 3 3" xfId="16977"/>
    <cellStyle name="Calculation 5 3 3 3 2" xfId="28696"/>
    <cellStyle name="Calculation 5 3 3 4" xfId="28694"/>
    <cellStyle name="Calculation 5 3 3 5" xfId="52834"/>
    <cellStyle name="Calculation 5 3 4" xfId="5045"/>
    <cellStyle name="Calculation 5 3 4 2" xfId="16355"/>
    <cellStyle name="Calculation 5 3 4 2 2" xfId="28698"/>
    <cellStyle name="Calculation 5 3 4 2 3" xfId="52835"/>
    <cellStyle name="Calculation 5 3 4 3" xfId="16978"/>
    <cellStyle name="Calculation 5 3 4 3 2" xfId="28699"/>
    <cellStyle name="Calculation 5 3 4 4" xfId="28697"/>
    <cellStyle name="Calculation 5 3 4 5" xfId="52836"/>
    <cellStyle name="Calculation 5 3 5" xfId="6694"/>
    <cellStyle name="Calculation 5 3 5 2" xfId="16356"/>
    <cellStyle name="Calculation 5 3 5 2 2" xfId="28701"/>
    <cellStyle name="Calculation 5 3 5 2 3" xfId="52837"/>
    <cellStyle name="Calculation 5 3 5 3" xfId="16979"/>
    <cellStyle name="Calculation 5 3 5 3 2" xfId="28702"/>
    <cellStyle name="Calculation 5 3 5 4" xfId="28700"/>
    <cellStyle name="Calculation 5 3 5 5" xfId="52838"/>
    <cellStyle name="Calculation 5 3 6" xfId="6938"/>
    <cellStyle name="Calculation 5 3 6 2" xfId="16357"/>
    <cellStyle name="Calculation 5 3 6 2 2" xfId="28704"/>
    <cellStyle name="Calculation 5 3 6 2 3" xfId="52839"/>
    <cellStyle name="Calculation 5 3 6 3" xfId="16980"/>
    <cellStyle name="Calculation 5 3 6 3 2" xfId="28705"/>
    <cellStyle name="Calculation 5 3 6 4" xfId="28703"/>
    <cellStyle name="Calculation 5 3 6 5" xfId="52840"/>
    <cellStyle name="Calculation 5 3 7" xfId="8300"/>
    <cellStyle name="Calculation 5 3 7 2" xfId="16358"/>
    <cellStyle name="Calculation 5 3 7 2 2" xfId="28707"/>
    <cellStyle name="Calculation 5 3 7 2 3" xfId="52841"/>
    <cellStyle name="Calculation 5 3 7 3" xfId="16981"/>
    <cellStyle name="Calculation 5 3 7 3 2" xfId="28708"/>
    <cellStyle name="Calculation 5 3 7 4" xfId="28706"/>
    <cellStyle name="Calculation 5 3 7 5" xfId="52842"/>
    <cellStyle name="Calculation 5 3 8" xfId="7870"/>
    <cellStyle name="Calculation 5 3 8 2" xfId="16359"/>
    <cellStyle name="Calculation 5 3 8 2 2" xfId="28710"/>
    <cellStyle name="Calculation 5 3 8 2 3" xfId="52843"/>
    <cellStyle name="Calculation 5 3 8 3" xfId="16982"/>
    <cellStyle name="Calculation 5 3 8 3 2" xfId="28711"/>
    <cellStyle name="Calculation 5 3 8 4" xfId="28709"/>
    <cellStyle name="Calculation 5 3 8 5" xfId="52844"/>
    <cellStyle name="Calculation 5 3 9" xfId="4779"/>
    <cellStyle name="Calculation 5 3 9 2" xfId="16360"/>
    <cellStyle name="Calculation 5 3 9 2 2" xfId="28713"/>
    <cellStyle name="Calculation 5 3 9 2 3" xfId="52845"/>
    <cellStyle name="Calculation 5 3 9 3" xfId="16983"/>
    <cellStyle name="Calculation 5 3 9 3 2" xfId="28714"/>
    <cellStyle name="Calculation 5 3 9 4" xfId="28712"/>
    <cellStyle name="Calculation 5 3 9 5" xfId="52846"/>
    <cellStyle name="Calculation 5 4" xfId="4761"/>
    <cellStyle name="Calculation 5 4 2" xfId="16361"/>
    <cellStyle name="Calculation 5 4 2 2" xfId="28716"/>
    <cellStyle name="Calculation 5 4 3" xfId="16984"/>
    <cellStyle name="Calculation 5 4 3 2" xfId="28717"/>
    <cellStyle name="Calculation 5 4 4" xfId="28715"/>
    <cellStyle name="Calculation 5 5" xfId="4909"/>
    <cellStyle name="Calculation 5 5 2" xfId="16362"/>
    <cellStyle name="Calculation 5 5 2 2" xfId="28719"/>
    <cellStyle name="Calculation 5 5 2 3" xfId="52847"/>
    <cellStyle name="Calculation 5 5 3" xfId="16985"/>
    <cellStyle name="Calculation 5 5 3 2" xfId="28720"/>
    <cellStyle name="Calculation 5 5 4" xfId="28718"/>
    <cellStyle name="Calculation 5 5 5" xfId="52848"/>
    <cellStyle name="Calculation 5 6" xfId="6824"/>
    <cellStyle name="Calculation 5 6 2" xfId="16363"/>
    <cellStyle name="Calculation 5 6 2 2" xfId="28722"/>
    <cellStyle name="Calculation 5 6 2 3" xfId="52849"/>
    <cellStyle name="Calculation 5 6 3" xfId="16986"/>
    <cellStyle name="Calculation 5 6 3 2" xfId="28723"/>
    <cellStyle name="Calculation 5 6 4" xfId="28721"/>
    <cellStyle name="Calculation 5 6 5" xfId="52850"/>
    <cellStyle name="Calculation 5 7" xfId="7400"/>
    <cellStyle name="Calculation 5 7 2" xfId="16364"/>
    <cellStyle name="Calculation 5 7 2 2" xfId="28725"/>
    <cellStyle name="Calculation 5 7 2 3" xfId="52851"/>
    <cellStyle name="Calculation 5 7 3" xfId="16987"/>
    <cellStyle name="Calculation 5 7 3 2" xfId="28726"/>
    <cellStyle name="Calculation 5 7 4" xfId="28724"/>
    <cellStyle name="Calculation 5 7 5" xfId="52852"/>
    <cellStyle name="Calculation 5 8" xfId="8559"/>
    <cellStyle name="Calculation 5 8 2" xfId="16365"/>
    <cellStyle name="Calculation 5 8 2 2" xfId="28728"/>
    <cellStyle name="Calculation 5 8 2 3" xfId="52853"/>
    <cellStyle name="Calculation 5 8 3" xfId="16988"/>
    <cellStyle name="Calculation 5 8 3 2" xfId="28729"/>
    <cellStyle name="Calculation 5 8 4" xfId="28727"/>
    <cellStyle name="Calculation 5 8 5" xfId="52854"/>
    <cellStyle name="Calculation 5 9" xfId="5243"/>
    <cellStyle name="Calculation 5 9 2" xfId="16366"/>
    <cellStyle name="Calculation 5 9 2 2" xfId="28731"/>
    <cellStyle name="Calculation 5 9 2 3" xfId="52855"/>
    <cellStyle name="Calculation 5 9 3" xfId="16989"/>
    <cellStyle name="Calculation 5 9 3 2" xfId="28732"/>
    <cellStyle name="Calculation 5 9 4" xfId="28730"/>
    <cellStyle name="Calculation 5 9 5" xfId="52856"/>
    <cellStyle name="Calculation 6" xfId="417"/>
    <cellStyle name="Calculation 6 10" xfId="5312"/>
    <cellStyle name="Calculation 6 10 2" xfId="16368"/>
    <cellStyle name="Calculation 6 10 2 2" xfId="28735"/>
    <cellStyle name="Calculation 6 10 2 3" xfId="52857"/>
    <cellStyle name="Calculation 6 10 3" xfId="16991"/>
    <cellStyle name="Calculation 6 10 3 2" xfId="28736"/>
    <cellStyle name="Calculation 6 10 4" xfId="28734"/>
    <cellStyle name="Calculation 6 10 5" xfId="52858"/>
    <cellStyle name="Calculation 6 11" xfId="9204"/>
    <cellStyle name="Calculation 6 11 2" xfId="16369"/>
    <cellStyle name="Calculation 6 11 2 2" xfId="28738"/>
    <cellStyle name="Calculation 6 11 2 3" xfId="52859"/>
    <cellStyle name="Calculation 6 11 3" xfId="16992"/>
    <cellStyle name="Calculation 6 11 3 2" xfId="28739"/>
    <cellStyle name="Calculation 6 11 4" xfId="28737"/>
    <cellStyle name="Calculation 6 11 5" xfId="52860"/>
    <cellStyle name="Calculation 6 12" xfId="9646"/>
    <cellStyle name="Calculation 6 12 2" xfId="16370"/>
    <cellStyle name="Calculation 6 12 2 2" xfId="28741"/>
    <cellStyle name="Calculation 6 12 2 3" xfId="52861"/>
    <cellStyle name="Calculation 6 12 3" xfId="16993"/>
    <cellStyle name="Calculation 6 12 3 2" xfId="28742"/>
    <cellStyle name="Calculation 6 12 4" xfId="28740"/>
    <cellStyle name="Calculation 6 12 5" xfId="52862"/>
    <cellStyle name="Calculation 6 13" xfId="6335"/>
    <cellStyle name="Calculation 6 13 2" xfId="16371"/>
    <cellStyle name="Calculation 6 13 2 2" xfId="28744"/>
    <cellStyle name="Calculation 6 13 2 3" xfId="52863"/>
    <cellStyle name="Calculation 6 13 3" xfId="16994"/>
    <cellStyle name="Calculation 6 13 3 2" xfId="28745"/>
    <cellStyle name="Calculation 6 13 4" xfId="28743"/>
    <cellStyle name="Calculation 6 13 5" xfId="52864"/>
    <cellStyle name="Calculation 6 14" xfId="9672"/>
    <cellStyle name="Calculation 6 14 2" xfId="16372"/>
    <cellStyle name="Calculation 6 14 2 2" xfId="28747"/>
    <cellStyle name="Calculation 6 14 2 3" xfId="52865"/>
    <cellStyle name="Calculation 6 14 3" xfId="16995"/>
    <cellStyle name="Calculation 6 14 3 2" xfId="28748"/>
    <cellStyle name="Calculation 6 14 4" xfId="28746"/>
    <cellStyle name="Calculation 6 14 5" xfId="52866"/>
    <cellStyle name="Calculation 6 15" xfId="6247"/>
    <cellStyle name="Calculation 6 15 2" xfId="16373"/>
    <cellStyle name="Calculation 6 15 2 2" xfId="28750"/>
    <cellStyle name="Calculation 6 15 2 3" xfId="52867"/>
    <cellStyle name="Calculation 6 15 3" xfId="16996"/>
    <cellStyle name="Calculation 6 15 3 2" xfId="28751"/>
    <cellStyle name="Calculation 6 15 4" xfId="28749"/>
    <cellStyle name="Calculation 6 15 5" xfId="52868"/>
    <cellStyle name="Calculation 6 16" xfId="11347"/>
    <cellStyle name="Calculation 6 16 2" xfId="16374"/>
    <cellStyle name="Calculation 6 16 2 2" xfId="28753"/>
    <cellStyle name="Calculation 6 16 2 3" xfId="52869"/>
    <cellStyle name="Calculation 6 16 3" xfId="16997"/>
    <cellStyle name="Calculation 6 16 3 2" xfId="28754"/>
    <cellStyle name="Calculation 6 16 4" xfId="28752"/>
    <cellStyle name="Calculation 6 16 5" xfId="52870"/>
    <cellStyle name="Calculation 6 17" xfId="11683"/>
    <cellStyle name="Calculation 6 17 2" xfId="16375"/>
    <cellStyle name="Calculation 6 17 2 2" xfId="28756"/>
    <cellStyle name="Calculation 6 17 2 3" xfId="52871"/>
    <cellStyle name="Calculation 6 17 3" xfId="16998"/>
    <cellStyle name="Calculation 6 17 3 2" xfId="28757"/>
    <cellStyle name="Calculation 6 17 4" xfId="28755"/>
    <cellStyle name="Calculation 6 17 5" xfId="52872"/>
    <cellStyle name="Calculation 6 18" xfId="6449"/>
    <cellStyle name="Calculation 6 18 2" xfId="16376"/>
    <cellStyle name="Calculation 6 18 2 2" xfId="28759"/>
    <cellStyle name="Calculation 6 18 2 3" xfId="52873"/>
    <cellStyle name="Calculation 6 18 3" xfId="16999"/>
    <cellStyle name="Calculation 6 18 3 2" xfId="28760"/>
    <cellStyle name="Calculation 6 18 4" xfId="28758"/>
    <cellStyle name="Calculation 6 18 5" xfId="52874"/>
    <cellStyle name="Calculation 6 19" xfId="7287"/>
    <cellStyle name="Calculation 6 19 2" xfId="16377"/>
    <cellStyle name="Calculation 6 19 2 2" xfId="28762"/>
    <cellStyle name="Calculation 6 19 2 3" xfId="52875"/>
    <cellStyle name="Calculation 6 19 3" xfId="17000"/>
    <cellStyle name="Calculation 6 19 3 2" xfId="28763"/>
    <cellStyle name="Calculation 6 19 4" xfId="28761"/>
    <cellStyle name="Calculation 6 19 5" xfId="52876"/>
    <cellStyle name="Calculation 6 2" xfId="1588"/>
    <cellStyle name="Calculation 6 2 2" xfId="2922"/>
    <cellStyle name="Calculation 6 2 2 10" xfId="10551"/>
    <cellStyle name="Calculation 6 2 2 10 2" xfId="16380"/>
    <cellStyle name="Calculation 6 2 2 10 2 2" xfId="28767"/>
    <cellStyle name="Calculation 6 2 2 10 2 3" xfId="52877"/>
    <cellStyle name="Calculation 6 2 2 10 3" xfId="17003"/>
    <cellStyle name="Calculation 6 2 2 10 3 2" xfId="28768"/>
    <cellStyle name="Calculation 6 2 2 10 4" xfId="28766"/>
    <cellStyle name="Calculation 6 2 2 10 5" xfId="52878"/>
    <cellStyle name="Calculation 6 2 2 11" xfId="5751"/>
    <cellStyle name="Calculation 6 2 2 11 2" xfId="16381"/>
    <cellStyle name="Calculation 6 2 2 11 2 2" xfId="28770"/>
    <cellStyle name="Calculation 6 2 2 11 2 3" xfId="52879"/>
    <cellStyle name="Calculation 6 2 2 11 3" xfId="17004"/>
    <cellStyle name="Calculation 6 2 2 11 3 2" xfId="28771"/>
    <cellStyle name="Calculation 6 2 2 11 4" xfId="28769"/>
    <cellStyle name="Calculation 6 2 2 11 5" xfId="52880"/>
    <cellStyle name="Calculation 6 2 2 12" xfId="6085"/>
    <cellStyle name="Calculation 6 2 2 12 2" xfId="16382"/>
    <cellStyle name="Calculation 6 2 2 12 2 2" xfId="28773"/>
    <cellStyle name="Calculation 6 2 2 12 2 3" xfId="52881"/>
    <cellStyle name="Calculation 6 2 2 12 3" xfId="17005"/>
    <cellStyle name="Calculation 6 2 2 12 3 2" xfId="28774"/>
    <cellStyle name="Calculation 6 2 2 12 4" xfId="28772"/>
    <cellStyle name="Calculation 6 2 2 12 5" xfId="52882"/>
    <cellStyle name="Calculation 6 2 2 13" xfId="11768"/>
    <cellStyle name="Calculation 6 2 2 13 2" xfId="16383"/>
    <cellStyle name="Calculation 6 2 2 13 2 2" xfId="28776"/>
    <cellStyle name="Calculation 6 2 2 13 2 3" xfId="52883"/>
    <cellStyle name="Calculation 6 2 2 13 3" xfId="17006"/>
    <cellStyle name="Calculation 6 2 2 13 3 2" xfId="28777"/>
    <cellStyle name="Calculation 6 2 2 13 4" xfId="28775"/>
    <cellStyle name="Calculation 6 2 2 13 5" xfId="52884"/>
    <cellStyle name="Calculation 6 2 2 14" xfId="12201"/>
    <cellStyle name="Calculation 6 2 2 14 2" xfId="16384"/>
    <cellStyle name="Calculation 6 2 2 14 2 2" xfId="28779"/>
    <cellStyle name="Calculation 6 2 2 14 2 3" xfId="52885"/>
    <cellStyle name="Calculation 6 2 2 14 3" xfId="17007"/>
    <cellStyle name="Calculation 6 2 2 14 3 2" xfId="28780"/>
    <cellStyle name="Calculation 6 2 2 14 4" xfId="28778"/>
    <cellStyle name="Calculation 6 2 2 14 5" xfId="52886"/>
    <cellStyle name="Calculation 6 2 2 15" xfId="12587"/>
    <cellStyle name="Calculation 6 2 2 15 2" xfId="16385"/>
    <cellStyle name="Calculation 6 2 2 15 2 2" xfId="28782"/>
    <cellStyle name="Calculation 6 2 2 15 2 3" xfId="52887"/>
    <cellStyle name="Calculation 6 2 2 15 3" xfId="17008"/>
    <cellStyle name="Calculation 6 2 2 15 3 2" xfId="28783"/>
    <cellStyle name="Calculation 6 2 2 15 4" xfId="28781"/>
    <cellStyle name="Calculation 6 2 2 15 5" xfId="52888"/>
    <cellStyle name="Calculation 6 2 2 16" xfId="12042"/>
    <cellStyle name="Calculation 6 2 2 16 2" xfId="16386"/>
    <cellStyle name="Calculation 6 2 2 16 2 2" xfId="28785"/>
    <cellStyle name="Calculation 6 2 2 16 2 3" xfId="52889"/>
    <cellStyle name="Calculation 6 2 2 16 3" xfId="17009"/>
    <cellStyle name="Calculation 6 2 2 16 3 2" xfId="28786"/>
    <cellStyle name="Calculation 6 2 2 16 4" xfId="28784"/>
    <cellStyle name="Calculation 6 2 2 16 5" xfId="52890"/>
    <cellStyle name="Calculation 6 2 2 17" xfId="12477"/>
    <cellStyle name="Calculation 6 2 2 17 2" xfId="16387"/>
    <cellStyle name="Calculation 6 2 2 17 2 2" xfId="28788"/>
    <cellStyle name="Calculation 6 2 2 17 2 3" xfId="52891"/>
    <cellStyle name="Calculation 6 2 2 17 3" xfId="17010"/>
    <cellStyle name="Calculation 6 2 2 17 3 2" xfId="28789"/>
    <cellStyle name="Calculation 6 2 2 17 4" xfId="28787"/>
    <cellStyle name="Calculation 6 2 2 17 5" xfId="52892"/>
    <cellStyle name="Calculation 6 2 2 18" xfId="11775"/>
    <cellStyle name="Calculation 6 2 2 18 2" xfId="16388"/>
    <cellStyle name="Calculation 6 2 2 18 2 2" xfId="28791"/>
    <cellStyle name="Calculation 6 2 2 18 2 3" xfId="52893"/>
    <cellStyle name="Calculation 6 2 2 18 3" xfId="17011"/>
    <cellStyle name="Calculation 6 2 2 18 3 2" xfId="28792"/>
    <cellStyle name="Calculation 6 2 2 18 4" xfId="28790"/>
    <cellStyle name="Calculation 6 2 2 18 5" xfId="52894"/>
    <cellStyle name="Calculation 6 2 2 19" xfId="4794"/>
    <cellStyle name="Calculation 6 2 2 19 2" xfId="16389"/>
    <cellStyle name="Calculation 6 2 2 19 2 2" xfId="28794"/>
    <cellStyle name="Calculation 6 2 2 19 2 3" xfId="52895"/>
    <cellStyle name="Calculation 6 2 2 19 3" xfId="17012"/>
    <cellStyle name="Calculation 6 2 2 19 3 2" xfId="28795"/>
    <cellStyle name="Calculation 6 2 2 19 4" xfId="28793"/>
    <cellStyle name="Calculation 6 2 2 19 5" xfId="52896"/>
    <cellStyle name="Calculation 6 2 2 2" xfId="6037"/>
    <cellStyle name="Calculation 6 2 2 2 2" xfId="16390"/>
    <cellStyle name="Calculation 6 2 2 2 2 2" xfId="28797"/>
    <cellStyle name="Calculation 6 2 2 2 2 3" xfId="52897"/>
    <cellStyle name="Calculation 6 2 2 2 3" xfId="17013"/>
    <cellStyle name="Calculation 6 2 2 2 3 2" xfId="28798"/>
    <cellStyle name="Calculation 6 2 2 2 4" xfId="28796"/>
    <cellStyle name="Calculation 6 2 2 2 5" xfId="52898"/>
    <cellStyle name="Calculation 6 2 2 20" xfId="9692"/>
    <cellStyle name="Calculation 6 2 2 20 2" xfId="28799"/>
    <cellStyle name="Calculation 6 2 2 20 2 2" xfId="52899"/>
    <cellStyle name="Calculation 6 2 2 20 2 3" xfId="52900"/>
    <cellStyle name="Calculation 6 2 2 20 3" xfId="52901"/>
    <cellStyle name="Calculation 6 2 2 20 4" xfId="52902"/>
    <cellStyle name="Calculation 6 2 2 20 5" xfId="52903"/>
    <cellStyle name="Calculation 6 2 2 21" xfId="16379"/>
    <cellStyle name="Calculation 6 2 2 21 2" xfId="28800"/>
    <cellStyle name="Calculation 6 2 2 22" xfId="17002"/>
    <cellStyle name="Calculation 6 2 2 22 2" xfId="28801"/>
    <cellStyle name="Calculation 6 2 2 23" xfId="28765"/>
    <cellStyle name="Calculation 6 2 2 3" xfId="5771"/>
    <cellStyle name="Calculation 6 2 2 3 2" xfId="16391"/>
    <cellStyle name="Calculation 6 2 2 3 2 2" xfId="28803"/>
    <cellStyle name="Calculation 6 2 2 3 2 3" xfId="52904"/>
    <cellStyle name="Calculation 6 2 2 3 3" xfId="17014"/>
    <cellStyle name="Calculation 6 2 2 3 3 2" xfId="28804"/>
    <cellStyle name="Calculation 6 2 2 3 4" xfId="28802"/>
    <cellStyle name="Calculation 6 2 2 3 5" xfId="52905"/>
    <cellStyle name="Calculation 6 2 2 4" xfId="7888"/>
    <cellStyle name="Calculation 6 2 2 4 2" xfId="16392"/>
    <cellStyle name="Calculation 6 2 2 4 2 2" xfId="28806"/>
    <cellStyle name="Calculation 6 2 2 4 2 3" xfId="52906"/>
    <cellStyle name="Calculation 6 2 2 4 3" xfId="17015"/>
    <cellStyle name="Calculation 6 2 2 4 3 2" xfId="28807"/>
    <cellStyle name="Calculation 6 2 2 4 4" xfId="28805"/>
    <cellStyle name="Calculation 6 2 2 4 5" xfId="52907"/>
    <cellStyle name="Calculation 6 2 2 5" xfId="8340"/>
    <cellStyle name="Calculation 6 2 2 5 2" xfId="16393"/>
    <cellStyle name="Calculation 6 2 2 5 2 2" xfId="28809"/>
    <cellStyle name="Calculation 6 2 2 5 2 3" xfId="52908"/>
    <cellStyle name="Calculation 6 2 2 5 3" xfId="17016"/>
    <cellStyle name="Calculation 6 2 2 5 3 2" xfId="28810"/>
    <cellStyle name="Calculation 6 2 2 5 4" xfId="28808"/>
    <cellStyle name="Calculation 6 2 2 5 5" xfId="52909"/>
    <cellStyle name="Calculation 6 2 2 6" xfId="6063"/>
    <cellStyle name="Calculation 6 2 2 6 2" xfId="16394"/>
    <cellStyle name="Calculation 6 2 2 6 2 2" xfId="28812"/>
    <cellStyle name="Calculation 6 2 2 6 2 3" xfId="52910"/>
    <cellStyle name="Calculation 6 2 2 6 3" xfId="17017"/>
    <cellStyle name="Calculation 6 2 2 6 3 2" xfId="28813"/>
    <cellStyle name="Calculation 6 2 2 6 4" xfId="28811"/>
    <cellStyle name="Calculation 6 2 2 6 5" xfId="52911"/>
    <cellStyle name="Calculation 6 2 2 7" xfId="8177"/>
    <cellStyle name="Calculation 6 2 2 7 2" xfId="16395"/>
    <cellStyle name="Calculation 6 2 2 7 2 2" xfId="28815"/>
    <cellStyle name="Calculation 6 2 2 7 2 3" xfId="52912"/>
    <cellStyle name="Calculation 6 2 2 7 3" xfId="17018"/>
    <cellStyle name="Calculation 6 2 2 7 3 2" xfId="28816"/>
    <cellStyle name="Calculation 6 2 2 7 4" xfId="28814"/>
    <cellStyle name="Calculation 6 2 2 7 5" xfId="52913"/>
    <cellStyle name="Calculation 6 2 2 8" xfId="9688"/>
    <cellStyle name="Calculation 6 2 2 8 2" xfId="16396"/>
    <cellStyle name="Calculation 6 2 2 8 2 2" xfId="28818"/>
    <cellStyle name="Calculation 6 2 2 8 2 3" xfId="52914"/>
    <cellStyle name="Calculation 6 2 2 8 3" xfId="17019"/>
    <cellStyle name="Calculation 6 2 2 8 3 2" xfId="28819"/>
    <cellStyle name="Calculation 6 2 2 8 4" xfId="28817"/>
    <cellStyle name="Calculation 6 2 2 8 5" xfId="52915"/>
    <cellStyle name="Calculation 6 2 2 9" xfId="10134"/>
    <cellStyle name="Calculation 6 2 2 9 2" xfId="16397"/>
    <cellStyle name="Calculation 6 2 2 9 2 2" xfId="28821"/>
    <cellStyle name="Calculation 6 2 2 9 2 3" xfId="52916"/>
    <cellStyle name="Calculation 6 2 2 9 3" xfId="17020"/>
    <cellStyle name="Calculation 6 2 2 9 3 2" xfId="28822"/>
    <cellStyle name="Calculation 6 2 2 9 4" xfId="28820"/>
    <cellStyle name="Calculation 6 2 2 9 5" xfId="52917"/>
    <cellStyle name="Calculation 6 2 3" xfId="16378"/>
    <cellStyle name="Calculation 6 2 3 2" xfId="28823"/>
    <cellStyle name="Calculation 6 2 4" xfId="17001"/>
    <cellStyle name="Calculation 6 2 4 2" xfId="28824"/>
    <cellStyle name="Calculation 6 2 5" xfId="28764"/>
    <cellStyle name="Calculation 6 2 6" xfId="52918"/>
    <cellStyle name="Calculation 6 20" xfId="12929"/>
    <cellStyle name="Calculation 6 20 2" xfId="16398"/>
    <cellStyle name="Calculation 6 20 2 2" xfId="28826"/>
    <cellStyle name="Calculation 6 20 2 3" xfId="52919"/>
    <cellStyle name="Calculation 6 20 3" xfId="17021"/>
    <cellStyle name="Calculation 6 20 3 2" xfId="28827"/>
    <cellStyle name="Calculation 6 20 4" xfId="28825"/>
    <cellStyle name="Calculation 6 20 5" xfId="52920"/>
    <cellStyle name="Calculation 6 21" xfId="10548"/>
    <cellStyle name="Calculation 6 21 2" xfId="16399"/>
    <cellStyle name="Calculation 6 21 2 2" xfId="28829"/>
    <cellStyle name="Calculation 6 21 2 3" xfId="52921"/>
    <cellStyle name="Calculation 6 21 3" xfId="17022"/>
    <cellStyle name="Calculation 6 21 3 2" xfId="28830"/>
    <cellStyle name="Calculation 6 21 4" xfId="28828"/>
    <cellStyle name="Calculation 6 21 5" xfId="52922"/>
    <cellStyle name="Calculation 6 22" xfId="11264"/>
    <cellStyle name="Calculation 6 22 2" xfId="28831"/>
    <cellStyle name="Calculation 6 22 2 2" xfId="52923"/>
    <cellStyle name="Calculation 6 22 2 3" xfId="52924"/>
    <cellStyle name="Calculation 6 22 3" xfId="52925"/>
    <cellStyle name="Calculation 6 22 4" xfId="52926"/>
    <cellStyle name="Calculation 6 22 5" xfId="52927"/>
    <cellStyle name="Calculation 6 23" xfId="16367"/>
    <cellStyle name="Calculation 6 23 2" xfId="28832"/>
    <cellStyle name="Calculation 6 24" xfId="16990"/>
    <cellStyle name="Calculation 6 24 2" xfId="28833"/>
    <cellStyle name="Calculation 6 25" xfId="28733"/>
    <cellStyle name="Calculation 6 26" xfId="1551"/>
    <cellStyle name="Calculation 6 3" xfId="4634"/>
    <cellStyle name="Calculation 6 3 10" xfId="10958"/>
    <cellStyle name="Calculation 6 3 10 2" xfId="16401"/>
    <cellStyle name="Calculation 6 3 10 2 2" xfId="28836"/>
    <cellStyle name="Calculation 6 3 10 2 3" xfId="52928"/>
    <cellStyle name="Calculation 6 3 10 3" xfId="17024"/>
    <cellStyle name="Calculation 6 3 10 3 2" xfId="28837"/>
    <cellStyle name="Calculation 6 3 10 4" xfId="28835"/>
    <cellStyle name="Calculation 6 3 10 5" xfId="52929"/>
    <cellStyle name="Calculation 6 3 11" xfId="11363"/>
    <cellStyle name="Calculation 6 3 11 2" xfId="16402"/>
    <cellStyle name="Calculation 6 3 11 2 2" xfId="28839"/>
    <cellStyle name="Calculation 6 3 11 2 3" xfId="52930"/>
    <cellStyle name="Calculation 6 3 11 3" xfId="17025"/>
    <cellStyle name="Calculation 6 3 11 3 2" xfId="28840"/>
    <cellStyle name="Calculation 6 3 11 4" xfId="28838"/>
    <cellStyle name="Calculation 6 3 11 5" xfId="52931"/>
    <cellStyle name="Calculation 6 3 12" xfId="11759"/>
    <cellStyle name="Calculation 6 3 12 2" xfId="16403"/>
    <cellStyle name="Calculation 6 3 12 2 2" xfId="28842"/>
    <cellStyle name="Calculation 6 3 12 2 3" xfId="52932"/>
    <cellStyle name="Calculation 6 3 12 3" xfId="17026"/>
    <cellStyle name="Calculation 6 3 12 3 2" xfId="28843"/>
    <cellStyle name="Calculation 6 3 12 4" xfId="28841"/>
    <cellStyle name="Calculation 6 3 12 5" xfId="52933"/>
    <cellStyle name="Calculation 6 3 13" xfId="12194"/>
    <cellStyle name="Calculation 6 3 13 2" xfId="16404"/>
    <cellStyle name="Calculation 6 3 13 2 2" xfId="28845"/>
    <cellStyle name="Calculation 6 3 13 2 3" xfId="52934"/>
    <cellStyle name="Calculation 6 3 13 3" xfId="17027"/>
    <cellStyle name="Calculation 6 3 13 3 2" xfId="28846"/>
    <cellStyle name="Calculation 6 3 13 4" xfId="28844"/>
    <cellStyle name="Calculation 6 3 13 5" xfId="52935"/>
    <cellStyle name="Calculation 6 3 14" xfId="12580"/>
    <cellStyle name="Calculation 6 3 14 2" xfId="16405"/>
    <cellStyle name="Calculation 6 3 14 2 2" xfId="28848"/>
    <cellStyle name="Calculation 6 3 14 2 3" xfId="52936"/>
    <cellStyle name="Calculation 6 3 14 3" xfId="17028"/>
    <cellStyle name="Calculation 6 3 14 3 2" xfId="28849"/>
    <cellStyle name="Calculation 6 3 14 4" xfId="28847"/>
    <cellStyle name="Calculation 6 3 14 5" xfId="52937"/>
    <cellStyle name="Calculation 6 3 15" xfId="12905"/>
    <cellStyle name="Calculation 6 3 15 2" xfId="16406"/>
    <cellStyle name="Calculation 6 3 15 2 2" xfId="28851"/>
    <cellStyle name="Calculation 6 3 15 2 3" xfId="52938"/>
    <cellStyle name="Calculation 6 3 15 3" xfId="17029"/>
    <cellStyle name="Calculation 6 3 15 3 2" xfId="28852"/>
    <cellStyle name="Calculation 6 3 15 4" xfId="28850"/>
    <cellStyle name="Calculation 6 3 15 5" xfId="52939"/>
    <cellStyle name="Calculation 6 3 16" xfId="13325"/>
    <cellStyle name="Calculation 6 3 16 2" xfId="16407"/>
    <cellStyle name="Calculation 6 3 16 2 2" xfId="28854"/>
    <cellStyle name="Calculation 6 3 16 2 3" xfId="52940"/>
    <cellStyle name="Calculation 6 3 16 3" xfId="17030"/>
    <cellStyle name="Calculation 6 3 16 3 2" xfId="28855"/>
    <cellStyle name="Calculation 6 3 16 4" xfId="28853"/>
    <cellStyle name="Calculation 6 3 16 5" xfId="52941"/>
    <cellStyle name="Calculation 6 3 17" xfId="13665"/>
    <cellStyle name="Calculation 6 3 17 2" xfId="16408"/>
    <cellStyle name="Calculation 6 3 17 2 2" xfId="28857"/>
    <cellStyle name="Calculation 6 3 17 2 3" xfId="52942"/>
    <cellStyle name="Calculation 6 3 17 3" xfId="17031"/>
    <cellStyle name="Calculation 6 3 17 3 2" xfId="28858"/>
    <cellStyle name="Calculation 6 3 17 4" xfId="28856"/>
    <cellStyle name="Calculation 6 3 17 5" xfId="52943"/>
    <cellStyle name="Calculation 6 3 18" xfId="13986"/>
    <cellStyle name="Calculation 6 3 18 2" xfId="16409"/>
    <cellStyle name="Calculation 6 3 18 2 2" xfId="28860"/>
    <cellStyle name="Calculation 6 3 18 2 3" xfId="52944"/>
    <cellStyle name="Calculation 6 3 18 3" xfId="17032"/>
    <cellStyle name="Calculation 6 3 18 3 2" xfId="28861"/>
    <cellStyle name="Calculation 6 3 18 4" xfId="28859"/>
    <cellStyle name="Calculation 6 3 18 5" xfId="52945"/>
    <cellStyle name="Calculation 6 3 19" xfId="14298"/>
    <cellStyle name="Calculation 6 3 19 2" xfId="16410"/>
    <cellStyle name="Calculation 6 3 19 2 2" xfId="28863"/>
    <cellStyle name="Calculation 6 3 19 2 3" xfId="52946"/>
    <cellStyle name="Calculation 6 3 19 3" xfId="17033"/>
    <cellStyle name="Calculation 6 3 19 3 2" xfId="28864"/>
    <cellStyle name="Calculation 6 3 19 4" xfId="28862"/>
    <cellStyle name="Calculation 6 3 19 5" xfId="52947"/>
    <cellStyle name="Calculation 6 3 2" xfId="7406"/>
    <cellStyle name="Calculation 6 3 2 2" xfId="16411"/>
    <cellStyle name="Calculation 6 3 2 2 2" xfId="28866"/>
    <cellStyle name="Calculation 6 3 2 2 3" xfId="52948"/>
    <cellStyle name="Calculation 6 3 2 3" xfId="17034"/>
    <cellStyle name="Calculation 6 3 2 3 2" xfId="28867"/>
    <cellStyle name="Calculation 6 3 2 4" xfId="28865"/>
    <cellStyle name="Calculation 6 3 2 5" xfId="52949"/>
    <cellStyle name="Calculation 6 3 20" xfId="14586"/>
    <cellStyle name="Calculation 6 3 20 2" xfId="28868"/>
    <cellStyle name="Calculation 6 3 20 2 2" xfId="52950"/>
    <cellStyle name="Calculation 6 3 20 2 3" xfId="52951"/>
    <cellStyle name="Calculation 6 3 20 3" xfId="52952"/>
    <cellStyle name="Calculation 6 3 20 4" xfId="52953"/>
    <cellStyle name="Calculation 6 3 20 5" xfId="52954"/>
    <cellStyle name="Calculation 6 3 21" xfId="16400"/>
    <cellStyle name="Calculation 6 3 21 2" xfId="28869"/>
    <cellStyle name="Calculation 6 3 22" xfId="17023"/>
    <cellStyle name="Calculation 6 3 22 2" xfId="28870"/>
    <cellStyle name="Calculation 6 3 23" xfId="28834"/>
    <cellStyle name="Calculation 6 3 3" xfId="7872"/>
    <cellStyle name="Calculation 6 3 3 2" xfId="16412"/>
    <cellStyle name="Calculation 6 3 3 2 2" xfId="28872"/>
    <cellStyle name="Calculation 6 3 3 2 3" xfId="52955"/>
    <cellStyle name="Calculation 6 3 3 3" xfId="17035"/>
    <cellStyle name="Calculation 6 3 3 3 2" xfId="28873"/>
    <cellStyle name="Calculation 6 3 3 4" xfId="28871"/>
    <cellStyle name="Calculation 6 3 3 5" xfId="52956"/>
    <cellStyle name="Calculation 6 3 4" xfId="8326"/>
    <cellStyle name="Calculation 6 3 4 2" xfId="16413"/>
    <cellStyle name="Calculation 6 3 4 2 2" xfId="28875"/>
    <cellStyle name="Calculation 6 3 4 2 3" xfId="52957"/>
    <cellStyle name="Calculation 6 3 4 3" xfId="17036"/>
    <cellStyle name="Calculation 6 3 4 3 2" xfId="28876"/>
    <cellStyle name="Calculation 6 3 4 4" xfId="28874"/>
    <cellStyle name="Calculation 6 3 4 5" xfId="52958"/>
    <cellStyle name="Calculation 6 3 5" xfId="8768"/>
    <cellStyle name="Calculation 6 3 5 2" xfId="16414"/>
    <cellStyle name="Calculation 6 3 5 2 2" xfId="28878"/>
    <cellStyle name="Calculation 6 3 5 2 3" xfId="52959"/>
    <cellStyle name="Calculation 6 3 5 3" xfId="17037"/>
    <cellStyle name="Calculation 6 3 5 3 2" xfId="28879"/>
    <cellStyle name="Calculation 6 3 5 4" xfId="28877"/>
    <cellStyle name="Calculation 6 3 5 5" xfId="52960"/>
    <cellStyle name="Calculation 6 3 6" xfId="9230"/>
    <cellStyle name="Calculation 6 3 6 2" xfId="16415"/>
    <cellStyle name="Calculation 6 3 6 2 2" xfId="28881"/>
    <cellStyle name="Calculation 6 3 6 2 3" xfId="52961"/>
    <cellStyle name="Calculation 6 3 6 3" xfId="17038"/>
    <cellStyle name="Calculation 6 3 6 3 2" xfId="28882"/>
    <cellStyle name="Calculation 6 3 6 4" xfId="28880"/>
    <cellStyle name="Calculation 6 3 6 5" xfId="52962"/>
    <cellStyle name="Calculation 6 3 7" xfId="9674"/>
    <cellStyle name="Calculation 6 3 7 2" xfId="16416"/>
    <cellStyle name="Calculation 6 3 7 2 2" xfId="28884"/>
    <cellStyle name="Calculation 6 3 7 2 3" xfId="52963"/>
    <cellStyle name="Calculation 6 3 7 3" xfId="17039"/>
    <cellStyle name="Calculation 6 3 7 3 2" xfId="28885"/>
    <cellStyle name="Calculation 6 3 7 4" xfId="28883"/>
    <cellStyle name="Calculation 6 3 7 5" xfId="52964"/>
    <cellStyle name="Calculation 6 3 8" xfId="10120"/>
    <cellStyle name="Calculation 6 3 8 2" xfId="16417"/>
    <cellStyle name="Calculation 6 3 8 2 2" xfId="28887"/>
    <cellStyle name="Calculation 6 3 8 2 3" xfId="52965"/>
    <cellStyle name="Calculation 6 3 8 3" xfId="17040"/>
    <cellStyle name="Calculation 6 3 8 3 2" xfId="28888"/>
    <cellStyle name="Calculation 6 3 8 4" xfId="28886"/>
    <cellStyle name="Calculation 6 3 8 5" xfId="52966"/>
    <cellStyle name="Calculation 6 3 9" xfId="10539"/>
    <cellStyle name="Calculation 6 3 9 2" xfId="16418"/>
    <cellStyle name="Calculation 6 3 9 2 2" xfId="28890"/>
    <cellStyle name="Calculation 6 3 9 2 3" xfId="52967"/>
    <cellStyle name="Calculation 6 3 9 3" xfId="17041"/>
    <cellStyle name="Calculation 6 3 9 3 2" xfId="28891"/>
    <cellStyle name="Calculation 6 3 9 4" xfId="28889"/>
    <cellStyle name="Calculation 6 3 9 5" xfId="52968"/>
    <cellStyle name="Calculation 6 4" xfId="4876"/>
    <cellStyle name="Calculation 6 4 2" xfId="16419"/>
    <cellStyle name="Calculation 6 4 2 2" xfId="28893"/>
    <cellStyle name="Calculation 6 4 2 3" xfId="52969"/>
    <cellStyle name="Calculation 6 4 3" xfId="17042"/>
    <cellStyle name="Calculation 6 4 3 2" xfId="28894"/>
    <cellStyle name="Calculation 6 4 4" xfId="28892"/>
    <cellStyle name="Calculation 6 4 5" xfId="52970"/>
    <cellStyle name="Calculation 6 5" xfId="6860"/>
    <cellStyle name="Calculation 6 5 2" xfId="16420"/>
    <cellStyle name="Calculation 6 5 2 2" xfId="28896"/>
    <cellStyle name="Calculation 6 5 2 3" xfId="52971"/>
    <cellStyle name="Calculation 6 5 3" xfId="17043"/>
    <cellStyle name="Calculation 6 5 3 2" xfId="28897"/>
    <cellStyle name="Calculation 6 5 4" xfId="28895"/>
    <cellStyle name="Calculation 6 5 5" xfId="52972"/>
    <cellStyle name="Calculation 6 6" xfId="5049"/>
    <cellStyle name="Calculation 6 6 2" xfId="16421"/>
    <cellStyle name="Calculation 6 6 2 2" xfId="28899"/>
    <cellStyle name="Calculation 6 6 2 3" xfId="52973"/>
    <cellStyle name="Calculation 6 6 3" xfId="17044"/>
    <cellStyle name="Calculation 6 6 3 2" xfId="28900"/>
    <cellStyle name="Calculation 6 6 4" xfId="28898"/>
    <cellStyle name="Calculation 6 6 5" xfId="52974"/>
    <cellStyle name="Calculation 6 7" xfId="7379"/>
    <cellStyle name="Calculation 6 7 2" xfId="16422"/>
    <cellStyle name="Calculation 6 7 2 2" xfId="28902"/>
    <cellStyle name="Calculation 6 7 2 3" xfId="52975"/>
    <cellStyle name="Calculation 6 7 3" xfId="17045"/>
    <cellStyle name="Calculation 6 7 3 2" xfId="28903"/>
    <cellStyle name="Calculation 6 7 4" xfId="28901"/>
    <cellStyle name="Calculation 6 7 5" xfId="52976"/>
    <cellStyle name="Calculation 6 8" xfId="5204"/>
    <cellStyle name="Calculation 6 8 2" xfId="16423"/>
    <cellStyle name="Calculation 6 8 2 2" xfId="28905"/>
    <cellStyle name="Calculation 6 8 2 3" xfId="52977"/>
    <cellStyle name="Calculation 6 8 3" xfId="17046"/>
    <cellStyle name="Calculation 6 8 3 2" xfId="28906"/>
    <cellStyle name="Calculation 6 8 4" xfId="28904"/>
    <cellStyle name="Calculation 6 8 5" xfId="52978"/>
    <cellStyle name="Calculation 6 9" xfId="6655"/>
    <cellStyle name="Calculation 6 9 2" xfId="16424"/>
    <cellStyle name="Calculation 6 9 2 2" xfId="28908"/>
    <cellStyle name="Calculation 6 9 2 3" xfId="52979"/>
    <cellStyle name="Calculation 6 9 3" xfId="17047"/>
    <cellStyle name="Calculation 6 9 3 2" xfId="28909"/>
    <cellStyle name="Calculation 6 9 4" xfId="28907"/>
    <cellStyle name="Calculation 6 9 5" xfId="52980"/>
    <cellStyle name="Calculation 7" xfId="540"/>
    <cellStyle name="Calculation 7 10" xfId="2924"/>
    <cellStyle name="Calculation 7 10 10" xfId="5936"/>
    <cellStyle name="Calculation 7 10 10 2" xfId="16427"/>
    <cellStyle name="Calculation 7 10 10 2 2" xfId="28913"/>
    <cellStyle name="Calculation 7 10 10 2 3" xfId="52981"/>
    <cellStyle name="Calculation 7 10 10 3" xfId="17050"/>
    <cellStyle name="Calculation 7 10 10 3 2" xfId="28914"/>
    <cellStyle name="Calculation 7 10 10 4" xfId="28912"/>
    <cellStyle name="Calculation 7 10 10 5" xfId="52982"/>
    <cellStyle name="Calculation 7 10 11" xfId="5749"/>
    <cellStyle name="Calculation 7 10 11 2" xfId="16428"/>
    <cellStyle name="Calculation 7 10 11 2 2" xfId="28916"/>
    <cellStyle name="Calculation 7 10 11 2 3" xfId="52983"/>
    <cellStyle name="Calculation 7 10 11 3" xfId="17051"/>
    <cellStyle name="Calculation 7 10 11 3 2" xfId="28917"/>
    <cellStyle name="Calculation 7 10 11 4" xfId="28915"/>
    <cellStyle name="Calculation 7 10 11 5" xfId="52984"/>
    <cellStyle name="Calculation 7 10 12" xfId="6816"/>
    <cellStyle name="Calculation 7 10 12 2" xfId="16429"/>
    <cellStyle name="Calculation 7 10 12 2 2" xfId="28919"/>
    <cellStyle name="Calculation 7 10 12 2 3" xfId="52985"/>
    <cellStyle name="Calculation 7 10 12 3" xfId="17052"/>
    <cellStyle name="Calculation 7 10 12 3 2" xfId="28920"/>
    <cellStyle name="Calculation 7 10 12 4" xfId="28918"/>
    <cellStyle name="Calculation 7 10 12 5" xfId="52986"/>
    <cellStyle name="Calculation 7 10 13" xfId="9561"/>
    <cellStyle name="Calculation 7 10 13 2" xfId="16430"/>
    <cellStyle name="Calculation 7 10 13 2 2" xfId="28922"/>
    <cellStyle name="Calculation 7 10 13 2 3" xfId="52987"/>
    <cellStyle name="Calculation 7 10 13 3" xfId="17053"/>
    <cellStyle name="Calculation 7 10 13 3 2" xfId="28923"/>
    <cellStyle name="Calculation 7 10 13 4" xfId="28921"/>
    <cellStyle name="Calculation 7 10 13 5" xfId="52988"/>
    <cellStyle name="Calculation 7 10 14" xfId="10841"/>
    <cellStyle name="Calculation 7 10 14 2" xfId="16431"/>
    <cellStyle name="Calculation 7 10 14 2 2" xfId="28925"/>
    <cellStyle name="Calculation 7 10 14 2 3" xfId="52989"/>
    <cellStyle name="Calculation 7 10 14 3" xfId="17054"/>
    <cellStyle name="Calculation 7 10 14 3 2" xfId="28926"/>
    <cellStyle name="Calculation 7 10 14 4" xfId="28924"/>
    <cellStyle name="Calculation 7 10 14 5" xfId="52990"/>
    <cellStyle name="Calculation 7 10 15" xfId="5878"/>
    <cellStyle name="Calculation 7 10 15 2" xfId="16432"/>
    <cellStyle name="Calculation 7 10 15 2 2" xfId="28928"/>
    <cellStyle name="Calculation 7 10 15 2 3" xfId="52991"/>
    <cellStyle name="Calculation 7 10 15 3" xfId="17055"/>
    <cellStyle name="Calculation 7 10 15 3 2" xfId="28929"/>
    <cellStyle name="Calculation 7 10 15 4" xfId="28927"/>
    <cellStyle name="Calculation 7 10 15 5" xfId="52992"/>
    <cellStyle name="Calculation 7 10 16" xfId="5917"/>
    <cellStyle name="Calculation 7 10 16 2" xfId="16433"/>
    <cellStyle name="Calculation 7 10 16 2 2" xfId="28931"/>
    <cellStyle name="Calculation 7 10 16 2 3" xfId="52993"/>
    <cellStyle name="Calculation 7 10 16 3" xfId="17056"/>
    <cellStyle name="Calculation 7 10 16 3 2" xfId="28932"/>
    <cellStyle name="Calculation 7 10 16 4" xfId="28930"/>
    <cellStyle name="Calculation 7 10 16 5" xfId="52994"/>
    <cellStyle name="Calculation 7 10 17" xfId="12476"/>
    <cellStyle name="Calculation 7 10 17 2" xfId="16434"/>
    <cellStyle name="Calculation 7 10 17 2 2" xfId="28934"/>
    <cellStyle name="Calculation 7 10 17 2 3" xfId="52995"/>
    <cellStyle name="Calculation 7 10 17 3" xfId="17057"/>
    <cellStyle name="Calculation 7 10 17 3 2" xfId="28935"/>
    <cellStyle name="Calculation 7 10 17 4" xfId="28933"/>
    <cellStyle name="Calculation 7 10 17 5" xfId="52996"/>
    <cellStyle name="Calculation 7 10 18" xfId="7822"/>
    <cellStyle name="Calculation 7 10 18 2" xfId="16435"/>
    <cellStyle name="Calculation 7 10 18 2 2" xfId="28937"/>
    <cellStyle name="Calculation 7 10 18 2 3" xfId="52997"/>
    <cellStyle name="Calculation 7 10 18 3" xfId="17058"/>
    <cellStyle name="Calculation 7 10 18 3 2" xfId="28938"/>
    <cellStyle name="Calculation 7 10 18 4" xfId="28936"/>
    <cellStyle name="Calculation 7 10 18 5" xfId="52998"/>
    <cellStyle name="Calculation 7 10 19" xfId="12204"/>
    <cellStyle name="Calculation 7 10 19 2" xfId="16436"/>
    <cellStyle name="Calculation 7 10 19 2 2" xfId="28940"/>
    <cellStyle name="Calculation 7 10 19 2 3" xfId="52999"/>
    <cellStyle name="Calculation 7 10 19 3" xfId="17059"/>
    <cellStyle name="Calculation 7 10 19 3 2" xfId="28941"/>
    <cellStyle name="Calculation 7 10 19 4" xfId="28939"/>
    <cellStyle name="Calculation 7 10 19 5" xfId="53000"/>
    <cellStyle name="Calculation 7 10 2" xfId="6039"/>
    <cellStyle name="Calculation 7 10 2 2" xfId="16437"/>
    <cellStyle name="Calculation 7 10 2 2 2" xfId="28943"/>
    <cellStyle name="Calculation 7 10 2 2 3" xfId="53001"/>
    <cellStyle name="Calculation 7 10 2 3" xfId="17060"/>
    <cellStyle name="Calculation 7 10 2 3 2" xfId="28944"/>
    <cellStyle name="Calculation 7 10 2 4" xfId="28942"/>
    <cellStyle name="Calculation 7 10 2 5" xfId="53002"/>
    <cellStyle name="Calculation 7 10 20" xfId="7269"/>
    <cellStyle name="Calculation 7 10 20 2" xfId="28945"/>
    <cellStyle name="Calculation 7 10 20 2 2" xfId="53003"/>
    <cellStyle name="Calculation 7 10 20 2 3" xfId="53004"/>
    <cellStyle name="Calculation 7 10 20 3" xfId="53005"/>
    <cellStyle name="Calculation 7 10 20 4" xfId="53006"/>
    <cellStyle name="Calculation 7 10 20 5" xfId="53007"/>
    <cellStyle name="Calculation 7 10 21" xfId="16426"/>
    <cellStyle name="Calculation 7 10 21 2" xfId="28946"/>
    <cellStyle name="Calculation 7 10 22" xfId="17049"/>
    <cellStyle name="Calculation 7 10 22 2" xfId="28947"/>
    <cellStyle name="Calculation 7 10 23" xfId="28911"/>
    <cellStyle name="Calculation 7 10 3" xfId="5769"/>
    <cellStyle name="Calculation 7 10 3 2" xfId="16438"/>
    <cellStyle name="Calculation 7 10 3 2 2" xfId="28949"/>
    <cellStyle name="Calculation 7 10 3 2 3" xfId="53008"/>
    <cellStyle name="Calculation 7 10 3 3" xfId="17061"/>
    <cellStyle name="Calculation 7 10 3 3 2" xfId="28950"/>
    <cellStyle name="Calculation 7 10 3 4" xfId="28948"/>
    <cellStyle name="Calculation 7 10 3 5" xfId="53009"/>
    <cellStyle name="Calculation 7 10 4" xfId="5993"/>
    <cellStyle name="Calculation 7 10 4 2" xfId="16439"/>
    <cellStyle name="Calculation 7 10 4 2 2" xfId="28952"/>
    <cellStyle name="Calculation 7 10 4 2 3" xfId="53010"/>
    <cellStyle name="Calculation 7 10 4 3" xfId="17062"/>
    <cellStyle name="Calculation 7 10 4 3 2" xfId="28953"/>
    <cellStyle name="Calculation 7 10 4 4" xfId="28951"/>
    <cellStyle name="Calculation 7 10 4 5" xfId="53011"/>
    <cellStyle name="Calculation 7 10 5" xfId="5804"/>
    <cellStyle name="Calculation 7 10 5 2" xfId="16440"/>
    <cellStyle name="Calculation 7 10 5 2 2" xfId="28955"/>
    <cellStyle name="Calculation 7 10 5 2 3" xfId="53012"/>
    <cellStyle name="Calculation 7 10 5 3" xfId="17063"/>
    <cellStyle name="Calculation 7 10 5 3 2" xfId="28956"/>
    <cellStyle name="Calculation 7 10 5 4" xfId="28954"/>
    <cellStyle name="Calculation 7 10 5 5" xfId="53013"/>
    <cellStyle name="Calculation 7 10 6" xfId="6065"/>
    <cellStyle name="Calculation 7 10 6 2" xfId="16441"/>
    <cellStyle name="Calculation 7 10 6 2 2" xfId="28958"/>
    <cellStyle name="Calculation 7 10 6 2 3" xfId="53014"/>
    <cellStyle name="Calculation 7 10 6 3" xfId="17064"/>
    <cellStyle name="Calculation 7 10 6 3 2" xfId="28959"/>
    <cellStyle name="Calculation 7 10 6 4" xfId="28957"/>
    <cellStyle name="Calculation 7 10 6 5" xfId="53015"/>
    <cellStyle name="Calculation 7 10 7" xfId="8176"/>
    <cellStyle name="Calculation 7 10 7 2" xfId="16442"/>
    <cellStyle name="Calculation 7 10 7 2 2" xfId="28961"/>
    <cellStyle name="Calculation 7 10 7 2 3" xfId="53016"/>
    <cellStyle name="Calculation 7 10 7 3" xfId="17065"/>
    <cellStyle name="Calculation 7 10 7 3 2" xfId="28962"/>
    <cellStyle name="Calculation 7 10 7 4" xfId="28960"/>
    <cellStyle name="Calculation 7 10 7 5" xfId="53017"/>
    <cellStyle name="Calculation 7 10 8" xfId="5950"/>
    <cellStyle name="Calculation 7 10 8 2" xfId="16443"/>
    <cellStyle name="Calculation 7 10 8 2 2" xfId="28964"/>
    <cellStyle name="Calculation 7 10 8 2 3" xfId="53018"/>
    <cellStyle name="Calculation 7 10 8 3" xfId="17066"/>
    <cellStyle name="Calculation 7 10 8 3 2" xfId="28965"/>
    <cellStyle name="Calculation 7 10 8 4" xfId="28963"/>
    <cellStyle name="Calculation 7 10 8 5" xfId="53019"/>
    <cellStyle name="Calculation 7 10 9" xfId="5855"/>
    <cellStyle name="Calculation 7 10 9 2" xfId="16444"/>
    <cellStyle name="Calculation 7 10 9 2 2" xfId="28967"/>
    <cellStyle name="Calculation 7 10 9 2 3" xfId="53020"/>
    <cellStyle name="Calculation 7 10 9 3" xfId="17067"/>
    <cellStyle name="Calculation 7 10 9 3 2" xfId="28968"/>
    <cellStyle name="Calculation 7 10 9 4" xfId="28966"/>
    <cellStyle name="Calculation 7 10 9 5" xfId="53021"/>
    <cellStyle name="Calculation 7 11" xfId="2925"/>
    <cellStyle name="Calculation 7 11 10" xfId="6810"/>
    <cellStyle name="Calculation 7 11 10 2" xfId="16446"/>
    <cellStyle name="Calculation 7 11 10 2 2" xfId="28971"/>
    <cellStyle name="Calculation 7 11 10 2 3" xfId="53022"/>
    <cellStyle name="Calculation 7 11 10 3" xfId="17069"/>
    <cellStyle name="Calculation 7 11 10 3 2" xfId="28972"/>
    <cellStyle name="Calculation 7 11 10 4" xfId="28970"/>
    <cellStyle name="Calculation 7 11 10 5" xfId="53023"/>
    <cellStyle name="Calculation 7 11 11" xfId="5748"/>
    <cellStyle name="Calculation 7 11 11 2" xfId="16447"/>
    <cellStyle name="Calculation 7 11 11 2 2" xfId="28974"/>
    <cellStyle name="Calculation 7 11 11 2 3" xfId="53024"/>
    <cellStyle name="Calculation 7 11 11 3" xfId="17070"/>
    <cellStyle name="Calculation 7 11 11 3 2" xfId="28975"/>
    <cellStyle name="Calculation 7 11 11 4" xfId="28973"/>
    <cellStyle name="Calculation 7 11 11 5" xfId="53025"/>
    <cellStyle name="Calculation 7 11 12" xfId="6087"/>
    <cellStyle name="Calculation 7 11 12 2" xfId="16448"/>
    <cellStyle name="Calculation 7 11 12 2 2" xfId="28977"/>
    <cellStyle name="Calculation 7 11 12 2 3" xfId="53026"/>
    <cellStyle name="Calculation 7 11 12 3" xfId="17071"/>
    <cellStyle name="Calculation 7 11 12 3 2" xfId="28978"/>
    <cellStyle name="Calculation 7 11 12 4" xfId="28976"/>
    <cellStyle name="Calculation 7 11 12 5" xfId="53027"/>
    <cellStyle name="Calculation 7 11 13" xfId="10436"/>
    <cellStyle name="Calculation 7 11 13 2" xfId="16449"/>
    <cellStyle name="Calculation 7 11 13 2 2" xfId="28980"/>
    <cellStyle name="Calculation 7 11 13 2 3" xfId="53028"/>
    <cellStyle name="Calculation 7 11 13 3" xfId="17072"/>
    <cellStyle name="Calculation 7 11 13 3 2" xfId="28981"/>
    <cellStyle name="Calculation 7 11 13 4" xfId="28979"/>
    <cellStyle name="Calculation 7 11 13 5" xfId="53029"/>
    <cellStyle name="Calculation 7 11 14" xfId="11379"/>
    <cellStyle name="Calculation 7 11 14 2" xfId="16450"/>
    <cellStyle name="Calculation 7 11 14 2 2" xfId="28983"/>
    <cellStyle name="Calculation 7 11 14 2 3" xfId="53030"/>
    <cellStyle name="Calculation 7 11 14 3" xfId="17073"/>
    <cellStyle name="Calculation 7 11 14 3 2" xfId="28984"/>
    <cellStyle name="Calculation 7 11 14 4" xfId="28982"/>
    <cellStyle name="Calculation 7 11 14 5" xfId="53031"/>
    <cellStyle name="Calculation 7 11 15" xfId="10558"/>
    <cellStyle name="Calculation 7 11 15 2" xfId="16451"/>
    <cellStyle name="Calculation 7 11 15 2 2" xfId="28986"/>
    <cellStyle name="Calculation 7 11 15 2 3" xfId="53032"/>
    <cellStyle name="Calculation 7 11 15 3" xfId="17074"/>
    <cellStyle name="Calculation 7 11 15 3 2" xfId="28987"/>
    <cellStyle name="Calculation 7 11 15 4" xfId="28985"/>
    <cellStyle name="Calculation 7 11 15 5" xfId="53033"/>
    <cellStyle name="Calculation 7 11 16" xfId="5098"/>
    <cellStyle name="Calculation 7 11 16 2" xfId="16452"/>
    <cellStyle name="Calculation 7 11 16 2 2" xfId="28989"/>
    <cellStyle name="Calculation 7 11 16 2 3" xfId="53034"/>
    <cellStyle name="Calculation 7 11 16 3" xfId="17075"/>
    <cellStyle name="Calculation 7 11 16 3 2" xfId="28990"/>
    <cellStyle name="Calculation 7 11 16 4" xfId="28988"/>
    <cellStyle name="Calculation 7 11 16 5" xfId="53035"/>
    <cellStyle name="Calculation 7 11 17" xfId="9991"/>
    <cellStyle name="Calculation 7 11 17 2" xfId="16453"/>
    <cellStyle name="Calculation 7 11 17 2 2" xfId="28992"/>
    <cellStyle name="Calculation 7 11 17 2 3" xfId="53036"/>
    <cellStyle name="Calculation 7 11 17 3" xfId="17076"/>
    <cellStyle name="Calculation 7 11 17 3 2" xfId="28993"/>
    <cellStyle name="Calculation 7 11 17 4" xfId="28991"/>
    <cellStyle name="Calculation 7 11 17 5" xfId="53037"/>
    <cellStyle name="Calculation 7 11 18" xfId="9998"/>
    <cellStyle name="Calculation 7 11 18 2" xfId="16454"/>
    <cellStyle name="Calculation 7 11 18 2 2" xfId="28995"/>
    <cellStyle name="Calculation 7 11 18 2 3" xfId="53038"/>
    <cellStyle name="Calculation 7 11 18 3" xfId="17077"/>
    <cellStyle name="Calculation 7 11 18 3 2" xfId="28996"/>
    <cellStyle name="Calculation 7 11 18 4" xfId="28994"/>
    <cellStyle name="Calculation 7 11 18 5" xfId="53039"/>
    <cellStyle name="Calculation 7 11 19" xfId="11457"/>
    <cellStyle name="Calculation 7 11 19 2" xfId="16455"/>
    <cellStyle name="Calculation 7 11 19 2 2" xfId="28998"/>
    <cellStyle name="Calculation 7 11 19 2 3" xfId="53040"/>
    <cellStyle name="Calculation 7 11 19 3" xfId="17078"/>
    <cellStyle name="Calculation 7 11 19 3 2" xfId="28999"/>
    <cellStyle name="Calculation 7 11 19 4" xfId="28997"/>
    <cellStyle name="Calculation 7 11 19 5" xfId="53041"/>
    <cellStyle name="Calculation 7 11 2" xfId="6040"/>
    <cellStyle name="Calculation 7 11 2 2" xfId="16456"/>
    <cellStyle name="Calculation 7 11 2 2 2" xfId="29001"/>
    <cellStyle name="Calculation 7 11 2 2 3" xfId="53042"/>
    <cellStyle name="Calculation 7 11 2 3" xfId="17079"/>
    <cellStyle name="Calculation 7 11 2 3 2" xfId="29002"/>
    <cellStyle name="Calculation 7 11 2 4" xfId="29000"/>
    <cellStyle name="Calculation 7 11 2 5" xfId="53043"/>
    <cellStyle name="Calculation 7 11 20" xfId="7892"/>
    <cellStyle name="Calculation 7 11 20 2" xfId="29003"/>
    <cellStyle name="Calculation 7 11 20 2 2" xfId="53044"/>
    <cellStyle name="Calculation 7 11 20 2 3" xfId="53045"/>
    <cellStyle name="Calculation 7 11 20 3" xfId="53046"/>
    <cellStyle name="Calculation 7 11 20 4" xfId="53047"/>
    <cellStyle name="Calculation 7 11 20 5" xfId="53048"/>
    <cellStyle name="Calculation 7 11 21" xfId="16445"/>
    <cellStyle name="Calculation 7 11 21 2" xfId="29004"/>
    <cellStyle name="Calculation 7 11 22" xfId="17068"/>
    <cellStyle name="Calculation 7 11 22 2" xfId="29005"/>
    <cellStyle name="Calculation 7 11 23" xfId="28969"/>
    <cellStyle name="Calculation 7 11 3" xfId="5768"/>
    <cellStyle name="Calculation 7 11 3 2" xfId="16457"/>
    <cellStyle name="Calculation 7 11 3 2 2" xfId="29007"/>
    <cellStyle name="Calculation 7 11 3 2 3" xfId="53049"/>
    <cellStyle name="Calculation 7 11 3 3" xfId="17080"/>
    <cellStyle name="Calculation 7 11 3 3 2" xfId="29008"/>
    <cellStyle name="Calculation 7 11 3 4" xfId="29006"/>
    <cellStyle name="Calculation 7 11 3 5" xfId="53050"/>
    <cellStyle name="Calculation 7 11 4" xfId="5994"/>
    <cellStyle name="Calculation 7 11 4 2" xfId="16458"/>
    <cellStyle name="Calculation 7 11 4 2 2" xfId="29010"/>
    <cellStyle name="Calculation 7 11 4 2 3" xfId="53051"/>
    <cellStyle name="Calculation 7 11 4 3" xfId="17081"/>
    <cellStyle name="Calculation 7 11 4 3 2" xfId="29011"/>
    <cellStyle name="Calculation 7 11 4 4" xfId="29009"/>
    <cellStyle name="Calculation 7 11 4 5" xfId="53052"/>
    <cellStyle name="Calculation 7 11 5" xfId="5803"/>
    <cellStyle name="Calculation 7 11 5 2" xfId="16459"/>
    <cellStyle name="Calculation 7 11 5 2 2" xfId="29013"/>
    <cellStyle name="Calculation 7 11 5 2 3" xfId="53053"/>
    <cellStyle name="Calculation 7 11 5 3" xfId="17082"/>
    <cellStyle name="Calculation 7 11 5 3 2" xfId="29014"/>
    <cellStyle name="Calculation 7 11 5 4" xfId="29012"/>
    <cellStyle name="Calculation 7 11 5 5" xfId="53054"/>
    <cellStyle name="Calculation 7 11 6" xfId="6066"/>
    <cellStyle name="Calculation 7 11 6 2" xfId="16460"/>
    <cellStyle name="Calculation 7 11 6 2 2" xfId="29016"/>
    <cellStyle name="Calculation 7 11 6 2 3" xfId="53055"/>
    <cellStyle name="Calculation 7 11 6 3" xfId="17083"/>
    <cellStyle name="Calculation 7 11 6 3 2" xfId="29017"/>
    <cellStyle name="Calculation 7 11 6 4" xfId="29015"/>
    <cellStyle name="Calculation 7 11 6 5" xfId="53056"/>
    <cellStyle name="Calculation 7 11 7" xfId="5836"/>
    <cellStyle name="Calculation 7 11 7 2" xfId="16461"/>
    <cellStyle name="Calculation 7 11 7 2 2" xfId="29019"/>
    <cellStyle name="Calculation 7 11 7 2 3" xfId="53057"/>
    <cellStyle name="Calculation 7 11 7 3" xfId="17084"/>
    <cellStyle name="Calculation 7 11 7 3 2" xfId="29020"/>
    <cellStyle name="Calculation 7 11 7 4" xfId="29018"/>
    <cellStyle name="Calculation 7 11 7 5" xfId="53058"/>
    <cellStyle name="Calculation 7 11 8" xfId="5951"/>
    <cellStyle name="Calculation 7 11 8 2" xfId="16462"/>
    <cellStyle name="Calculation 7 11 8 2 2" xfId="29022"/>
    <cellStyle name="Calculation 7 11 8 2 3" xfId="53059"/>
    <cellStyle name="Calculation 7 11 8 3" xfId="17085"/>
    <cellStyle name="Calculation 7 11 8 3 2" xfId="29023"/>
    <cellStyle name="Calculation 7 11 8 4" xfId="29021"/>
    <cellStyle name="Calculation 7 11 8 5" xfId="53060"/>
    <cellStyle name="Calculation 7 11 9" xfId="5854"/>
    <cellStyle name="Calculation 7 11 9 2" xfId="16463"/>
    <cellStyle name="Calculation 7 11 9 2 2" xfId="29025"/>
    <cellStyle name="Calculation 7 11 9 2 3" xfId="53061"/>
    <cellStyle name="Calculation 7 11 9 3" xfId="17086"/>
    <cellStyle name="Calculation 7 11 9 3 2" xfId="29026"/>
    <cellStyle name="Calculation 7 11 9 4" xfId="29024"/>
    <cellStyle name="Calculation 7 11 9 5" xfId="53062"/>
    <cellStyle name="Calculation 7 12" xfId="6038"/>
    <cellStyle name="Calculation 7 12 2" xfId="16464"/>
    <cellStyle name="Calculation 7 12 2 2" xfId="29028"/>
    <cellStyle name="Calculation 7 12 2 3" xfId="53063"/>
    <cellStyle name="Calculation 7 12 3" xfId="17087"/>
    <cellStyle name="Calculation 7 12 3 2" xfId="29029"/>
    <cellStyle name="Calculation 7 12 4" xfId="29027"/>
    <cellStyle name="Calculation 7 12 5" xfId="53064"/>
    <cellStyle name="Calculation 7 13" xfId="5770"/>
    <cellStyle name="Calculation 7 13 2" xfId="16465"/>
    <cellStyle name="Calculation 7 13 2 2" xfId="29031"/>
    <cellStyle name="Calculation 7 13 2 3" xfId="53065"/>
    <cellStyle name="Calculation 7 13 3" xfId="17088"/>
    <cellStyle name="Calculation 7 13 3 2" xfId="29032"/>
    <cellStyle name="Calculation 7 13 4" xfId="29030"/>
    <cellStyle name="Calculation 7 13 5" xfId="53066"/>
    <cellStyle name="Calculation 7 14" xfId="5992"/>
    <cellStyle name="Calculation 7 14 2" xfId="16466"/>
    <cellStyle name="Calculation 7 14 2 2" xfId="29034"/>
    <cellStyle name="Calculation 7 14 2 3" xfId="53067"/>
    <cellStyle name="Calculation 7 14 3" xfId="17089"/>
    <cellStyle name="Calculation 7 14 3 2" xfId="29035"/>
    <cellStyle name="Calculation 7 14 4" xfId="29033"/>
    <cellStyle name="Calculation 7 14 5" xfId="53068"/>
    <cellStyle name="Calculation 7 15" xfId="5805"/>
    <cellStyle name="Calculation 7 15 2" xfId="16467"/>
    <cellStyle name="Calculation 7 15 2 2" xfId="29037"/>
    <cellStyle name="Calculation 7 15 2 3" xfId="53069"/>
    <cellStyle name="Calculation 7 15 3" xfId="17090"/>
    <cellStyle name="Calculation 7 15 3 2" xfId="29038"/>
    <cellStyle name="Calculation 7 15 4" xfId="29036"/>
    <cellStyle name="Calculation 7 15 5" xfId="53070"/>
    <cellStyle name="Calculation 7 16" xfId="6064"/>
    <cellStyle name="Calculation 7 16 2" xfId="16468"/>
    <cellStyle name="Calculation 7 16 2 2" xfId="29040"/>
    <cellStyle name="Calculation 7 16 2 3" xfId="53071"/>
    <cellStyle name="Calculation 7 16 3" xfId="17091"/>
    <cellStyle name="Calculation 7 16 3 2" xfId="29041"/>
    <cellStyle name="Calculation 7 16 4" xfId="29039"/>
    <cellStyle name="Calculation 7 16 5" xfId="53072"/>
    <cellStyle name="Calculation 7 17" xfId="4924"/>
    <cellStyle name="Calculation 7 17 2" xfId="16469"/>
    <cellStyle name="Calculation 7 17 2 2" xfId="29043"/>
    <cellStyle name="Calculation 7 17 2 3" xfId="53073"/>
    <cellStyle name="Calculation 7 17 3" xfId="17092"/>
    <cellStyle name="Calculation 7 17 3 2" xfId="29044"/>
    <cellStyle name="Calculation 7 17 4" xfId="29042"/>
    <cellStyle name="Calculation 7 17 5" xfId="53074"/>
    <cellStyle name="Calculation 7 18" xfId="5949"/>
    <cellStyle name="Calculation 7 18 2" xfId="16470"/>
    <cellStyle name="Calculation 7 18 2 2" xfId="29046"/>
    <cellStyle name="Calculation 7 18 2 3" xfId="53075"/>
    <cellStyle name="Calculation 7 18 3" xfId="17093"/>
    <cellStyle name="Calculation 7 18 3 2" xfId="29047"/>
    <cellStyle name="Calculation 7 18 4" xfId="29045"/>
    <cellStyle name="Calculation 7 18 5" xfId="53076"/>
    <cellStyle name="Calculation 7 19" xfId="5856"/>
    <cellStyle name="Calculation 7 19 2" xfId="16471"/>
    <cellStyle name="Calculation 7 19 2 2" xfId="29049"/>
    <cellStyle name="Calculation 7 19 2 3" xfId="53077"/>
    <cellStyle name="Calculation 7 19 3" xfId="17094"/>
    <cellStyle name="Calculation 7 19 3 2" xfId="29050"/>
    <cellStyle name="Calculation 7 19 4" xfId="29048"/>
    <cellStyle name="Calculation 7 19 5" xfId="53078"/>
    <cellStyle name="Calculation 7 2" xfId="2926"/>
    <cellStyle name="Calculation 7 2 10" xfId="5937"/>
    <cellStyle name="Calculation 7 2 10 2" xfId="16473"/>
    <cellStyle name="Calculation 7 2 10 2 2" xfId="29053"/>
    <cellStyle name="Calculation 7 2 10 2 3" xfId="53079"/>
    <cellStyle name="Calculation 7 2 10 3" xfId="17096"/>
    <cellStyle name="Calculation 7 2 10 3 2" xfId="29054"/>
    <cellStyle name="Calculation 7 2 10 4" xfId="29052"/>
    <cellStyle name="Calculation 7 2 10 5" xfId="53080"/>
    <cellStyle name="Calculation 7 2 11" xfId="5747"/>
    <cellStyle name="Calculation 7 2 11 2" xfId="16474"/>
    <cellStyle name="Calculation 7 2 11 2 2" xfId="29056"/>
    <cellStyle name="Calculation 7 2 11 2 3" xfId="53081"/>
    <cellStyle name="Calculation 7 2 11 3" xfId="17097"/>
    <cellStyle name="Calculation 7 2 11 3 2" xfId="29057"/>
    <cellStyle name="Calculation 7 2 11 4" xfId="29055"/>
    <cellStyle name="Calculation 7 2 11 5" xfId="53082"/>
    <cellStyle name="Calculation 7 2 12" xfId="6811"/>
    <cellStyle name="Calculation 7 2 12 2" xfId="16475"/>
    <cellStyle name="Calculation 7 2 12 2 2" xfId="29059"/>
    <cellStyle name="Calculation 7 2 12 2 3" xfId="53083"/>
    <cellStyle name="Calculation 7 2 12 3" xfId="17098"/>
    <cellStyle name="Calculation 7 2 12 3 2" xfId="29060"/>
    <cellStyle name="Calculation 7 2 12 4" xfId="29058"/>
    <cellStyle name="Calculation 7 2 12 5" xfId="53084"/>
    <cellStyle name="Calculation 7 2 13" xfId="10562"/>
    <cellStyle name="Calculation 7 2 13 2" xfId="16476"/>
    <cellStyle name="Calculation 7 2 13 2 2" xfId="29062"/>
    <cellStyle name="Calculation 7 2 13 2 3" xfId="53085"/>
    <cellStyle name="Calculation 7 2 13 3" xfId="17099"/>
    <cellStyle name="Calculation 7 2 13 3 2" xfId="29063"/>
    <cellStyle name="Calculation 7 2 13 4" xfId="29061"/>
    <cellStyle name="Calculation 7 2 13 5" xfId="53086"/>
    <cellStyle name="Calculation 7 2 14" xfId="9551"/>
    <cellStyle name="Calculation 7 2 14 2" xfId="16477"/>
    <cellStyle name="Calculation 7 2 14 2 2" xfId="29065"/>
    <cellStyle name="Calculation 7 2 14 2 3" xfId="53087"/>
    <cellStyle name="Calculation 7 2 14 3" xfId="17100"/>
    <cellStyle name="Calculation 7 2 14 3 2" xfId="29066"/>
    <cellStyle name="Calculation 7 2 14 4" xfId="29064"/>
    <cellStyle name="Calculation 7 2 14 5" xfId="53088"/>
    <cellStyle name="Calculation 7 2 15" xfId="9990"/>
    <cellStyle name="Calculation 7 2 15 2" xfId="16478"/>
    <cellStyle name="Calculation 7 2 15 2 2" xfId="29068"/>
    <cellStyle name="Calculation 7 2 15 2 3" xfId="53089"/>
    <cellStyle name="Calculation 7 2 15 3" xfId="17101"/>
    <cellStyle name="Calculation 7 2 15 3 2" xfId="29069"/>
    <cellStyle name="Calculation 7 2 15 4" xfId="29067"/>
    <cellStyle name="Calculation 7 2 15 5" xfId="53090"/>
    <cellStyle name="Calculation 7 2 16" xfId="10975"/>
    <cellStyle name="Calculation 7 2 16 2" xfId="16479"/>
    <cellStyle name="Calculation 7 2 16 2 2" xfId="29071"/>
    <cellStyle name="Calculation 7 2 16 2 3" xfId="53091"/>
    <cellStyle name="Calculation 7 2 16 3" xfId="17102"/>
    <cellStyle name="Calculation 7 2 16 3 2" xfId="29072"/>
    <cellStyle name="Calculation 7 2 16 4" xfId="29070"/>
    <cellStyle name="Calculation 7 2 16 5" xfId="53092"/>
    <cellStyle name="Calculation 7 2 17" xfId="12475"/>
    <cellStyle name="Calculation 7 2 17 2" xfId="16480"/>
    <cellStyle name="Calculation 7 2 17 2 2" xfId="29074"/>
    <cellStyle name="Calculation 7 2 17 2 3" xfId="53093"/>
    <cellStyle name="Calculation 7 2 17 3" xfId="17103"/>
    <cellStyle name="Calculation 7 2 17 3 2" xfId="29075"/>
    <cellStyle name="Calculation 7 2 17 4" xfId="29073"/>
    <cellStyle name="Calculation 7 2 17 5" xfId="53094"/>
    <cellStyle name="Calculation 7 2 18" xfId="10554"/>
    <cellStyle name="Calculation 7 2 18 2" xfId="16481"/>
    <cellStyle name="Calculation 7 2 18 2 2" xfId="29077"/>
    <cellStyle name="Calculation 7 2 18 2 3" xfId="53095"/>
    <cellStyle name="Calculation 7 2 18 3" xfId="17104"/>
    <cellStyle name="Calculation 7 2 18 3 2" xfId="29078"/>
    <cellStyle name="Calculation 7 2 18 4" xfId="29076"/>
    <cellStyle name="Calculation 7 2 18 5" xfId="53096"/>
    <cellStyle name="Calculation 7 2 19" xfId="7737"/>
    <cellStyle name="Calculation 7 2 19 2" xfId="16482"/>
    <cellStyle name="Calculation 7 2 19 2 2" xfId="29080"/>
    <cellStyle name="Calculation 7 2 19 2 3" xfId="53097"/>
    <cellStyle name="Calculation 7 2 19 3" xfId="17105"/>
    <cellStyle name="Calculation 7 2 19 3 2" xfId="29081"/>
    <cellStyle name="Calculation 7 2 19 4" xfId="29079"/>
    <cellStyle name="Calculation 7 2 19 5" xfId="53098"/>
    <cellStyle name="Calculation 7 2 2" xfId="6041"/>
    <cellStyle name="Calculation 7 2 2 2" xfId="16483"/>
    <cellStyle name="Calculation 7 2 2 2 2" xfId="29083"/>
    <cellStyle name="Calculation 7 2 2 2 3" xfId="53099"/>
    <cellStyle name="Calculation 7 2 2 3" xfId="17106"/>
    <cellStyle name="Calculation 7 2 2 3 2" xfId="29084"/>
    <cellStyle name="Calculation 7 2 2 4" xfId="29082"/>
    <cellStyle name="Calculation 7 2 2 5" xfId="53100"/>
    <cellStyle name="Calculation 7 2 20" xfId="9707"/>
    <cellStyle name="Calculation 7 2 20 2" xfId="29085"/>
    <cellStyle name="Calculation 7 2 20 2 2" xfId="53101"/>
    <cellStyle name="Calculation 7 2 20 2 3" xfId="53102"/>
    <cellStyle name="Calculation 7 2 20 3" xfId="53103"/>
    <cellStyle name="Calculation 7 2 20 4" xfId="53104"/>
    <cellStyle name="Calculation 7 2 20 5" xfId="53105"/>
    <cellStyle name="Calculation 7 2 21" xfId="16472"/>
    <cellStyle name="Calculation 7 2 21 2" xfId="29086"/>
    <cellStyle name="Calculation 7 2 22" xfId="17095"/>
    <cellStyle name="Calculation 7 2 22 2" xfId="29087"/>
    <cellStyle name="Calculation 7 2 23" xfId="29051"/>
    <cellStyle name="Calculation 7 2 3" xfId="5767"/>
    <cellStyle name="Calculation 7 2 3 2" xfId="16484"/>
    <cellStyle name="Calculation 7 2 3 2 2" xfId="29089"/>
    <cellStyle name="Calculation 7 2 3 2 3" xfId="53106"/>
    <cellStyle name="Calculation 7 2 3 3" xfId="17107"/>
    <cellStyle name="Calculation 7 2 3 3 2" xfId="29090"/>
    <cellStyle name="Calculation 7 2 3 4" xfId="29088"/>
    <cellStyle name="Calculation 7 2 3 5" xfId="53107"/>
    <cellStyle name="Calculation 7 2 4" xfId="5995"/>
    <cellStyle name="Calculation 7 2 4 2" xfId="16485"/>
    <cellStyle name="Calculation 7 2 4 2 2" xfId="29092"/>
    <cellStyle name="Calculation 7 2 4 2 3" xfId="53108"/>
    <cellStyle name="Calculation 7 2 4 3" xfId="17108"/>
    <cellStyle name="Calculation 7 2 4 3 2" xfId="29093"/>
    <cellStyle name="Calculation 7 2 4 4" xfId="29091"/>
    <cellStyle name="Calculation 7 2 4 5" xfId="53109"/>
    <cellStyle name="Calculation 7 2 5" xfId="5802"/>
    <cellStyle name="Calculation 7 2 5 2" xfId="16486"/>
    <cellStyle name="Calculation 7 2 5 2 2" xfId="29095"/>
    <cellStyle name="Calculation 7 2 5 2 3" xfId="53110"/>
    <cellStyle name="Calculation 7 2 5 3" xfId="17109"/>
    <cellStyle name="Calculation 7 2 5 3 2" xfId="29096"/>
    <cellStyle name="Calculation 7 2 5 4" xfId="29094"/>
    <cellStyle name="Calculation 7 2 5 5" xfId="53111"/>
    <cellStyle name="Calculation 7 2 6" xfId="6067"/>
    <cellStyle name="Calculation 7 2 6 2" xfId="16487"/>
    <cellStyle name="Calculation 7 2 6 2 2" xfId="29098"/>
    <cellStyle name="Calculation 7 2 6 2 3" xfId="53112"/>
    <cellStyle name="Calculation 7 2 6 3" xfId="17110"/>
    <cellStyle name="Calculation 7 2 6 3 2" xfId="29099"/>
    <cellStyle name="Calculation 7 2 6 4" xfId="29097"/>
    <cellStyle name="Calculation 7 2 6 5" xfId="53113"/>
    <cellStyle name="Calculation 7 2 7" xfId="8175"/>
    <cellStyle name="Calculation 7 2 7 2" xfId="16488"/>
    <cellStyle name="Calculation 7 2 7 2 2" xfId="29101"/>
    <cellStyle name="Calculation 7 2 7 2 3" xfId="53114"/>
    <cellStyle name="Calculation 7 2 7 3" xfId="17111"/>
    <cellStyle name="Calculation 7 2 7 3 2" xfId="29102"/>
    <cellStyle name="Calculation 7 2 7 4" xfId="29100"/>
    <cellStyle name="Calculation 7 2 7 5" xfId="53115"/>
    <cellStyle name="Calculation 7 2 8" xfId="5952"/>
    <cellStyle name="Calculation 7 2 8 2" xfId="16489"/>
    <cellStyle name="Calculation 7 2 8 2 2" xfId="29104"/>
    <cellStyle name="Calculation 7 2 8 2 3" xfId="53116"/>
    <cellStyle name="Calculation 7 2 8 3" xfId="17112"/>
    <cellStyle name="Calculation 7 2 8 3 2" xfId="29105"/>
    <cellStyle name="Calculation 7 2 8 4" xfId="29103"/>
    <cellStyle name="Calculation 7 2 8 5" xfId="53117"/>
    <cellStyle name="Calculation 7 2 9" xfId="5853"/>
    <cellStyle name="Calculation 7 2 9 2" xfId="16490"/>
    <cellStyle name="Calculation 7 2 9 2 2" xfId="29107"/>
    <cellStyle name="Calculation 7 2 9 2 3" xfId="53118"/>
    <cellStyle name="Calculation 7 2 9 3" xfId="17113"/>
    <cellStyle name="Calculation 7 2 9 3 2" xfId="29108"/>
    <cellStyle name="Calculation 7 2 9 4" xfId="29106"/>
    <cellStyle name="Calculation 7 2 9 5" xfId="53119"/>
    <cellStyle name="Calculation 7 20" xfId="5935"/>
    <cellStyle name="Calculation 7 20 2" xfId="16491"/>
    <cellStyle name="Calculation 7 20 2 2" xfId="29110"/>
    <cellStyle name="Calculation 7 20 2 3" xfId="53120"/>
    <cellStyle name="Calculation 7 20 3" xfId="17114"/>
    <cellStyle name="Calculation 7 20 3 2" xfId="29111"/>
    <cellStyle name="Calculation 7 20 4" xfId="29109"/>
    <cellStyle name="Calculation 7 20 5" xfId="53121"/>
    <cellStyle name="Calculation 7 21" xfId="5750"/>
    <cellStyle name="Calculation 7 21 2" xfId="16492"/>
    <cellStyle name="Calculation 7 21 2 2" xfId="29113"/>
    <cellStyle name="Calculation 7 21 2 3" xfId="53122"/>
    <cellStyle name="Calculation 7 21 3" xfId="17115"/>
    <cellStyle name="Calculation 7 21 3 2" xfId="29114"/>
    <cellStyle name="Calculation 7 21 4" xfId="29112"/>
    <cellStyle name="Calculation 7 21 5" xfId="53123"/>
    <cellStyle name="Calculation 7 22" xfId="6086"/>
    <cellStyle name="Calculation 7 22 2" xfId="16493"/>
    <cellStyle name="Calculation 7 22 2 2" xfId="29116"/>
    <cellStyle name="Calculation 7 22 2 3" xfId="53124"/>
    <cellStyle name="Calculation 7 22 3" xfId="17116"/>
    <cellStyle name="Calculation 7 22 3 2" xfId="29117"/>
    <cellStyle name="Calculation 7 22 4" xfId="29115"/>
    <cellStyle name="Calculation 7 22 5" xfId="53125"/>
    <cellStyle name="Calculation 7 23" xfId="4698"/>
    <cellStyle name="Calculation 7 23 2" xfId="16494"/>
    <cellStyle name="Calculation 7 23 2 2" xfId="29119"/>
    <cellStyle name="Calculation 7 23 2 3" xfId="53126"/>
    <cellStyle name="Calculation 7 23 3" xfId="17117"/>
    <cellStyle name="Calculation 7 23 3 2" xfId="29120"/>
    <cellStyle name="Calculation 7 23 4" xfId="29118"/>
    <cellStyle name="Calculation 7 23 5" xfId="53127"/>
    <cellStyle name="Calculation 7 24" xfId="10138"/>
    <cellStyle name="Calculation 7 24 2" xfId="16495"/>
    <cellStyle name="Calculation 7 24 2 2" xfId="29122"/>
    <cellStyle name="Calculation 7 24 2 3" xfId="53128"/>
    <cellStyle name="Calculation 7 24 3" xfId="17118"/>
    <cellStyle name="Calculation 7 24 3 2" xfId="29123"/>
    <cellStyle name="Calculation 7 24 4" xfId="29121"/>
    <cellStyle name="Calculation 7 24 5" xfId="53129"/>
    <cellStyle name="Calculation 7 25" xfId="6713"/>
    <cellStyle name="Calculation 7 25 2" xfId="16496"/>
    <cellStyle name="Calculation 7 25 2 2" xfId="29125"/>
    <cellStyle name="Calculation 7 25 2 3" xfId="53130"/>
    <cellStyle name="Calculation 7 25 3" xfId="17119"/>
    <cellStyle name="Calculation 7 25 3 2" xfId="29126"/>
    <cellStyle name="Calculation 7 25 4" xfId="29124"/>
    <cellStyle name="Calculation 7 25 5" xfId="53131"/>
    <cellStyle name="Calculation 7 26" xfId="6832"/>
    <cellStyle name="Calculation 7 26 2" xfId="16497"/>
    <cellStyle name="Calculation 7 26 2 2" xfId="29128"/>
    <cellStyle name="Calculation 7 26 2 3" xfId="53132"/>
    <cellStyle name="Calculation 7 26 3" xfId="17120"/>
    <cellStyle name="Calculation 7 26 3 2" xfId="29129"/>
    <cellStyle name="Calculation 7 26 4" xfId="29127"/>
    <cellStyle name="Calculation 7 26 5" xfId="53133"/>
    <cellStyle name="Calculation 7 27" xfId="7735"/>
    <cellStyle name="Calculation 7 27 2" xfId="16498"/>
    <cellStyle name="Calculation 7 27 2 2" xfId="29131"/>
    <cellStyle name="Calculation 7 27 2 3" xfId="53134"/>
    <cellStyle name="Calculation 7 27 3" xfId="17121"/>
    <cellStyle name="Calculation 7 27 3 2" xfId="29132"/>
    <cellStyle name="Calculation 7 27 4" xfId="29130"/>
    <cellStyle name="Calculation 7 27 5" xfId="53135"/>
    <cellStyle name="Calculation 7 28" xfId="11185"/>
    <cellStyle name="Calculation 7 28 2" xfId="16499"/>
    <cellStyle name="Calculation 7 28 2 2" xfId="29134"/>
    <cellStyle name="Calculation 7 28 2 3" xfId="53136"/>
    <cellStyle name="Calculation 7 28 3" xfId="17122"/>
    <cellStyle name="Calculation 7 28 3 2" xfId="29135"/>
    <cellStyle name="Calculation 7 28 4" xfId="29133"/>
    <cellStyle name="Calculation 7 28 5" xfId="53137"/>
    <cellStyle name="Calculation 7 29" xfId="5884"/>
    <cellStyle name="Calculation 7 29 2" xfId="16500"/>
    <cellStyle name="Calculation 7 29 2 2" xfId="29137"/>
    <cellStyle name="Calculation 7 29 2 3" xfId="53138"/>
    <cellStyle name="Calculation 7 29 3" xfId="17123"/>
    <cellStyle name="Calculation 7 29 3 2" xfId="29138"/>
    <cellStyle name="Calculation 7 29 4" xfId="29136"/>
    <cellStyle name="Calculation 7 29 5" xfId="53139"/>
    <cellStyle name="Calculation 7 3" xfId="2927"/>
    <cellStyle name="Calculation 7 3 10" xfId="7271"/>
    <cellStyle name="Calculation 7 3 10 2" xfId="16502"/>
    <cellStyle name="Calculation 7 3 10 2 2" xfId="29141"/>
    <cellStyle name="Calculation 7 3 10 2 3" xfId="53140"/>
    <cellStyle name="Calculation 7 3 10 3" xfId="17125"/>
    <cellStyle name="Calculation 7 3 10 3 2" xfId="29142"/>
    <cellStyle name="Calculation 7 3 10 4" xfId="29140"/>
    <cellStyle name="Calculation 7 3 10 5" xfId="53141"/>
    <cellStyle name="Calculation 7 3 11" xfId="5746"/>
    <cellStyle name="Calculation 7 3 11 2" xfId="16503"/>
    <cellStyle name="Calculation 7 3 11 2 2" xfId="29144"/>
    <cellStyle name="Calculation 7 3 11 2 3" xfId="53142"/>
    <cellStyle name="Calculation 7 3 11 3" xfId="17126"/>
    <cellStyle name="Calculation 7 3 11 3 2" xfId="29145"/>
    <cellStyle name="Calculation 7 3 11 4" xfId="29143"/>
    <cellStyle name="Calculation 7 3 11 5" xfId="53143"/>
    <cellStyle name="Calculation 7 3 12" xfId="7281"/>
    <cellStyle name="Calculation 7 3 12 2" xfId="16504"/>
    <cellStyle name="Calculation 7 3 12 2 2" xfId="29147"/>
    <cellStyle name="Calculation 7 3 12 2 3" xfId="53144"/>
    <cellStyle name="Calculation 7 3 12 3" xfId="17127"/>
    <cellStyle name="Calculation 7 3 12 3 2" xfId="29148"/>
    <cellStyle name="Calculation 7 3 12 4" xfId="29146"/>
    <cellStyle name="Calculation 7 3 12 5" xfId="53145"/>
    <cellStyle name="Calculation 7 3 13" xfId="10437"/>
    <cellStyle name="Calculation 7 3 13 2" xfId="16505"/>
    <cellStyle name="Calculation 7 3 13 2 2" xfId="29150"/>
    <cellStyle name="Calculation 7 3 13 2 3" xfId="53146"/>
    <cellStyle name="Calculation 7 3 13 3" xfId="17128"/>
    <cellStyle name="Calculation 7 3 13 3 2" xfId="29151"/>
    <cellStyle name="Calculation 7 3 13 4" xfId="29149"/>
    <cellStyle name="Calculation 7 3 13 5" xfId="53147"/>
    <cellStyle name="Calculation 7 3 14" xfId="5295"/>
    <cellStyle name="Calculation 7 3 14 2" xfId="16506"/>
    <cellStyle name="Calculation 7 3 14 2 2" xfId="29153"/>
    <cellStyle name="Calculation 7 3 14 2 3" xfId="53148"/>
    <cellStyle name="Calculation 7 3 14 3" xfId="17129"/>
    <cellStyle name="Calculation 7 3 14 3 2" xfId="29154"/>
    <cellStyle name="Calculation 7 3 14 4" xfId="29152"/>
    <cellStyle name="Calculation 7 3 14 5" xfId="53149"/>
    <cellStyle name="Calculation 7 3 15" xfId="4780"/>
    <cellStyle name="Calculation 7 3 15 2" xfId="16507"/>
    <cellStyle name="Calculation 7 3 15 2 2" xfId="29156"/>
    <cellStyle name="Calculation 7 3 15 2 3" xfId="53150"/>
    <cellStyle name="Calculation 7 3 15 3" xfId="17130"/>
    <cellStyle name="Calculation 7 3 15 3 2" xfId="29157"/>
    <cellStyle name="Calculation 7 3 15 4" xfId="29155"/>
    <cellStyle name="Calculation 7 3 15 5" xfId="53151"/>
    <cellStyle name="Calculation 7 3 16" xfId="10423"/>
    <cellStyle name="Calculation 7 3 16 2" xfId="16508"/>
    <cellStyle name="Calculation 7 3 16 2 2" xfId="29159"/>
    <cellStyle name="Calculation 7 3 16 2 3" xfId="53152"/>
    <cellStyle name="Calculation 7 3 16 3" xfId="17131"/>
    <cellStyle name="Calculation 7 3 16 3 2" xfId="29160"/>
    <cellStyle name="Calculation 7 3 16 4" xfId="29158"/>
    <cellStyle name="Calculation 7 3 16 5" xfId="53153"/>
    <cellStyle name="Calculation 7 3 17" xfId="4747"/>
    <cellStyle name="Calculation 7 3 17 2" xfId="16509"/>
    <cellStyle name="Calculation 7 3 17 2 2" xfId="29162"/>
    <cellStyle name="Calculation 7 3 17 2 3" xfId="53154"/>
    <cellStyle name="Calculation 7 3 17 3" xfId="17132"/>
    <cellStyle name="Calculation 7 3 17 3 2" xfId="29163"/>
    <cellStyle name="Calculation 7 3 17 4" xfId="29161"/>
    <cellStyle name="Calculation 7 3 17 5" xfId="53155"/>
    <cellStyle name="Calculation 7 3 18" xfId="9104"/>
    <cellStyle name="Calculation 7 3 18 2" xfId="16510"/>
    <cellStyle name="Calculation 7 3 18 2 2" xfId="29165"/>
    <cellStyle name="Calculation 7 3 18 2 3" xfId="53156"/>
    <cellStyle name="Calculation 7 3 18 3" xfId="17133"/>
    <cellStyle name="Calculation 7 3 18 3 2" xfId="29166"/>
    <cellStyle name="Calculation 7 3 18 4" xfId="29164"/>
    <cellStyle name="Calculation 7 3 18 5" xfId="53157"/>
    <cellStyle name="Calculation 7 3 19" xfId="11456"/>
    <cellStyle name="Calculation 7 3 19 2" xfId="16511"/>
    <cellStyle name="Calculation 7 3 19 2 2" xfId="29168"/>
    <cellStyle name="Calculation 7 3 19 2 3" xfId="53158"/>
    <cellStyle name="Calculation 7 3 19 3" xfId="17134"/>
    <cellStyle name="Calculation 7 3 19 3 2" xfId="29169"/>
    <cellStyle name="Calculation 7 3 19 4" xfId="29167"/>
    <cellStyle name="Calculation 7 3 19 5" xfId="53159"/>
    <cellStyle name="Calculation 7 3 2" xfId="6042"/>
    <cellStyle name="Calculation 7 3 2 2" xfId="16512"/>
    <cellStyle name="Calculation 7 3 2 2 2" xfId="29171"/>
    <cellStyle name="Calculation 7 3 2 2 3" xfId="53160"/>
    <cellStyle name="Calculation 7 3 2 3" xfId="17135"/>
    <cellStyle name="Calculation 7 3 2 3 2" xfId="29172"/>
    <cellStyle name="Calculation 7 3 2 4" xfId="29170"/>
    <cellStyle name="Calculation 7 3 2 5" xfId="53161"/>
    <cellStyle name="Calculation 7 3 20" xfId="9268"/>
    <cellStyle name="Calculation 7 3 20 2" xfId="29173"/>
    <cellStyle name="Calculation 7 3 20 2 2" xfId="53162"/>
    <cellStyle name="Calculation 7 3 20 2 3" xfId="53163"/>
    <cellStyle name="Calculation 7 3 20 3" xfId="53164"/>
    <cellStyle name="Calculation 7 3 20 4" xfId="53165"/>
    <cellStyle name="Calculation 7 3 20 5" xfId="53166"/>
    <cellStyle name="Calculation 7 3 21" xfId="16501"/>
    <cellStyle name="Calculation 7 3 21 2" xfId="29174"/>
    <cellStyle name="Calculation 7 3 22" xfId="17124"/>
    <cellStyle name="Calculation 7 3 22 2" xfId="29175"/>
    <cellStyle name="Calculation 7 3 23" xfId="29139"/>
    <cellStyle name="Calculation 7 3 3" xfId="5766"/>
    <cellStyle name="Calculation 7 3 3 2" xfId="16513"/>
    <cellStyle name="Calculation 7 3 3 2 2" xfId="29177"/>
    <cellStyle name="Calculation 7 3 3 2 3" xfId="53167"/>
    <cellStyle name="Calculation 7 3 3 3" xfId="17136"/>
    <cellStyle name="Calculation 7 3 3 3 2" xfId="29178"/>
    <cellStyle name="Calculation 7 3 3 4" xfId="29176"/>
    <cellStyle name="Calculation 7 3 3 5" xfId="53168"/>
    <cellStyle name="Calculation 7 3 4" xfId="5996"/>
    <cellStyle name="Calculation 7 3 4 2" xfId="16514"/>
    <cellStyle name="Calculation 7 3 4 2 2" xfId="29180"/>
    <cellStyle name="Calculation 7 3 4 2 3" xfId="53169"/>
    <cellStyle name="Calculation 7 3 4 3" xfId="17137"/>
    <cellStyle name="Calculation 7 3 4 3 2" xfId="29181"/>
    <cellStyle name="Calculation 7 3 4 4" xfId="29179"/>
    <cellStyle name="Calculation 7 3 4 5" xfId="53170"/>
    <cellStyle name="Calculation 7 3 5" xfId="5801"/>
    <cellStyle name="Calculation 7 3 5 2" xfId="16515"/>
    <cellStyle name="Calculation 7 3 5 2 2" xfId="29183"/>
    <cellStyle name="Calculation 7 3 5 2 3" xfId="53171"/>
    <cellStyle name="Calculation 7 3 5 3" xfId="17138"/>
    <cellStyle name="Calculation 7 3 5 3 2" xfId="29184"/>
    <cellStyle name="Calculation 7 3 5 4" xfId="29182"/>
    <cellStyle name="Calculation 7 3 5 5" xfId="53172"/>
    <cellStyle name="Calculation 7 3 6" xfId="6068"/>
    <cellStyle name="Calculation 7 3 6 2" xfId="16516"/>
    <cellStyle name="Calculation 7 3 6 2 2" xfId="29186"/>
    <cellStyle name="Calculation 7 3 6 2 3" xfId="53173"/>
    <cellStyle name="Calculation 7 3 6 3" xfId="17139"/>
    <cellStyle name="Calculation 7 3 6 3 2" xfId="29187"/>
    <cellStyle name="Calculation 7 3 6 4" xfId="29185"/>
    <cellStyle name="Calculation 7 3 6 5" xfId="53174"/>
    <cellStyle name="Calculation 7 3 7" xfId="4744"/>
    <cellStyle name="Calculation 7 3 7 2" xfId="16517"/>
    <cellStyle name="Calculation 7 3 7 2 2" xfId="29189"/>
    <cellStyle name="Calculation 7 3 7 2 3" xfId="53175"/>
    <cellStyle name="Calculation 7 3 7 3" xfId="17140"/>
    <cellStyle name="Calculation 7 3 7 3 2" xfId="29190"/>
    <cellStyle name="Calculation 7 3 7 4" xfId="29188"/>
    <cellStyle name="Calculation 7 3 7 5" xfId="53176"/>
    <cellStyle name="Calculation 7 3 8" xfId="8348"/>
    <cellStyle name="Calculation 7 3 8 2" xfId="16518"/>
    <cellStyle name="Calculation 7 3 8 2 2" xfId="29192"/>
    <cellStyle name="Calculation 7 3 8 2 3" xfId="53177"/>
    <cellStyle name="Calculation 7 3 8 3" xfId="17141"/>
    <cellStyle name="Calculation 7 3 8 3 2" xfId="29193"/>
    <cellStyle name="Calculation 7 3 8 4" xfId="29191"/>
    <cellStyle name="Calculation 7 3 8 5" xfId="53178"/>
    <cellStyle name="Calculation 7 3 9" xfId="5852"/>
    <cellStyle name="Calculation 7 3 9 2" xfId="16519"/>
    <cellStyle name="Calculation 7 3 9 2 2" xfId="29195"/>
    <cellStyle name="Calculation 7 3 9 2 3" xfId="53179"/>
    <cellStyle name="Calculation 7 3 9 3" xfId="17142"/>
    <cellStyle name="Calculation 7 3 9 3 2" xfId="29196"/>
    <cellStyle name="Calculation 7 3 9 4" xfId="29194"/>
    <cellStyle name="Calculation 7 3 9 5" xfId="53180"/>
    <cellStyle name="Calculation 7 30" xfId="6888"/>
    <cellStyle name="Calculation 7 30 2" xfId="29197"/>
    <cellStyle name="Calculation 7 30 2 2" xfId="53181"/>
    <cellStyle name="Calculation 7 30 2 3" xfId="53182"/>
    <cellStyle name="Calculation 7 30 3" xfId="53183"/>
    <cellStyle name="Calculation 7 30 4" xfId="53184"/>
    <cellStyle name="Calculation 7 30 5" xfId="53185"/>
    <cellStyle name="Calculation 7 31" xfId="16425"/>
    <cellStyle name="Calculation 7 31 2" xfId="29198"/>
    <cellStyle name="Calculation 7 32" xfId="17048"/>
    <cellStyle name="Calculation 7 32 2" xfId="29199"/>
    <cellStyle name="Calculation 7 33" xfId="28910"/>
    <cellStyle name="Calculation 7 34" xfId="2923"/>
    <cellStyle name="Calculation 7 4" xfId="2928"/>
    <cellStyle name="Calculation 7 4 10" xfId="5380"/>
    <cellStyle name="Calculation 7 4 10 2" xfId="16521"/>
    <cellStyle name="Calculation 7 4 10 2 2" xfId="29202"/>
    <cellStyle name="Calculation 7 4 10 2 3" xfId="53186"/>
    <cellStyle name="Calculation 7 4 10 3" xfId="17144"/>
    <cellStyle name="Calculation 7 4 10 3 2" xfId="29203"/>
    <cellStyle name="Calculation 7 4 10 4" xfId="29201"/>
    <cellStyle name="Calculation 7 4 10 5" xfId="53187"/>
    <cellStyle name="Calculation 7 4 11" xfId="5745"/>
    <cellStyle name="Calculation 7 4 11 2" xfId="16522"/>
    <cellStyle name="Calculation 7 4 11 2 2" xfId="29205"/>
    <cellStyle name="Calculation 7 4 11 2 3" xfId="53188"/>
    <cellStyle name="Calculation 7 4 11 3" xfId="17145"/>
    <cellStyle name="Calculation 7 4 11 3 2" xfId="29206"/>
    <cellStyle name="Calculation 7 4 11 4" xfId="29204"/>
    <cellStyle name="Calculation 7 4 11 5" xfId="53189"/>
    <cellStyle name="Calculation 7 4 12" xfId="8196"/>
    <cellStyle name="Calculation 7 4 12 2" xfId="16523"/>
    <cellStyle name="Calculation 7 4 12 2 2" xfId="29208"/>
    <cellStyle name="Calculation 7 4 12 2 3" xfId="53190"/>
    <cellStyle name="Calculation 7 4 12 3" xfId="17146"/>
    <cellStyle name="Calculation 7 4 12 3 2" xfId="29209"/>
    <cellStyle name="Calculation 7 4 12 4" xfId="29207"/>
    <cellStyle name="Calculation 7 4 12 5" xfId="53191"/>
    <cellStyle name="Calculation 7 4 13" xfId="5155"/>
    <cellStyle name="Calculation 7 4 13 2" xfId="16524"/>
    <cellStyle name="Calculation 7 4 13 2 2" xfId="29211"/>
    <cellStyle name="Calculation 7 4 13 2 3" xfId="53192"/>
    <cellStyle name="Calculation 7 4 13 3" xfId="17147"/>
    <cellStyle name="Calculation 7 4 13 3 2" xfId="29212"/>
    <cellStyle name="Calculation 7 4 13 4" xfId="29210"/>
    <cellStyle name="Calculation 7 4 13 5" xfId="53193"/>
    <cellStyle name="Calculation 7 4 14" xfId="11190"/>
    <cellStyle name="Calculation 7 4 14 2" xfId="16525"/>
    <cellStyle name="Calculation 7 4 14 2 2" xfId="29214"/>
    <cellStyle name="Calculation 7 4 14 2 3" xfId="53194"/>
    <cellStyle name="Calculation 7 4 14 3" xfId="17148"/>
    <cellStyle name="Calculation 7 4 14 3 2" xfId="29215"/>
    <cellStyle name="Calculation 7 4 14 4" xfId="29213"/>
    <cellStyle name="Calculation 7 4 14 5" xfId="53195"/>
    <cellStyle name="Calculation 7 4 15" xfId="10988"/>
    <cellStyle name="Calculation 7 4 15 2" xfId="16526"/>
    <cellStyle name="Calculation 7 4 15 2 2" xfId="29217"/>
    <cellStyle name="Calculation 7 4 15 2 3" xfId="53196"/>
    <cellStyle name="Calculation 7 4 15 3" xfId="17149"/>
    <cellStyle name="Calculation 7 4 15 3 2" xfId="29218"/>
    <cellStyle name="Calculation 7 4 15 4" xfId="29216"/>
    <cellStyle name="Calculation 7 4 15 5" xfId="53197"/>
    <cellStyle name="Calculation 7 4 16" xfId="4838"/>
    <cellStyle name="Calculation 7 4 16 2" xfId="16527"/>
    <cellStyle name="Calculation 7 4 16 2 2" xfId="29220"/>
    <cellStyle name="Calculation 7 4 16 2 3" xfId="53198"/>
    <cellStyle name="Calculation 7 4 16 3" xfId="17150"/>
    <cellStyle name="Calculation 7 4 16 3 2" xfId="29221"/>
    <cellStyle name="Calculation 7 4 16 4" xfId="29219"/>
    <cellStyle name="Calculation 7 4 16 5" xfId="53199"/>
    <cellStyle name="Calculation 7 4 17" xfId="8485"/>
    <cellStyle name="Calculation 7 4 17 2" xfId="16528"/>
    <cellStyle name="Calculation 7 4 17 2 2" xfId="29223"/>
    <cellStyle name="Calculation 7 4 17 2 3" xfId="53200"/>
    <cellStyle name="Calculation 7 4 17 3" xfId="17151"/>
    <cellStyle name="Calculation 7 4 17 3 2" xfId="29224"/>
    <cellStyle name="Calculation 7 4 17 4" xfId="29222"/>
    <cellStyle name="Calculation 7 4 17 5" xfId="53201"/>
    <cellStyle name="Calculation 7 4 18" xfId="10128"/>
    <cellStyle name="Calculation 7 4 18 2" xfId="16529"/>
    <cellStyle name="Calculation 7 4 18 2 2" xfId="29226"/>
    <cellStyle name="Calculation 7 4 18 2 3" xfId="53202"/>
    <cellStyle name="Calculation 7 4 18 3" xfId="17152"/>
    <cellStyle name="Calculation 7 4 18 3 2" xfId="29227"/>
    <cellStyle name="Calculation 7 4 18 4" xfId="29225"/>
    <cellStyle name="Calculation 7 4 18 5" xfId="53203"/>
    <cellStyle name="Calculation 7 4 19" xfId="12104"/>
    <cellStyle name="Calculation 7 4 19 2" xfId="16530"/>
    <cellStyle name="Calculation 7 4 19 2 2" xfId="29229"/>
    <cellStyle name="Calculation 7 4 19 2 3" xfId="53204"/>
    <cellStyle name="Calculation 7 4 19 3" xfId="17153"/>
    <cellStyle name="Calculation 7 4 19 3 2" xfId="29230"/>
    <cellStyle name="Calculation 7 4 19 4" xfId="29228"/>
    <cellStyle name="Calculation 7 4 19 5" xfId="53205"/>
    <cellStyle name="Calculation 7 4 2" xfId="6043"/>
    <cellStyle name="Calculation 7 4 2 2" xfId="16531"/>
    <cellStyle name="Calculation 7 4 2 2 2" xfId="29232"/>
    <cellStyle name="Calculation 7 4 2 2 3" xfId="53206"/>
    <cellStyle name="Calculation 7 4 2 3" xfId="17154"/>
    <cellStyle name="Calculation 7 4 2 3 2" xfId="29233"/>
    <cellStyle name="Calculation 7 4 2 4" xfId="29231"/>
    <cellStyle name="Calculation 7 4 2 5" xfId="53207"/>
    <cellStyle name="Calculation 7 4 20" xfId="7734"/>
    <cellStyle name="Calculation 7 4 20 2" xfId="29234"/>
    <cellStyle name="Calculation 7 4 20 2 2" xfId="53208"/>
    <cellStyle name="Calculation 7 4 20 2 3" xfId="53209"/>
    <cellStyle name="Calculation 7 4 20 3" xfId="53210"/>
    <cellStyle name="Calculation 7 4 20 4" xfId="53211"/>
    <cellStyle name="Calculation 7 4 20 5" xfId="53212"/>
    <cellStyle name="Calculation 7 4 21" xfId="16520"/>
    <cellStyle name="Calculation 7 4 21 2" xfId="29235"/>
    <cellStyle name="Calculation 7 4 22" xfId="17143"/>
    <cellStyle name="Calculation 7 4 22 2" xfId="29236"/>
    <cellStyle name="Calculation 7 4 23" xfId="29200"/>
    <cellStyle name="Calculation 7 4 3" xfId="5765"/>
    <cellStyle name="Calculation 7 4 3 2" xfId="16533"/>
    <cellStyle name="Calculation 7 4 3 2 2" xfId="29238"/>
    <cellStyle name="Calculation 7 4 3 2 3" xfId="53213"/>
    <cellStyle name="Calculation 7 4 3 3" xfId="17155"/>
    <cellStyle name="Calculation 7 4 3 3 2" xfId="29239"/>
    <cellStyle name="Calculation 7 4 3 4" xfId="29237"/>
    <cellStyle name="Calculation 7 4 3 5" xfId="53214"/>
    <cellStyle name="Calculation 7 4 4" xfId="5997"/>
    <cellStyle name="Calculation 7 4 4 2" xfId="16534"/>
    <cellStyle name="Calculation 7 4 4 2 2" xfId="29241"/>
    <cellStyle name="Calculation 7 4 4 2 3" xfId="53215"/>
    <cellStyle name="Calculation 7 4 4 3" xfId="17156"/>
    <cellStyle name="Calculation 7 4 4 3 2" xfId="29242"/>
    <cellStyle name="Calculation 7 4 4 4" xfId="29240"/>
    <cellStyle name="Calculation 7 4 4 5" xfId="53216"/>
    <cellStyle name="Calculation 7 4 5" xfId="6821"/>
    <cellStyle name="Calculation 7 4 5 2" xfId="16535"/>
    <cellStyle name="Calculation 7 4 5 2 2" xfId="29244"/>
    <cellStyle name="Calculation 7 4 5 2 3" xfId="53217"/>
    <cellStyle name="Calculation 7 4 5 3" xfId="17157"/>
    <cellStyle name="Calculation 7 4 5 3 2" xfId="29245"/>
    <cellStyle name="Calculation 7 4 5 4" xfId="29243"/>
    <cellStyle name="Calculation 7 4 5 5" xfId="53218"/>
    <cellStyle name="Calculation 7 4 6" xfId="6069"/>
    <cellStyle name="Calculation 7 4 6 2" xfId="16536"/>
    <cellStyle name="Calculation 7 4 6 2 2" xfId="29247"/>
    <cellStyle name="Calculation 7 4 6 2 3" xfId="53219"/>
    <cellStyle name="Calculation 7 4 6 3" xfId="17158"/>
    <cellStyle name="Calculation 7 4 6 3 2" xfId="29248"/>
    <cellStyle name="Calculation 7 4 6 4" xfId="29246"/>
    <cellStyle name="Calculation 7 4 6 5" xfId="53220"/>
    <cellStyle name="Calculation 7 4 7" xfId="6669"/>
    <cellStyle name="Calculation 7 4 7 2" xfId="16537"/>
    <cellStyle name="Calculation 7 4 7 2 2" xfId="29250"/>
    <cellStyle name="Calculation 7 4 7 2 3" xfId="53221"/>
    <cellStyle name="Calculation 7 4 7 3" xfId="17159"/>
    <cellStyle name="Calculation 7 4 7 3 2" xfId="29251"/>
    <cellStyle name="Calculation 7 4 7 4" xfId="29249"/>
    <cellStyle name="Calculation 7 4 7 5" xfId="53222"/>
    <cellStyle name="Calculation 7 4 8" xfId="7728"/>
    <cellStyle name="Calculation 7 4 8 2" xfId="16538"/>
    <cellStyle name="Calculation 7 4 8 2 2" xfId="29253"/>
    <cellStyle name="Calculation 7 4 8 2 3" xfId="53223"/>
    <cellStyle name="Calculation 7 4 8 3" xfId="17160"/>
    <cellStyle name="Calculation 7 4 8 3 2" xfId="29254"/>
    <cellStyle name="Calculation 7 4 8 4" xfId="29252"/>
    <cellStyle name="Calculation 7 4 8 5" xfId="53224"/>
    <cellStyle name="Calculation 7 4 9" xfId="4791"/>
    <cellStyle name="Calculation 7 4 9 2" xfId="16539"/>
    <cellStyle name="Calculation 7 4 9 2 2" xfId="29256"/>
    <cellStyle name="Calculation 7 4 9 2 3" xfId="53225"/>
    <cellStyle name="Calculation 7 4 9 3" xfId="17161"/>
    <cellStyle name="Calculation 7 4 9 3 2" xfId="29257"/>
    <cellStyle name="Calculation 7 4 9 4" xfId="29255"/>
    <cellStyle name="Calculation 7 4 9 5" xfId="53226"/>
    <cellStyle name="Calculation 7 5" xfId="2929"/>
    <cellStyle name="Calculation 7 5 10" xfId="4784"/>
    <cellStyle name="Calculation 7 5 10 2" xfId="16541"/>
    <cellStyle name="Calculation 7 5 10 2 2" xfId="29260"/>
    <cellStyle name="Calculation 7 5 10 2 3" xfId="53227"/>
    <cellStyle name="Calculation 7 5 10 3" xfId="17163"/>
    <cellStyle name="Calculation 7 5 10 3 2" xfId="29261"/>
    <cellStyle name="Calculation 7 5 10 4" xfId="29259"/>
    <cellStyle name="Calculation 7 5 10 5" xfId="53228"/>
    <cellStyle name="Calculation 7 5 11" xfId="5744"/>
    <cellStyle name="Calculation 7 5 11 2" xfId="16542"/>
    <cellStyle name="Calculation 7 5 11 2 2" xfId="29263"/>
    <cellStyle name="Calculation 7 5 11 2 3" xfId="53229"/>
    <cellStyle name="Calculation 7 5 11 3" xfId="17164"/>
    <cellStyle name="Calculation 7 5 11 3 2" xfId="29264"/>
    <cellStyle name="Calculation 7 5 11 4" xfId="29262"/>
    <cellStyle name="Calculation 7 5 11 5" xfId="53230"/>
    <cellStyle name="Calculation 7 5 12" xfId="8351"/>
    <cellStyle name="Calculation 7 5 12 2" xfId="16543"/>
    <cellStyle name="Calculation 7 5 12 2 2" xfId="29266"/>
    <cellStyle name="Calculation 7 5 12 2 3" xfId="53231"/>
    <cellStyle name="Calculation 7 5 12 3" xfId="17165"/>
    <cellStyle name="Calculation 7 5 12 3 2" xfId="29267"/>
    <cellStyle name="Calculation 7 5 12 4" xfId="29265"/>
    <cellStyle name="Calculation 7 5 12 5" xfId="53232"/>
    <cellStyle name="Calculation 7 5 13" xfId="10438"/>
    <cellStyle name="Calculation 7 5 13 2" xfId="16544"/>
    <cellStyle name="Calculation 7 5 13 2 2" xfId="29269"/>
    <cellStyle name="Calculation 7 5 13 2 3" xfId="53233"/>
    <cellStyle name="Calculation 7 5 13 3" xfId="17166"/>
    <cellStyle name="Calculation 7 5 13 3 2" xfId="29270"/>
    <cellStyle name="Calculation 7 5 13 4" xfId="29268"/>
    <cellStyle name="Calculation 7 5 13 5" xfId="53234"/>
    <cellStyle name="Calculation 7 5 14" xfId="5907"/>
    <cellStyle name="Calculation 7 5 14 2" xfId="16545"/>
    <cellStyle name="Calculation 7 5 14 2 2" xfId="29272"/>
    <cellStyle name="Calculation 7 5 14 2 3" xfId="53235"/>
    <cellStyle name="Calculation 7 5 14 3" xfId="17167"/>
    <cellStyle name="Calculation 7 5 14 3 2" xfId="29273"/>
    <cellStyle name="Calculation 7 5 14 4" xfId="29271"/>
    <cellStyle name="Calculation 7 5 14 5" xfId="53236"/>
    <cellStyle name="Calculation 7 5 15" xfId="6286"/>
    <cellStyle name="Calculation 7 5 15 2" xfId="16546"/>
    <cellStyle name="Calculation 7 5 15 2 2" xfId="29275"/>
    <cellStyle name="Calculation 7 5 15 2 3" xfId="53237"/>
    <cellStyle name="Calculation 7 5 15 3" xfId="17168"/>
    <cellStyle name="Calculation 7 5 15 3 2" xfId="29276"/>
    <cellStyle name="Calculation 7 5 15 4" xfId="29274"/>
    <cellStyle name="Calculation 7 5 15 5" xfId="53238"/>
    <cellStyle name="Calculation 7 5 16" xfId="5918"/>
    <cellStyle name="Calculation 7 5 16 2" xfId="16547"/>
    <cellStyle name="Calculation 7 5 16 2 2" xfId="29278"/>
    <cellStyle name="Calculation 7 5 16 2 3" xfId="53239"/>
    <cellStyle name="Calculation 7 5 16 3" xfId="17169"/>
    <cellStyle name="Calculation 7 5 16 3 2" xfId="29279"/>
    <cellStyle name="Calculation 7 5 16 4" xfId="29277"/>
    <cellStyle name="Calculation 7 5 16 5" xfId="53240"/>
    <cellStyle name="Calculation 7 5 17" xfId="6731"/>
    <cellStyle name="Calculation 7 5 17 2" xfId="16548"/>
    <cellStyle name="Calculation 7 5 17 2 2" xfId="29281"/>
    <cellStyle name="Calculation 7 5 17 2 3" xfId="53241"/>
    <cellStyle name="Calculation 7 5 17 3" xfId="17170"/>
    <cellStyle name="Calculation 7 5 17 3 2" xfId="29282"/>
    <cellStyle name="Calculation 7 5 17 4" xfId="29280"/>
    <cellStyle name="Calculation 7 5 17 5" xfId="53242"/>
    <cellStyle name="Calculation 7 5 18" xfId="11398"/>
    <cellStyle name="Calculation 7 5 18 2" xfId="16549"/>
    <cellStyle name="Calculation 7 5 18 2 2" xfId="29284"/>
    <cellStyle name="Calculation 7 5 18 2 3" xfId="53243"/>
    <cellStyle name="Calculation 7 5 18 3" xfId="17171"/>
    <cellStyle name="Calculation 7 5 18 3 2" xfId="29285"/>
    <cellStyle name="Calculation 7 5 18 4" xfId="29283"/>
    <cellStyle name="Calculation 7 5 18 5" xfId="53244"/>
    <cellStyle name="Calculation 7 5 19" xfId="12474"/>
    <cellStyle name="Calculation 7 5 19 2" xfId="16550"/>
    <cellStyle name="Calculation 7 5 19 2 2" xfId="29287"/>
    <cellStyle name="Calculation 7 5 19 2 3" xfId="53245"/>
    <cellStyle name="Calculation 7 5 19 3" xfId="17172"/>
    <cellStyle name="Calculation 7 5 19 3 2" xfId="29288"/>
    <cellStyle name="Calculation 7 5 19 4" xfId="29286"/>
    <cellStyle name="Calculation 7 5 19 5" xfId="53246"/>
    <cellStyle name="Calculation 7 5 2" xfId="6044"/>
    <cellStyle name="Calculation 7 5 2 2" xfId="16551"/>
    <cellStyle name="Calculation 7 5 2 2 2" xfId="29290"/>
    <cellStyle name="Calculation 7 5 2 2 3" xfId="53247"/>
    <cellStyle name="Calculation 7 5 2 3" xfId="17173"/>
    <cellStyle name="Calculation 7 5 2 3 2" xfId="29291"/>
    <cellStyle name="Calculation 7 5 2 4" xfId="29289"/>
    <cellStyle name="Calculation 7 5 2 5" xfId="53248"/>
    <cellStyle name="Calculation 7 5 20" xfId="10139"/>
    <cellStyle name="Calculation 7 5 20 2" xfId="29292"/>
    <cellStyle name="Calculation 7 5 20 2 2" xfId="53249"/>
    <cellStyle name="Calculation 7 5 20 2 3" xfId="53250"/>
    <cellStyle name="Calculation 7 5 20 3" xfId="53251"/>
    <cellStyle name="Calculation 7 5 20 4" xfId="53252"/>
    <cellStyle name="Calculation 7 5 20 5" xfId="53253"/>
    <cellStyle name="Calculation 7 5 21" xfId="16540"/>
    <cellStyle name="Calculation 7 5 21 2" xfId="29293"/>
    <cellStyle name="Calculation 7 5 22" xfId="17162"/>
    <cellStyle name="Calculation 7 5 22 2" xfId="29294"/>
    <cellStyle name="Calculation 7 5 23" xfId="29258"/>
    <cellStyle name="Calculation 7 5 3" xfId="5764"/>
    <cellStyle name="Calculation 7 5 3 2" xfId="16552"/>
    <cellStyle name="Calculation 7 5 3 2 2" xfId="29296"/>
    <cellStyle name="Calculation 7 5 3 2 3" xfId="53254"/>
    <cellStyle name="Calculation 7 5 3 3" xfId="17174"/>
    <cellStyle name="Calculation 7 5 3 3 2" xfId="29297"/>
    <cellStyle name="Calculation 7 5 3 4" xfId="29295"/>
    <cellStyle name="Calculation 7 5 3 5" xfId="53255"/>
    <cellStyle name="Calculation 7 5 4" xfId="5998"/>
    <cellStyle name="Calculation 7 5 4 2" xfId="16553"/>
    <cellStyle name="Calculation 7 5 4 2 2" xfId="29299"/>
    <cellStyle name="Calculation 7 5 4 2 3" xfId="53256"/>
    <cellStyle name="Calculation 7 5 4 3" xfId="17175"/>
    <cellStyle name="Calculation 7 5 4 3 2" xfId="29300"/>
    <cellStyle name="Calculation 7 5 4 4" xfId="29298"/>
    <cellStyle name="Calculation 7 5 4 5" xfId="53257"/>
    <cellStyle name="Calculation 7 5 5" xfId="4932"/>
    <cellStyle name="Calculation 7 5 5 2" xfId="16554"/>
    <cellStyle name="Calculation 7 5 5 2 2" xfId="29302"/>
    <cellStyle name="Calculation 7 5 5 2 3" xfId="53258"/>
    <cellStyle name="Calculation 7 5 5 3" xfId="17176"/>
    <cellStyle name="Calculation 7 5 5 3 2" xfId="29303"/>
    <cellStyle name="Calculation 7 5 5 4" xfId="29301"/>
    <cellStyle name="Calculation 7 5 5 5" xfId="53259"/>
    <cellStyle name="Calculation 7 5 6" xfId="6070"/>
    <cellStyle name="Calculation 7 5 6 2" xfId="16555"/>
    <cellStyle name="Calculation 7 5 6 2 2" xfId="29305"/>
    <cellStyle name="Calculation 7 5 6 2 3" xfId="53260"/>
    <cellStyle name="Calculation 7 5 6 3" xfId="17177"/>
    <cellStyle name="Calculation 7 5 6 3 2" xfId="29306"/>
    <cellStyle name="Calculation 7 5 6 4" xfId="29304"/>
    <cellStyle name="Calculation 7 5 6 5" xfId="53261"/>
    <cellStyle name="Calculation 7 5 7" xfId="5835"/>
    <cellStyle name="Calculation 7 5 7 2" xfId="16556"/>
    <cellStyle name="Calculation 7 5 7 2 2" xfId="29308"/>
    <cellStyle name="Calculation 7 5 7 2 3" xfId="53262"/>
    <cellStyle name="Calculation 7 5 7 3" xfId="17178"/>
    <cellStyle name="Calculation 7 5 7 3 2" xfId="29309"/>
    <cellStyle name="Calculation 7 5 7 4" xfId="29307"/>
    <cellStyle name="Calculation 7 5 7 5" xfId="53263"/>
    <cellStyle name="Calculation 7 5 8" xfId="5233"/>
    <cellStyle name="Calculation 7 5 8 2" xfId="16557"/>
    <cellStyle name="Calculation 7 5 8 2 2" xfId="29311"/>
    <cellStyle name="Calculation 7 5 8 2 3" xfId="53264"/>
    <cellStyle name="Calculation 7 5 8 3" xfId="17179"/>
    <cellStyle name="Calculation 7 5 8 3 2" xfId="29312"/>
    <cellStyle name="Calculation 7 5 8 4" xfId="29310"/>
    <cellStyle name="Calculation 7 5 8 5" xfId="53265"/>
    <cellStyle name="Calculation 7 5 9" xfId="5165"/>
    <cellStyle name="Calculation 7 5 9 2" xfId="16558"/>
    <cellStyle name="Calculation 7 5 9 2 2" xfId="29314"/>
    <cellStyle name="Calculation 7 5 9 2 3" xfId="53266"/>
    <cellStyle name="Calculation 7 5 9 3" xfId="17180"/>
    <cellStyle name="Calculation 7 5 9 3 2" xfId="29315"/>
    <cellStyle name="Calculation 7 5 9 4" xfId="29313"/>
    <cellStyle name="Calculation 7 5 9 5" xfId="53267"/>
    <cellStyle name="Calculation 7 6" xfId="2930"/>
    <cellStyle name="Calculation 7 6 10" xfId="8195"/>
    <cellStyle name="Calculation 7 6 10 2" xfId="16560"/>
    <cellStyle name="Calculation 7 6 10 2 2" xfId="29318"/>
    <cellStyle name="Calculation 7 6 10 2 3" xfId="53268"/>
    <cellStyle name="Calculation 7 6 10 3" xfId="17182"/>
    <cellStyle name="Calculation 7 6 10 3 2" xfId="29319"/>
    <cellStyle name="Calculation 7 6 10 4" xfId="29317"/>
    <cellStyle name="Calculation 7 6 10 5" xfId="53269"/>
    <cellStyle name="Calculation 7 6 11" xfId="5743"/>
    <cellStyle name="Calculation 7 6 11 2" xfId="16561"/>
    <cellStyle name="Calculation 7 6 11 2 2" xfId="29321"/>
    <cellStyle name="Calculation 7 6 11 2 3" xfId="53270"/>
    <cellStyle name="Calculation 7 6 11 3" xfId="17183"/>
    <cellStyle name="Calculation 7 6 11 3 2" xfId="29322"/>
    <cellStyle name="Calculation 7 6 11 4" xfId="29320"/>
    <cellStyle name="Calculation 7 6 11 5" xfId="53271"/>
    <cellStyle name="Calculation 7 6 12" xfId="8197"/>
    <cellStyle name="Calculation 7 6 12 2" xfId="16562"/>
    <cellStyle name="Calculation 7 6 12 2 2" xfId="29324"/>
    <cellStyle name="Calculation 7 6 12 2 3" xfId="53272"/>
    <cellStyle name="Calculation 7 6 12 3" xfId="17184"/>
    <cellStyle name="Calculation 7 6 12 3 2" xfId="29325"/>
    <cellStyle name="Calculation 7 6 12 4" xfId="29323"/>
    <cellStyle name="Calculation 7 6 12 5" xfId="53273"/>
    <cellStyle name="Calculation 7 6 13" xfId="10970"/>
    <cellStyle name="Calculation 7 6 13 2" xfId="16563"/>
    <cellStyle name="Calculation 7 6 13 2 2" xfId="29327"/>
    <cellStyle name="Calculation 7 6 13 2 3" xfId="53274"/>
    <cellStyle name="Calculation 7 6 13 3" xfId="17185"/>
    <cellStyle name="Calculation 7 6 13 3 2" xfId="29328"/>
    <cellStyle name="Calculation 7 6 13 4" xfId="29326"/>
    <cellStyle name="Calculation 7 6 13 5" xfId="53275"/>
    <cellStyle name="Calculation 7 6 14" xfId="5908"/>
    <cellStyle name="Calculation 7 6 14 2" xfId="16564"/>
    <cellStyle name="Calculation 7 6 14 2 2" xfId="29330"/>
    <cellStyle name="Calculation 7 6 14 2 3" xfId="53276"/>
    <cellStyle name="Calculation 7 6 14 3" xfId="17186"/>
    <cellStyle name="Calculation 7 6 14 3 2" xfId="29331"/>
    <cellStyle name="Calculation 7 6 14 4" xfId="29329"/>
    <cellStyle name="Calculation 7 6 14 5" xfId="53277"/>
    <cellStyle name="Calculation 7 6 15" xfId="9562"/>
    <cellStyle name="Calculation 7 6 15 2" xfId="16565"/>
    <cellStyle name="Calculation 7 6 15 2 2" xfId="29333"/>
    <cellStyle name="Calculation 7 6 15 2 3" xfId="53278"/>
    <cellStyle name="Calculation 7 6 15 3" xfId="17187"/>
    <cellStyle name="Calculation 7 6 15 3 2" xfId="29334"/>
    <cellStyle name="Calculation 7 6 15 4" xfId="29332"/>
    <cellStyle name="Calculation 7 6 15 5" xfId="53279"/>
    <cellStyle name="Calculation 7 6 16" xfId="5919"/>
    <cellStyle name="Calculation 7 6 16 2" xfId="16566"/>
    <cellStyle name="Calculation 7 6 16 2 2" xfId="29336"/>
    <cellStyle name="Calculation 7 6 16 2 3" xfId="53280"/>
    <cellStyle name="Calculation 7 6 16 3" xfId="17188"/>
    <cellStyle name="Calculation 7 6 16 3 2" xfId="29337"/>
    <cellStyle name="Calculation 7 6 16 4" xfId="29335"/>
    <cellStyle name="Calculation 7 6 16 5" xfId="53281"/>
    <cellStyle name="Calculation 7 6 17" xfId="12203"/>
    <cellStyle name="Calculation 7 6 17 2" xfId="16567"/>
    <cellStyle name="Calculation 7 6 17 2 2" xfId="29339"/>
    <cellStyle name="Calculation 7 6 17 2 3" xfId="53282"/>
    <cellStyle name="Calculation 7 6 17 3" xfId="17189"/>
    <cellStyle name="Calculation 7 6 17 3 2" xfId="29340"/>
    <cellStyle name="Calculation 7 6 17 4" xfId="29338"/>
    <cellStyle name="Calculation 7 6 17 5" xfId="53283"/>
    <cellStyle name="Calculation 7 6 18" xfId="7670"/>
    <cellStyle name="Calculation 7 6 18 2" xfId="16568"/>
    <cellStyle name="Calculation 7 6 18 2 2" xfId="29342"/>
    <cellStyle name="Calculation 7 6 18 2 3" xfId="53284"/>
    <cellStyle name="Calculation 7 6 18 3" xfId="17190"/>
    <cellStyle name="Calculation 7 6 18 3 2" xfId="29343"/>
    <cellStyle name="Calculation 7 6 18 4" xfId="29341"/>
    <cellStyle name="Calculation 7 6 18 5" xfId="53285"/>
    <cellStyle name="Calculation 7 6 19" xfId="8344"/>
    <cellStyle name="Calculation 7 6 19 2" xfId="16569"/>
    <cellStyle name="Calculation 7 6 19 2 2" xfId="29345"/>
    <cellStyle name="Calculation 7 6 19 2 3" xfId="53286"/>
    <cellStyle name="Calculation 7 6 19 3" xfId="17191"/>
    <cellStyle name="Calculation 7 6 19 3 2" xfId="29346"/>
    <cellStyle name="Calculation 7 6 19 4" xfId="29344"/>
    <cellStyle name="Calculation 7 6 19 5" xfId="53287"/>
    <cellStyle name="Calculation 7 6 2" xfId="6045"/>
    <cellStyle name="Calculation 7 6 2 2" xfId="16570"/>
    <cellStyle name="Calculation 7 6 2 2 2" xfId="29348"/>
    <cellStyle name="Calculation 7 6 2 2 3" xfId="53288"/>
    <cellStyle name="Calculation 7 6 2 3" xfId="17192"/>
    <cellStyle name="Calculation 7 6 2 3 2" xfId="29349"/>
    <cellStyle name="Calculation 7 6 2 4" xfId="29347"/>
    <cellStyle name="Calculation 7 6 2 5" xfId="53289"/>
    <cellStyle name="Calculation 7 6 20" xfId="9550"/>
    <cellStyle name="Calculation 7 6 20 2" xfId="29350"/>
    <cellStyle name="Calculation 7 6 20 2 2" xfId="53290"/>
    <cellStyle name="Calculation 7 6 20 2 3" xfId="53291"/>
    <cellStyle name="Calculation 7 6 20 3" xfId="53292"/>
    <cellStyle name="Calculation 7 6 20 4" xfId="53293"/>
    <cellStyle name="Calculation 7 6 20 5" xfId="53294"/>
    <cellStyle name="Calculation 7 6 21" xfId="16559"/>
    <cellStyle name="Calculation 7 6 21 2" xfId="29351"/>
    <cellStyle name="Calculation 7 6 22" xfId="17181"/>
    <cellStyle name="Calculation 7 6 22 2" xfId="29352"/>
    <cellStyle name="Calculation 7 6 23" xfId="29316"/>
    <cellStyle name="Calculation 7 6 3" xfId="5763"/>
    <cellStyle name="Calculation 7 6 3 2" xfId="16571"/>
    <cellStyle name="Calculation 7 6 3 2 2" xfId="29354"/>
    <cellStyle name="Calculation 7 6 3 2 3" xfId="53295"/>
    <cellStyle name="Calculation 7 6 3 3" xfId="17193"/>
    <cellStyle name="Calculation 7 6 3 3 2" xfId="29355"/>
    <cellStyle name="Calculation 7 6 3 4" xfId="29353"/>
    <cellStyle name="Calculation 7 6 3 5" xfId="53296"/>
    <cellStyle name="Calculation 7 6 4" xfId="4912"/>
    <cellStyle name="Calculation 7 6 4 2" xfId="16572"/>
    <cellStyle name="Calculation 7 6 4 2 2" xfId="29357"/>
    <cellStyle name="Calculation 7 6 4 2 3" xfId="53297"/>
    <cellStyle name="Calculation 7 6 4 3" xfId="17194"/>
    <cellStyle name="Calculation 7 6 4 3 2" xfId="29358"/>
    <cellStyle name="Calculation 7 6 4 4" xfId="29356"/>
    <cellStyle name="Calculation 7 6 4 5" xfId="53298"/>
    <cellStyle name="Calculation 7 6 5" xfId="5757"/>
    <cellStyle name="Calculation 7 6 5 2" xfId="16573"/>
    <cellStyle name="Calculation 7 6 5 2 2" xfId="29360"/>
    <cellStyle name="Calculation 7 6 5 2 3" xfId="53299"/>
    <cellStyle name="Calculation 7 6 5 3" xfId="17195"/>
    <cellStyle name="Calculation 7 6 5 3 2" xfId="29361"/>
    <cellStyle name="Calculation 7 6 5 4" xfId="29359"/>
    <cellStyle name="Calculation 7 6 5 5" xfId="53300"/>
    <cellStyle name="Calculation 7 6 6" xfId="6071"/>
    <cellStyle name="Calculation 7 6 6 2" xfId="16574"/>
    <cellStyle name="Calculation 7 6 6 2 2" xfId="29363"/>
    <cellStyle name="Calculation 7 6 6 2 3" xfId="53301"/>
    <cellStyle name="Calculation 7 6 6 3" xfId="17196"/>
    <cellStyle name="Calculation 7 6 6 3 2" xfId="29364"/>
    <cellStyle name="Calculation 7 6 6 4" xfId="29362"/>
    <cellStyle name="Calculation 7 6 6 5" xfId="53302"/>
    <cellStyle name="Calculation 7 6 7" xfId="4743"/>
    <cellStyle name="Calculation 7 6 7 2" xfId="16575"/>
    <cellStyle name="Calculation 7 6 7 2 2" xfId="29366"/>
    <cellStyle name="Calculation 7 6 7 2 3" xfId="53303"/>
    <cellStyle name="Calculation 7 6 7 3" xfId="17197"/>
    <cellStyle name="Calculation 7 6 7 3 2" xfId="29367"/>
    <cellStyle name="Calculation 7 6 7 4" xfId="29365"/>
    <cellStyle name="Calculation 7 6 7 5" xfId="53304"/>
    <cellStyle name="Calculation 7 6 8" xfId="8557"/>
    <cellStyle name="Calculation 7 6 8 2" xfId="16576"/>
    <cellStyle name="Calculation 7 6 8 2 2" xfId="29369"/>
    <cellStyle name="Calculation 7 6 8 2 3" xfId="53305"/>
    <cellStyle name="Calculation 7 6 8 3" xfId="17198"/>
    <cellStyle name="Calculation 7 6 8 3 2" xfId="29370"/>
    <cellStyle name="Calculation 7 6 8 4" xfId="29368"/>
    <cellStyle name="Calculation 7 6 8 5" xfId="53306"/>
    <cellStyle name="Calculation 7 6 9" xfId="5831"/>
    <cellStyle name="Calculation 7 6 9 2" xfId="16577"/>
    <cellStyle name="Calculation 7 6 9 2 2" xfId="29372"/>
    <cellStyle name="Calculation 7 6 9 2 3" xfId="53307"/>
    <cellStyle name="Calculation 7 6 9 3" xfId="17199"/>
    <cellStyle name="Calculation 7 6 9 3 2" xfId="29373"/>
    <cellStyle name="Calculation 7 6 9 4" xfId="29371"/>
    <cellStyle name="Calculation 7 6 9 5" xfId="53308"/>
    <cellStyle name="Calculation 7 7" xfId="2931"/>
    <cellStyle name="Calculation 7 7 10" xfId="6081"/>
    <cellStyle name="Calculation 7 7 10 2" xfId="16579"/>
    <cellStyle name="Calculation 7 7 10 2 2" xfId="29376"/>
    <cellStyle name="Calculation 7 7 10 2 3" xfId="53309"/>
    <cellStyle name="Calculation 7 7 10 3" xfId="17201"/>
    <cellStyle name="Calculation 7 7 10 3 2" xfId="29377"/>
    <cellStyle name="Calculation 7 7 10 4" xfId="29375"/>
    <cellStyle name="Calculation 7 7 10 5" xfId="53310"/>
    <cellStyle name="Calculation 7 7 11" xfId="5742"/>
    <cellStyle name="Calculation 7 7 11 2" xfId="16580"/>
    <cellStyle name="Calculation 7 7 11 2 2" xfId="29379"/>
    <cellStyle name="Calculation 7 7 11 2 3" xfId="53311"/>
    <cellStyle name="Calculation 7 7 11 3" xfId="17202"/>
    <cellStyle name="Calculation 7 7 11 3 2" xfId="29380"/>
    <cellStyle name="Calculation 7 7 11 4" xfId="29378"/>
    <cellStyle name="Calculation 7 7 11 5" xfId="53312"/>
    <cellStyle name="Calculation 7 7 12" xfId="4808"/>
    <cellStyle name="Calculation 7 7 12 2" xfId="16581"/>
    <cellStyle name="Calculation 7 7 12 2 2" xfId="29382"/>
    <cellStyle name="Calculation 7 7 12 2 3" xfId="53313"/>
    <cellStyle name="Calculation 7 7 12 3" xfId="17203"/>
    <cellStyle name="Calculation 7 7 12 3 2" xfId="29383"/>
    <cellStyle name="Calculation 7 7 12 4" xfId="29381"/>
    <cellStyle name="Calculation 7 7 12 5" xfId="53314"/>
    <cellStyle name="Calculation 7 7 13" xfId="9699"/>
    <cellStyle name="Calculation 7 7 13 2" xfId="16582"/>
    <cellStyle name="Calculation 7 7 13 2 2" xfId="29385"/>
    <cellStyle name="Calculation 7 7 13 2 3" xfId="53315"/>
    <cellStyle name="Calculation 7 7 13 3" xfId="17204"/>
    <cellStyle name="Calculation 7 7 13 3 2" xfId="29386"/>
    <cellStyle name="Calculation 7 7 13 4" xfId="29384"/>
    <cellStyle name="Calculation 7 7 13 5" xfId="53316"/>
    <cellStyle name="Calculation 7 7 14" xfId="5909"/>
    <cellStyle name="Calculation 7 7 14 2" xfId="16583"/>
    <cellStyle name="Calculation 7 7 14 2 2" xfId="29388"/>
    <cellStyle name="Calculation 7 7 14 2 3" xfId="53317"/>
    <cellStyle name="Calculation 7 7 14 3" xfId="17205"/>
    <cellStyle name="Calculation 7 7 14 3 2" xfId="29389"/>
    <cellStyle name="Calculation 7 7 14 4" xfId="29387"/>
    <cellStyle name="Calculation 7 7 14 5" xfId="53318"/>
    <cellStyle name="Calculation 7 7 15" xfId="9930"/>
    <cellStyle name="Calculation 7 7 15 2" xfId="16584"/>
    <cellStyle name="Calculation 7 7 15 2 2" xfId="29391"/>
    <cellStyle name="Calculation 7 7 15 2 3" xfId="53319"/>
    <cellStyle name="Calculation 7 7 15 3" xfId="17206"/>
    <cellStyle name="Calculation 7 7 15 3 2" xfId="29392"/>
    <cellStyle name="Calculation 7 7 15 4" xfId="29390"/>
    <cellStyle name="Calculation 7 7 15 5" xfId="53320"/>
    <cellStyle name="Calculation 7 7 16" xfId="5920"/>
    <cellStyle name="Calculation 7 7 16 2" xfId="16585"/>
    <cellStyle name="Calculation 7 7 16 2 2" xfId="29394"/>
    <cellStyle name="Calculation 7 7 16 2 3" xfId="53321"/>
    <cellStyle name="Calculation 7 7 16 3" xfId="17207"/>
    <cellStyle name="Calculation 7 7 16 3 2" xfId="29395"/>
    <cellStyle name="Calculation 7 7 16 4" xfId="29393"/>
    <cellStyle name="Calculation 7 7 16 5" xfId="53322"/>
    <cellStyle name="Calculation 7 7 17" xfId="11458"/>
    <cellStyle name="Calculation 7 7 17 2" xfId="16586"/>
    <cellStyle name="Calculation 7 7 17 2 2" xfId="29397"/>
    <cellStyle name="Calculation 7 7 17 2 3" xfId="53323"/>
    <cellStyle name="Calculation 7 7 17 3" xfId="17208"/>
    <cellStyle name="Calculation 7 7 17 3 2" xfId="29398"/>
    <cellStyle name="Calculation 7 7 17 4" xfId="29396"/>
    <cellStyle name="Calculation 7 7 17 5" xfId="53324"/>
    <cellStyle name="Calculation 7 7 18" xfId="7282"/>
    <cellStyle name="Calculation 7 7 18 2" xfId="16587"/>
    <cellStyle name="Calculation 7 7 18 2 2" xfId="29400"/>
    <cellStyle name="Calculation 7 7 18 2 3" xfId="53325"/>
    <cellStyle name="Calculation 7 7 18 3" xfId="17209"/>
    <cellStyle name="Calculation 7 7 18 3 2" xfId="29401"/>
    <cellStyle name="Calculation 7 7 18 4" xfId="29399"/>
    <cellStyle name="Calculation 7 7 18 5" xfId="53326"/>
    <cellStyle name="Calculation 7 7 19" xfId="5091"/>
    <cellStyle name="Calculation 7 7 19 2" xfId="16588"/>
    <cellStyle name="Calculation 7 7 19 2 2" xfId="29403"/>
    <cellStyle name="Calculation 7 7 19 2 3" xfId="53327"/>
    <cellStyle name="Calculation 7 7 19 3" xfId="17210"/>
    <cellStyle name="Calculation 7 7 19 3 2" xfId="29404"/>
    <cellStyle name="Calculation 7 7 19 4" xfId="29402"/>
    <cellStyle name="Calculation 7 7 19 5" xfId="53328"/>
    <cellStyle name="Calculation 7 7 2" xfId="6046"/>
    <cellStyle name="Calculation 7 7 2 2" xfId="16589"/>
    <cellStyle name="Calculation 7 7 2 2 2" xfId="29406"/>
    <cellStyle name="Calculation 7 7 2 2 3" xfId="53329"/>
    <cellStyle name="Calculation 7 7 2 3" xfId="17211"/>
    <cellStyle name="Calculation 7 7 2 3 2" xfId="29407"/>
    <cellStyle name="Calculation 7 7 2 4" xfId="29405"/>
    <cellStyle name="Calculation 7 7 2 5" xfId="53330"/>
    <cellStyle name="Calculation 7 7 20" xfId="5024"/>
    <cellStyle name="Calculation 7 7 20 2" xfId="29408"/>
    <cellStyle name="Calculation 7 7 20 2 2" xfId="53331"/>
    <cellStyle name="Calculation 7 7 20 2 3" xfId="53332"/>
    <cellStyle name="Calculation 7 7 20 3" xfId="53333"/>
    <cellStyle name="Calculation 7 7 20 4" xfId="53334"/>
    <cellStyle name="Calculation 7 7 20 5" xfId="53335"/>
    <cellStyle name="Calculation 7 7 21" xfId="16578"/>
    <cellStyle name="Calculation 7 7 21 2" xfId="29409"/>
    <cellStyle name="Calculation 7 7 22" xfId="17200"/>
    <cellStyle name="Calculation 7 7 22 2" xfId="29410"/>
    <cellStyle name="Calculation 7 7 23" xfId="29374"/>
    <cellStyle name="Calculation 7 7 3" xfId="5762"/>
    <cellStyle name="Calculation 7 7 3 2" xfId="16590"/>
    <cellStyle name="Calculation 7 7 3 2 2" xfId="29412"/>
    <cellStyle name="Calculation 7 7 3 2 3" xfId="53336"/>
    <cellStyle name="Calculation 7 7 3 3" xfId="17212"/>
    <cellStyle name="Calculation 7 7 3 3 2" xfId="29413"/>
    <cellStyle name="Calculation 7 7 3 4" xfId="29411"/>
    <cellStyle name="Calculation 7 7 3 5" xfId="53337"/>
    <cellStyle name="Calculation 7 7 4" xfId="4762"/>
    <cellStyle name="Calculation 7 7 4 2" xfId="16591"/>
    <cellStyle name="Calculation 7 7 4 2 2" xfId="29415"/>
    <cellStyle name="Calculation 7 7 4 2 3" xfId="53338"/>
    <cellStyle name="Calculation 7 7 4 3" xfId="17213"/>
    <cellStyle name="Calculation 7 7 4 3 2" xfId="29416"/>
    <cellStyle name="Calculation 7 7 4 4" xfId="29414"/>
    <cellStyle name="Calculation 7 7 4 5" xfId="53339"/>
    <cellStyle name="Calculation 7 7 5" xfId="5756"/>
    <cellStyle name="Calculation 7 7 5 2" xfId="16592"/>
    <cellStyle name="Calculation 7 7 5 2 2" xfId="29418"/>
    <cellStyle name="Calculation 7 7 5 2 3" xfId="53340"/>
    <cellStyle name="Calculation 7 7 5 3" xfId="17214"/>
    <cellStyle name="Calculation 7 7 5 3 2" xfId="29419"/>
    <cellStyle name="Calculation 7 7 5 4" xfId="29417"/>
    <cellStyle name="Calculation 7 7 5 5" xfId="53341"/>
    <cellStyle name="Calculation 7 7 6" xfId="6072"/>
    <cellStyle name="Calculation 7 7 6 2" xfId="16593"/>
    <cellStyle name="Calculation 7 7 6 2 2" xfId="29421"/>
    <cellStyle name="Calculation 7 7 6 2 3" xfId="53342"/>
    <cellStyle name="Calculation 7 7 6 3" xfId="17215"/>
    <cellStyle name="Calculation 7 7 6 3 2" xfId="29422"/>
    <cellStyle name="Calculation 7 7 6 4" xfId="29420"/>
    <cellStyle name="Calculation 7 7 6 5" xfId="53343"/>
    <cellStyle name="Calculation 7 7 7" xfId="5834"/>
    <cellStyle name="Calculation 7 7 7 2" xfId="16594"/>
    <cellStyle name="Calculation 7 7 7 2 2" xfId="29424"/>
    <cellStyle name="Calculation 7 7 7 2 3" xfId="53344"/>
    <cellStyle name="Calculation 7 7 7 3" xfId="17216"/>
    <cellStyle name="Calculation 7 7 7 3 2" xfId="29425"/>
    <cellStyle name="Calculation 7 7 7 4" xfId="29423"/>
    <cellStyle name="Calculation 7 7 7 5" xfId="53345"/>
    <cellStyle name="Calculation 7 7 8" xfId="6076"/>
    <cellStyle name="Calculation 7 7 8 2" xfId="16595"/>
    <cellStyle name="Calculation 7 7 8 2 2" xfId="29427"/>
    <cellStyle name="Calculation 7 7 8 2 3" xfId="53346"/>
    <cellStyle name="Calculation 7 7 8 3" xfId="17217"/>
    <cellStyle name="Calculation 7 7 8 3 2" xfId="29428"/>
    <cellStyle name="Calculation 7 7 8 4" xfId="29426"/>
    <cellStyle name="Calculation 7 7 8 5" xfId="53347"/>
    <cellStyle name="Calculation 7 7 9" xfId="5830"/>
    <cellStyle name="Calculation 7 7 9 2" xfId="16596"/>
    <cellStyle name="Calculation 7 7 9 2 2" xfId="29430"/>
    <cellStyle name="Calculation 7 7 9 2 3" xfId="53348"/>
    <cellStyle name="Calculation 7 7 9 3" xfId="17218"/>
    <cellStyle name="Calculation 7 7 9 3 2" xfId="29431"/>
    <cellStyle name="Calculation 7 7 9 4" xfId="29429"/>
    <cellStyle name="Calculation 7 7 9 5" xfId="53349"/>
    <cellStyle name="Calculation 7 8" xfId="2932"/>
    <cellStyle name="Calculation 7 8 10" xfId="6082"/>
    <cellStyle name="Calculation 7 8 10 2" xfId="16598"/>
    <cellStyle name="Calculation 7 8 10 2 2" xfId="29434"/>
    <cellStyle name="Calculation 7 8 10 2 3" xfId="53350"/>
    <cellStyle name="Calculation 7 8 10 3" xfId="17220"/>
    <cellStyle name="Calculation 7 8 10 3 2" xfId="29435"/>
    <cellStyle name="Calculation 7 8 10 4" xfId="29433"/>
    <cellStyle name="Calculation 7 8 10 5" xfId="53351"/>
    <cellStyle name="Calculation 7 8 11" xfId="5741"/>
    <cellStyle name="Calculation 7 8 11 2" xfId="16599"/>
    <cellStyle name="Calculation 7 8 11 2 2" xfId="29437"/>
    <cellStyle name="Calculation 7 8 11 2 3" xfId="53352"/>
    <cellStyle name="Calculation 7 8 11 3" xfId="17221"/>
    <cellStyle name="Calculation 7 8 11 3 2" xfId="29438"/>
    <cellStyle name="Calculation 7 8 11 4" xfId="29436"/>
    <cellStyle name="Calculation 7 8 11 5" xfId="53353"/>
    <cellStyle name="Calculation 7 8 12" xfId="9114"/>
    <cellStyle name="Calculation 7 8 12 2" xfId="16600"/>
    <cellStyle name="Calculation 7 8 12 2 2" xfId="29440"/>
    <cellStyle name="Calculation 7 8 12 2 3" xfId="53354"/>
    <cellStyle name="Calculation 7 8 12 3" xfId="17222"/>
    <cellStyle name="Calculation 7 8 12 3 2" xfId="29441"/>
    <cellStyle name="Calculation 7 8 12 4" xfId="29439"/>
    <cellStyle name="Calculation 7 8 12 5" xfId="53355"/>
    <cellStyle name="Calculation 7 8 13" xfId="11384"/>
    <cellStyle name="Calculation 7 8 13 2" xfId="16601"/>
    <cellStyle name="Calculation 7 8 13 2 2" xfId="29443"/>
    <cellStyle name="Calculation 7 8 13 2 3" xfId="53356"/>
    <cellStyle name="Calculation 7 8 13 3" xfId="17223"/>
    <cellStyle name="Calculation 7 8 13 3 2" xfId="29444"/>
    <cellStyle name="Calculation 7 8 13 4" xfId="29442"/>
    <cellStyle name="Calculation 7 8 13 5" xfId="53357"/>
    <cellStyle name="Calculation 7 8 14" xfId="8284"/>
    <cellStyle name="Calculation 7 8 14 2" xfId="16602"/>
    <cellStyle name="Calculation 7 8 14 2 2" xfId="29446"/>
    <cellStyle name="Calculation 7 8 14 2 3" xfId="53358"/>
    <cellStyle name="Calculation 7 8 14 3" xfId="17224"/>
    <cellStyle name="Calculation 7 8 14 3 2" xfId="29447"/>
    <cellStyle name="Calculation 7 8 14 4" xfId="29445"/>
    <cellStyle name="Calculation 7 8 14 5" xfId="53359"/>
    <cellStyle name="Calculation 7 8 15" xfId="9042"/>
    <cellStyle name="Calculation 7 8 15 2" xfId="16603"/>
    <cellStyle name="Calculation 7 8 15 2 2" xfId="29449"/>
    <cellStyle name="Calculation 7 8 15 2 3" xfId="53360"/>
    <cellStyle name="Calculation 7 8 15 3" xfId="17225"/>
    <cellStyle name="Calculation 7 8 15 3 2" xfId="29450"/>
    <cellStyle name="Calculation 7 8 15 4" xfId="29448"/>
    <cellStyle name="Calculation 7 8 15 5" xfId="53361"/>
    <cellStyle name="Calculation 7 8 16" xfId="10094"/>
    <cellStyle name="Calculation 7 8 16 2" xfId="16604"/>
    <cellStyle name="Calculation 7 8 16 2 2" xfId="29452"/>
    <cellStyle name="Calculation 7 8 16 2 3" xfId="53362"/>
    <cellStyle name="Calculation 7 8 16 3" xfId="17226"/>
    <cellStyle name="Calculation 7 8 16 3 2" xfId="29453"/>
    <cellStyle name="Calculation 7 8 16 4" xfId="29451"/>
    <cellStyle name="Calculation 7 8 16 5" xfId="53363"/>
    <cellStyle name="Calculation 7 8 17" xfId="7435"/>
    <cellStyle name="Calculation 7 8 17 2" xfId="16605"/>
    <cellStyle name="Calculation 7 8 17 2 2" xfId="29455"/>
    <cellStyle name="Calculation 7 8 17 2 3" xfId="53364"/>
    <cellStyle name="Calculation 7 8 17 3" xfId="17227"/>
    <cellStyle name="Calculation 7 8 17 3 2" xfId="29456"/>
    <cellStyle name="Calculation 7 8 17 4" xfId="29454"/>
    <cellStyle name="Calculation 7 8 17 5" xfId="53365"/>
    <cellStyle name="Calculation 7 8 18" xfId="10005"/>
    <cellStyle name="Calculation 7 8 18 2" xfId="16606"/>
    <cellStyle name="Calculation 7 8 18 2 2" xfId="29458"/>
    <cellStyle name="Calculation 7 8 18 2 3" xfId="53366"/>
    <cellStyle name="Calculation 7 8 18 3" xfId="17228"/>
    <cellStyle name="Calculation 7 8 18 3 2" xfId="29459"/>
    <cellStyle name="Calculation 7 8 18 4" xfId="29457"/>
    <cellStyle name="Calculation 7 8 18 5" xfId="53367"/>
    <cellStyle name="Calculation 7 8 19" xfId="7833"/>
    <cellStyle name="Calculation 7 8 19 2" xfId="16607"/>
    <cellStyle name="Calculation 7 8 19 2 2" xfId="29461"/>
    <cellStyle name="Calculation 7 8 19 2 3" xfId="53368"/>
    <cellStyle name="Calculation 7 8 19 3" xfId="17229"/>
    <cellStyle name="Calculation 7 8 19 3 2" xfId="29462"/>
    <cellStyle name="Calculation 7 8 19 4" xfId="29460"/>
    <cellStyle name="Calculation 7 8 19 5" xfId="53369"/>
    <cellStyle name="Calculation 7 8 2" xfId="6047"/>
    <cellStyle name="Calculation 7 8 2 2" xfId="16608"/>
    <cellStyle name="Calculation 7 8 2 2 2" xfId="29464"/>
    <cellStyle name="Calculation 7 8 2 2 3" xfId="53370"/>
    <cellStyle name="Calculation 7 8 2 3" xfId="17230"/>
    <cellStyle name="Calculation 7 8 2 3 2" xfId="29465"/>
    <cellStyle name="Calculation 7 8 2 4" xfId="29463"/>
    <cellStyle name="Calculation 7 8 2 5" xfId="53371"/>
    <cellStyle name="Calculation 7 8 20" xfId="9549"/>
    <cellStyle name="Calculation 7 8 20 2" xfId="29466"/>
    <cellStyle name="Calculation 7 8 20 2 2" xfId="53372"/>
    <cellStyle name="Calculation 7 8 20 2 3" xfId="53373"/>
    <cellStyle name="Calculation 7 8 20 3" xfId="53374"/>
    <cellStyle name="Calculation 7 8 20 4" xfId="53375"/>
    <cellStyle name="Calculation 7 8 20 5" xfId="53376"/>
    <cellStyle name="Calculation 7 8 21" xfId="16597"/>
    <cellStyle name="Calculation 7 8 21 2" xfId="29467"/>
    <cellStyle name="Calculation 7 8 22" xfId="17219"/>
    <cellStyle name="Calculation 7 8 22 2" xfId="29468"/>
    <cellStyle name="Calculation 7 8 23" xfId="29432"/>
    <cellStyle name="Calculation 7 8 3" xfId="5761"/>
    <cellStyle name="Calculation 7 8 3 2" xfId="16609"/>
    <cellStyle name="Calculation 7 8 3 2 2" xfId="29470"/>
    <cellStyle name="Calculation 7 8 3 2 3" xfId="53377"/>
    <cellStyle name="Calculation 7 8 3 3" xfId="17231"/>
    <cellStyle name="Calculation 7 8 3 3 2" xfId="29471"/>
    <cellStyle name="Calculation 7 8 3 4" xfId="29469"/>
    <cellStyle name="Calculation 7 8 3 5" xfId="53378"/>
    <cellStyle name="Calculation 7 8 4" xfId="6051"/>
    <cellStyle name="Calculation 7 8 4 2" xfId="16610"/>
    <cellStyle name="Calculation 7 8 4 2 2" xfId="29473"/>
    <cellStyle name="Calculation 7 8 4 2 3" xfId="53379"/>
    <cellStyle name="Calculation 7 8 4 3" xfId="17232"/>
    <cellStyle name="Calculation 7 8 4 3 2" xfId="29474"/>
    <cellStyle name="Calculation 7 8 4 4" xfId="29472"/>
    <cellStyle name="Calculation 7 8 4 5" xfId="53380"/>
    <cellStyle name="Calculation 7 8 5" xfId="5755"/>
    <cellStyle name="Calculation 7 8 5 2" xfId="16611"/>
    <cellStyle name="Calculation 7 8 5 2 2" xfId="29476"/>
    <cellStyle name="Calculation 7 8 5 2 3" xfId="53381"/>
    <cellStyle name="Calculation 7 8 5 3" xfId="17233"/>
    <cellStyle name="Calculation 7 8 5 3 2" xfId="29477"/>
    <cellStyle name="Calculation 7 8 5 4" xfId="29475"/>
    <cellStyle name="Calculation 7 8 5 5" xfId="53382"/>
    <cellStyle name="Calculation 7 8 6" xfId="6073"/>
    <cellStyle name="Calculation 7 8 6 2" xfId="16612"/>
    <cellStyle name="Calculation 7 8 6 2 2" xfId="29479"/>
    <cellStyle name="Calculation 7 8 6 2 3" xfId="53383"/>
    <cellStyle name="Calculation 7 8 6 3" xfId="17234"/>
    <cellStyle name="Calculation 7 8 6 3 2" xfId="29480"/>
    <cellStyle name="Calculation 7 8 6 4" xfId="29478"/>
    <cellStyle name="Calculation 7 8 6 5" xfId="53384"/>
    <cellStyle name="Calculation 7 8 7" xfId="4742"/>
    <cellStyle name="Calculation 7 8 7 2" xfId="16613"/>
    <cellStyle name="Calculation 7 8 7 2 2" xfId="29482"/>
    <cellStyle name="Calculation 7 8 7 2 3" xfId="53385"/>
    <cellStyle name="Calculation 7 8 7 3" xfId="17235"/>
    <cellStyle name="Calculation 7 8 7 3 2" xfId="29483"/>
    <cellStyle name="Calculation 7 8 7 4" xfId="29481"/>
    <cellStyle name="Calculation 7 8 7 5" xfId="53386"/>
    <cellStyle name="Calculation 7 8 8" xfId="6077"/>
    <cellStyle name="Calculation 7 8 8 2" xfId="16614"/>
    <cellStyle name="Calculation 7 8 8 2 2" xfId="29485"/>
    <cellStyle name="Calculation 7 8 8 2 3" xfId="53387"/>
    <cellStyle name="Calculation 7 8 8 3" xfId="17236"/>
    <cellStyle name="Calculation 7 8 8 3 2" xfId="29486"/>
    <cellStyle name="Calculation 7 8 8 4" xfId="29484"/>
    <cellStyle name="Calculation 7 8 8 5" xfId="53388"/>
    <cellStyle name="Calculation 7 8 9" xfId="5829"/>
    <cellStyle name="Calculation 7 8 9 2" xfId="16615"/>
    <cellStyle name="Calculation 7 8 9 2 2" xfId="29488"/>
    <cellStyle name="Calculation 7 8 9 2 3" xfId="53389"/>
    <cellStyle name="Calculation 7 8 9 3" xfId="17237"/>
    <cellStyle name="Calculation 7 8 9 3 2" xfId="29489"/>
    <cellStyle name="Calculation 7 8 9 4" xfId="29487"/>
    <cellStyle name="Calculation 7 8 9 5" xfId="53390"/>
    <cellStyle name="Calculation 7 9" xfId="2933"/>
    <cellStyle name="Calculation 7 9 10" xfId="6083"/>
    <cellStyle name="Calculation 7 9 10 2" xfId="16617"/>
    <cellStyle name="Calculation 7 9 10 2 2" xfId="29492"/>
    <cellStyle name="Calculation 7 9 10 2 3" xfId="53391"/>
    <cellStyle name="Calculation 7 9 10 3" xfId="17239"/>
    <cellStyle name="Calculation 7 9 10 3 2" xfId="29493"/>
    <cellStyle name="Calculation 7 9 10 4" xfId="29491"/>
    <cellStyle name="Calculation 7 9 10 5" xfId="53392"/>
    <cellStyle name="Calculation 7 9 11" xfId="8651"/>
    <cellStyle name="Calculation 7 9 11 2" xfId="16618"/>
    <cellStyle name="Calculation 7 9 11 2 2" xfId="29495"/>
    <cellStyle name="Calculation 7 9 11 2 3" xfId="53393"/>
    <cellStyle name="Calculation 7 9 11 3" xfId="17240"/>
    <cellStyle name="Calculation 7 9 11 3 2" xfId="29496"/>
    <cellStyle name="Calculation 7 9 11 4" xfId="29494"/>
    <cellStyle name="Calculation 7 9 11 5" xfId="53394"/>
    <cellStyle name="Calculation 7 9 12" xfId="10848"/>
    <cellStyle name="Calculation 7 9 12 2" xfId="16619"/>
    <cellStyle name="Calculation 7 9 12 2 2" xfId="29498"/>
    <cellStyle name="Calculation 7 9 12 2 3" xfId="53395"/>
    <cellStyle name="Calculation 7 9 12 3" xfId="17241"/>
    <cellStyle name="Calculation 7 9 12 3 2" xfId="29499"/>
    <cellStyle name="Calculation 7 9 12 4" xfId="29497"/>
    <cellStyle name="Calculation 7 9 12 5" xfId="53396"/>
    <cellStyle name="Calculation 7 9 13" xfId="10767"/>
    <cellStyle name="Calculation 7 9 13 2" xfId="16620"/>
    <cellStyle name="Calculation 7 9 13 2 2" xfId="29501"/>
    <cellStyle name="Calculation 7 9 13 2 3" xfId="53397"/>
    <cellStyle name="Calculation 7 9 13 3" xfId="17242"/>
    <cellStyle name="Calculation 7 9 13 3 2" xfId="29502"/>
    <cellStyle name="Calculation 7 9 13 4" xfId="29500"/>
    <cellStyle name="Calculation 7 9 13 5" xfId="53398"/>
    <cellStyle name="Calculation 7 9 14" xfId="10842"/>
    <cellStyle name="Calculation 7 9 14 2" xfId="16621"/>
    <cellStyle name="Calculation 7 9 14 2 2" xfId="29504"/>
    <cellStyle name="Calculation 7 9 14 2 3" xfId="53399"/>
    <cellStyle name="Calculation 7 9 14 3" xfId="17243"/>
    <cellStyle name="Calculation 7 9 14 3 2" xfId="29505"/>
    <cellStyle name="Calculation 7 9 14 4" xfId="29503"/>
    <cellStyle name="Calculation 7 9 14 5" xfId="53400"/>
    <cellStyle name="Calculation 7 9 15" xfId="9221"/>
    <cellStyle name="Calculation 7 9 15 2" xfId="16622"/>
    <cellStyle name="Calculation 7 9 15 2 2" xfId="29507"/>
    <cellStyle name="Calculation 7 9 15 2 3" xfId="53401"/>
    <cellStyle name="Calculation 7 9 15 3" xfId="17244"/>
    <cellStyle name="Calculation 7 9 15 3 2" xfId="29508"/>
    <cellStyle name="Calculation 7 9 15 4" xfId="29506"/>
    <cellStyle name="Calculation 7 9 15 5" xfId="53402"/>
    <cellStyle name="Calculation 7 9 16" xfId="5012"/>
    <cellStyle name="Calculation 7 9 16 2" xfId="16623"/>
    <cellStyle name="Calculation 7 9 16 2 2" xfId="29510"/>
    <cellStyle name="Calculation 7 9 16 2 3" xfId="53403"/>
    <cellStyle name="Calculation 7 9 16 3" xfId="17245"/>
    <cellStyle name="Calculation 7 9 16 3 2" xfId="29511"/>
    <cellStyle name="Calculation 7 9 16 4" xfId="29509"/>
    <cellStyle name="Calculation 7 9 16 5" xfId="53404"/>
    <cellStyle name="Calculation 7 9 17" xfId="7736"/>
    <cellStyle name="Calculation 7 9 17 2" xfId="16624"/>
    <cellStyle name="Calculation 7 9 17 2 2" xfId="29513"/>
    <cellStyle name="Calculation 7 9 17 2 3" xfId="53405"/>
    <cellStyle name="Calculation 7 9 17 3" xfId="17246"/>
    <cellStyle name="Calculation 7 9 17 3 2" xfId="29514"/>
    <cellStyle name="Calculation 7 9 17 4" xfId="29512"/>
    <cellStyle name="Calculation 7 9 17 5" xfId="53406"/>
    <cellStyle name="Calculation 7 9 18" xfId="7669"/>
    <cellStyle name="Calculation 7 9 18 2" xfId="16625"/>
    <cellStyle name="Calculation 7 9 18 2 2" xfId="29516"/>
    <cellStyle name="Calculation 7 9 18 2 3" xfId="53407"/>
    <cellStyle name="Calculation 7 9 18 3" xfId="17247"/>
    <cellStyle name="Calculation 7 9 18 3 2" xfId="29517"/>
    <cellStyle name="Calculation 7 9 18 4" xfId="29515"/>
    <cellStyle name="Calculation 7 9 18 5" xfId="53408"/>
    <cellStyle name="Calculation 7 9 19" xfId="6241"/>
    <cellStyle name="Calculation 7 9 19 2" xfId="16626"/>
    <cellStyle name="Calculation 7 9 19 2 2" xfId="29519"/>
    <cellStyle name="Calculation 7 9 19 2 3" xfId="53409"/>
    <cellStyle name="Calculation 7 9 19 3" xfId="17248"/>
    <cellStyle name="Calculation 7 9 19 3 2" xfId="29520"/>
    <cellStyle name="Calculation 7 9 19 4" xfId="29518"/>
    <cellStyle name="Calculation 7 9 19 5" xfId="53410"/>
    <cellStyle name="Calculation 7 9 2" xfId="6048"/>
    <cellStyle name="Calculation 7 9 2 2" xfId="16627"/>
    <cellStyle name="Calculation 7 9 2 2 2" xfId="29522"/>
    <cellStyle name="Calculation 7 9 2 2 3" xfId="53411"/>
    <cellStyle name="Calculation 7 9 2 3" xfId="17249"/>
    <cellStyle name="Calculation 7 9 2 3 2" xfId="29523"/>
    <cellStyle name="Calculation 7 9 2 4" xfId="29521"/>
    <cellStyle name="Calculation 7 9 2 5" xfId="53412"/>
    <cellStyle name="Calculation 7 9 20" xfId="9995"/>
    <cellStyle name="Calculation 7 9 20 2" xfId="29524"/>
    <cellStyle name="Calculation 7 9 20 2 2" xfId="53413"/>
    <cellStyle name="Calculation 7 9 20 2 3" xfId="53414"/>
    <cellStyle name="Calculation 7 9 20 3" xfId="53415"/>
    <cellStyle name="Calculation 7 9 20 4" xfId="53416"/>
    <cellStyle name="Calculation 7 9 20 5" xfId="53417"/>
    <cellStyle name="Calculation 7 9 21" xfId="16616"/>
    <cellStyle name="Calculation 7 9 21 2" xfId="29525"/>
    <cellStyle name="Calculation 7 9 22" xfId="17238"/>
    <cellStyle name="Calculation 7 9 22 2" xfId="29526"/>
    <cellStyle name="Calculation 7 9 23" xfId="29490"/>
    <cellStyle name="Calculation 7 9 3" xfId="5760"/>
    <cellStyle name="Calculation 7 9 3 2" xfId="16628"/>
    <cellStyle name="Calculation 7 9 3 2 2" xfId="29528"/>
    <cellStyle name="Calculation 7 9 3 2 3" xfId="53418"/>
    <cellStyle name="Calculation 7 9 3 3" xfId="17250"/>
    <cellStyle name="Calculation 7 9 3 3 2" xfId="29529"/>
    <cellStyle name="Calculation 7 9 3 4" xfId="29527"/>
    <cellStyle name="Calculation 7 9 3 5" xfId="53419"/>
    <cellStyle name="Calculation 7 9 4" xfId="6052"/>
    <cellStyle name="Calculation 7 9 4 2" xfId="16629"/>
    <cellStyle name="Calculation 7 9 4 2 2" xfId="29531"/>
    <cellStyle name="Calculation 7 9 4 2 3" xfId="53420"/>
    <cellStyle name="Calculation 7 9 4 3" xfId="17251"/>
    <cellStyle name="Calculation 7 9 4 3 2" xfId="29532"/>
    <cellStyle name="Calculation 7 9 4 4" xfId="29530"/>
    <cellStyle name="Calculation 7 9 4 5" xfId="53421"/>
    <cellStyle name="Calculation 7 9 5" xfId="5754"/>
    <cellStyle name="Calculation 7 9 5 2" xfId="16630"/>
    <cellStyle name="Calculation 7 9 5 2 2" xfId="29534"/>
    <cellStyle name="Calculation 7 9 5 2 3" xfId="53422"/>
    <cellStyle name="Calculation 7 9 5 3" xfId="17252"/>
    <cellStyle name="Calculation 7 9 5 3 2" xfId="29535"/>
    <cellStyle name="Calculation 7 9 5 4" xfId="29533"/>
    <cellStyle name="Calculation 7 9 5 5" xfId="53423"/>
    <cellStyle name="Calculation 7 9 6" xfId="6074"/>
    <cellStyle name="Calculation 7 9 6 2" xfId="16631"/>
    <cellStyle name="Calculation 7 9 6 2 2" xfId="29537"/>
    <cellStyle name="Calculation 7 9 6 2 3" xfId="53424"/>
    <cellStyle name="Calculation 7 9 6 3" xfId="17253"/>
    <cellStyle name="Calculation 7 9 6 3 2" xfId="29538"/>
    <cellStyle name="Calculation 7 9 6 4" xfId="29536"/>
    <cellStyle name="Calculation 7 9 6 5" xfId="53425"/>
    <cellStyle name="Calculation 7 9 7" xfId="7427"/>
    <cellStyle name="Calculation 7 9 7 2" xfId="16632"/>
    <cellStyle name="Calculation 7 9 7 2 2" xfId="29540"/>
    <cellStyle name="Calculation 7 9 7 2 3" xfId="53426"/>
    <cellStyle name="Calculation 7 9 7 3" xfId="17254"/>
    <cellStyle name="Calculation 7 9 7 3 2" xfId="29541"/>
    <cellStyle name="Calculation 7 9 7 4" xfId="29539"/>
    <cellStyle name="Calculation 7 9 7 5" xfId="53427"/>
    <cellStyle name="Calculation 7 9 8" xfId="6078"/>
    <cellStyle name="Calculation 7 9 8 2" xfId="16633"/>
    <cellStyle name="Calculation 7 9 8 2 2" xfId="29543"/>
    <cellStyle name="Calculation 7 9 8 2 3" xfId="53428"/>
    <cellStyle name="Calculation 7 9 8 3" xfId="17255"/>
    <cellStyle name="Calculation 7 9 8 3 2" xfId="29544"/>
    <cellStyle name="Calculation 7 9 8 4" xfId="29542"/>
    <cellStyle name="Calculation 7 9 8 5" xfId="53429"/>
    <cellStyle name="Calculation 7 9 9" xfId="4845"/>
    <cellStyle name="Calculation 7 9 9 2" xfId="16634"/>
    <cellStyle name="Calculation 7 9 9 2 2" xfId="29546"/>
    <cellStyle name="Calculation 7 9 9 2 3" xfId="53430"/>
    <cellStyle name="Calculation 7 9 9 3" xfId="17256"/>
    <cellStyle name="Calculation 7 9 9 3 2" xfId="29547"/>
    <cellStyle name="Calculation 7 9 9 4" xfId="29545"/>
    <cellStyle name="Calculation 7 9 9 5" xfId="53431"/>
    <cellStyle name="Calculation 8" xfId="659"/>
    <cellStyle name="Calculation 8 10" xfId="6084"/>
    <cellStyle name="Calculation 8 10 2" xfId="16636"/>
    <cellStyle name="Calculation 8 10 2 2" xfId="29550"/>
    <cellStyle name="Calculation 8 10 2 3" xfId="53432"/>
    <cellStyle name="Calculation 8 10 3" xfId="17258"/>
    <cellStyle name="Calculation 8 10 3 2" xfId="29551"/>
    <cellStyle name="Calculation 8 10 4" xfId="29549"/>
    <cellStyle name="Calculation 8 10 5" xfId="53433"/>
    <cellStyle name="Calculation 8 11" xfId="5740"/>
    <cellStyle name="Calculation 8 11 2" xfId="16637"/>
    <cellStyle name="Calculation 8 11 2 2" xfId="29553"/>
    <cellStyle name="Calculation 8 11 2 3" xfId="53434"/>
    <cellStyle name="Calculation 8 11 3" xfId="17259"/>
    <cellStyle name="Calculation 8 11 3 2" xfId="29554"/>
    <cellStyle name="Calculation 8 11 4" xfId="29552"/>
    <cellStyle name="Calculation 8 11 5" xfId="53435"/>
    <cellStyle name="Calculation 8 12" xfId="8198"/>
    <cellStyle name="Calculation 8 12 2" xfId="16638"/>
    <cellStyle name="Calculation 8 12 2 2" xfId="29556"/>
    <cellStyle name="Calculation 8 12 2 3" xfId="53436"/>
    <cellStyle name="Calculation 8 12 3" xfId="17260"/>
    <cellStyle name="Calculation 8 12 3 2" xfId="29557"/>
    <cellStyle name="Calculation 8 12 4" xfId="29555"/>
    <cellStyle name="Calculation 8 12 5" xfId="53437"/>
    <cellStyle name="Calculation 8 13" xfId="10099"/>
    <cellStyle name="Calculation 8 13 2" xfId="16639"/>
    <cellStyle name="Calculation 8 13 2 2" xfId="29559"/>
    <cellStyle name="Calculation 8 13 2 3" xfId="53438"/>
    <cellStyle name="Calculation 8 13 3" xfId="17261"/>
    <cellStyle name="Calculation 8 13 3 2" xfId="29560"/>
    <cellStyle name="Calculation 8 13 4" xfId="29558"/>
    <cellStyle name="Calculation 8 13 5" xfId="53439"/>
    <cellStyle name="Calculation 8 14" xfId="11378"/>
    <cellStyle name="Calculation 8 14 2" xfId="16640"/>
    <cellStyle name="Calculation 8 14 2 2" xfId="29562"/>
    <cellStyle name="Calculation 8 14 2 3" xfId="53440"/>
    <cellStyle name="Calculation 8 14 3" xfId="17262"/>
    <cellStyle name="Calculation 8 14 3 2" xfId="29563"/>
    <cellStyle name="Calculation 8 14 4" xfId="29561"/>
    <cellStyle name="Calculation 8 14 5" xfId="53441"/>
    <cellStyle name="Calculation 8 15" xfId="11385"/>
    <cellStyle name="Calculation 8 15 2" xfId="16641"/>
    <cellStyle name="Calculation 8 15 2 2" xfId="29565"/>
    <cellStyle name="Calculation 8 15 2 3" xfId="53442"/>
    <cellStyle name="Calculation 8 15 3" xfId="17263"/>
    <cellStyle name="Calculation 8 15 3 2" xfId="29566"/>
    <cellStyle name="Calculation 8 15 4" xfId="29564"/>
    <cellStyle name="Calculation 8 15 5" xfId="53443"/>
    <cellStyle name="Calculation 8 16" xfId="11119"/>
    <cellStyle name="Calculation 8 16 2" xfId="16642"/>
    <cellStyle name="Calculation 8 16 2 2" xfId="29568"/>
    <cellStyle name="Calculation 8 16 2 3" xfId="53444"/>
    <cellStyle name="Calculation 8 16 3" xfId="17264"/>
    <cellStyle name="Calculation 8 16 3 2" xfId="29569"/>
    <cellStyle name="Calculation 8 16 4" xfId="29567"/>
    <cellStyle name="Calculation 8 16 5" xfId="53445"/>
    <cellStyle name="Calculation 8 17" xfId="9694"/>
    <cellStyle name="Calculation 8 17 2" xfId="16643"/>
    <cellStyle name="Calculation 8 17 2 2" xfId="29571"/>
    <cellStyle name="Calculation 8 17 2 3" xfId="53446"/>
    <cellStyle name="Calculation 8 17 3" xfId="17265"/>
    <cellStyle name="Calculation 8 17 3 2" xfId="29572"/>
    <cellStyle name="Calculation 8 17 4" xfId="29570"/>
    <cellStyle name="Calculation 8 17 5" xfId="53447"/>
    <cellStyle name="Calculation 8 18" xfId="6089"/>
    <cellStyle name="Calculation 8 18 2" xfId="16644"/>
    <cellStyle name="Calculation 8 18 2 2" xfId="29574"/>
    <cellStyle name="Calculation 8 18 2 3" xfId="53448"/>
    <cellStyle name="Calculation 8 18 3" xfId="17266"/>
    <cellStyle name="Calculation 8 18 3 2" xfId="29575"/>
    <cellStyle name="Calculation 8 18 4" xfId="29573"/>
    <cellStyle name="Calculation 8 18 5" xfId="53449"/>
    <cellStyle name="Calculation 8 19" xfId="4746"/>
    <cellStyle name="Calculation 8 19 2" xfId="16645"/>
    <cellStyle name="Calculation 8 19 2 2" xfId="29577"/>
    <cellStyle name="Calculation 8 19 2 3" xfId="53450"/>
    <cellStyle name="Calculation 8 19 3" xfId="17267"/>
    <cellStyle name="Calculation 8 19 3 2" xfId="29578"/>
    <cellStyle name="Calculation 8 19 4" xfId="29576"/>
    <cellStyle name="Calculation 8 19 5" xfId="53451"/>
    <cellStyle name="Calculation 8 2" xfId="6049"/>
    <cellStyle name="Calculation 8 2 2" xfId="16646"/>
    <cellStyle name="Calculation 8 2 2 2" xfId="29580"/>
    <cellStyle name="Calculation 8 2 2 3" xfId="53452"/>
    <cellStyle name="Calculation 8 2 3" xfId="17268"/>
    <cellStyle name="Calculation 8 2 3 2" xfId="29581"/>
    <cellStyle name="Calculation 8 2 4" xfId="29579"/>
    <cellStyle name="Calculation 8 2 5" xfId="53453"/>
    <cellStyle name="Calculation 8 20" xfId="10424"/>
    <cellStyle name="Calculation 8 20 2" xfId="29582"/>
    <cellStyle name="Calculation 8 20 2 2" xfId="53454"/>
    <cellStyle name="Calculation 8 20 2 3" xfId="53455"/>
    <cellStyle name="Calculation 8 20 3" xfId="53456"/>
    <cellStyle name="Calculation 8 20 4" xfId="53457"/>
    <cellStyle name="Calculation 8 20 5" xfId="53458"/>
    <cellStyle name="Calculation 8 21" xfId="16635"/>
    <cellStyle name="Calculation 8 21 2" xfId="29583"/>
    <cellStyle name="Calculation 8 22" xfId="17257"/>
    <cellStyle name="Calculation 8 22 2" xfId="29584"/>
    <cellStyle name="Calculation 8 23" xfId="29548"/>
    <cellStyle name="Calculation 8 24" xfId="2934"/>
    <cellStyle name="Calculation 8 3" xfId="5759"/>
    <cellStyle name="Calculation 8 3 2" xfId="16647"/>
    <cellStyle name="Calculation 8 3 2 2" xfId="29586"/>
    <cellStyle name="Calculation 8 3 2 3" xfId="53459"/>
    <cellStyle name="Calculation 8 3 3" xfId="17269"/>
    <cellStyle name="Calculation 8 3 3 2" xfId="29587"/>
    <cellStyle name="Calculation 8 3 4" xfId="29585"/>
    <cellStyle name="Calculation 8 3 5" xfId="53460"/>
    <cellStyle name="Calculation 8 4" xfId="6053"/>
    <cellStyle name="Calculation 8 4 2" xfId="16648"/>
    <cellStyle name="Calculation 8 4 2 2" xfId="29589"/>
    <cellStyle name="Calculation 8 4 2 3" xfId="53461"/>
    <cellStyle name="Calculation 8 4 3" xfId="17270"/>
    <cellStyle name="Calculation 8 4 3 2" xfId="29590"/>
    <cellStyle name="Calculation 8 4 4" xfId="29588"/>
    <cellStyle name="Calculation 8 4 5" xfId="53462"/>
    <cellStyle name="Calculation 8 5" xfId="5753"/>
    <cellStyle name="Calculation 8 5 2" xfId="16649"/>
    <cellStyle name="Calculation 8 5 2 2" xfId="29592"/>
    <cellStyle name="Calculation 8 5 2 3" xfId="53463"/>
    <cellStyle name="Calculation 8 5 3" xfId="17271"/>
    <cellStyle name="Calculation 8 5 3 2" xfId="29593"/>
    <cellStyle name="Calculation 8 5 4" xfId="29591"/>
    <cellStyle name="Calculation 8 5 5" xfId="53464"/>
    <cellStyle name="Calculation 8 6" xfId="6075"/>
    <cellStyle name="Calculation 8 6 2" xfId="16650"/>
    <cellStyle name="Calculation 8 6 2 2" xfId="29595"/>
    <cellStyle name="Calculation 8 6 2 3" xfId="53465"/>
    <cellStyle name="Calculation 8 6 3" xfId="17272"/>
    <cellStyle name="Calculation 8 6 3 2" xfId="29596"/>
    <cellStyle name="Calculation 8 6 4" xfId="29594"/>
    <cellStyle name="Calculation 8 6 5" xfId="53466"/>
    <cellStyle name="Calculation 8 7" xfId="5833"/>
    <cellStyle name="Calculation 8 7 2" xfId="16651"/>
    <cellStyle name="Calculation 8 7 2 2" xfId="29598"/>
    <cellStyle name="Calculation 8 7 2 3" xfId="53467"/>
    <cellStyle name="Calculation 8 7 3" xfId="17273"/>
    <cellStyle name="Calculation 8 7 3 2" xfId="29599"/>
    <cellStyle name="Calculation 8 7 4" xfId="29597"/>
    <cellStyle name="Calculation 8 7 5" xfId="53468"/>
    <cellStyle name="Calculation 8 8" xfId="6079"/>
    <cellStyle name="Calculation 8 8 2" xfId="16652"/>
    <cellStyle name="Calculation 8 8 2 2" xfId="29601"/>
    <cellStyle name="Calculation 8 8 2 3" xfId="53469"/>
    <cellStyle name="Calculation 8 8 3" xfId="17274"/>
    <cellStyle name="Calculation 8 8 3 2" xfId="29602"/>
    <cellStyle name="Calculation 8 8 4" xfId="29600"/>
    <cellStyle name="Calculation 8 8 5" xfId="53470"/>
    <cellStyle name="Calculation 8 9" xfId="4741"/>
    <cellStyle name="Calculation 8 9 2" xfId="16653"/>
    <cellStyle name="Calculation 8 9 2 2" xfId="29604"/>
    <cellStyle name="Calculation 8 9 2 3" xfId="53471"/>
    <cellStyle name="Calculation 8 9 3" xfId="17275"/>
    <cellStyle name="Calculation 8 9 3 2" xfId="29605"/>
    <cellStyle name="Calculation 8 9 4" xfId="29603"/>
    <cellStyle name="Calculation 8 9 5" xfId="53472"/>
    <cellStyle name="Calculation 9" xfId="777"/>
    <cellStyle name="Calculation 9 10" xfId="7433"/>
    <cellStyle name="Calculation 9 10 2" xfId="16655"/>
    <cellStyle name="Calculation 9 10 2 2" xfId="29608"/>
    <cellStyle name="Calculation 9 10 2 3" xfId="53473"/>
    <cellStyle name="Calculation 9 10 3" xfId="17277"/>
    <cellStyle name="Calculation 9 10 3 2" xfId="29609"/>
    <cellStyle name="Calculation 9 10 4" xfId="29607"/>
    <cellStyle name="Calculation 9 10 5" xfId="53474"/>
    <cellStyle name="Calculation 9 11" xfId="5739"/>
    <cellStyle name="Calculation 9 11 2" xfId="16656"/>
    <cellStyle name="Calculation 9 11 2 2" xfId="29611"/>
    <cellStyle name="Calculation 9 11 2 3" xfId="53475"/>
    <cellStyle name="Calculation 9 11 3" xfId="17278"/>
    <cellStyle name="Calculation 9 11 3 2" xfId="29612"/>
    <cellStyle name="Calculation 9 11 4" xfId="29610"/>
    <cellStyle name="Calculation 9 11 5" xfId="53476"/>
    <cellStyle name="Calculation 9 12" xfId="8784"/>
    <cellStyle name="Calculation 9 12 2" xfId="16657"/>
    <cellStyle name="Calculation 9 12 2 2" xfId="29614"/>
    <cellStyle name="Calculation 9 12 2 3" xfId="53477"/>
    <cellStyle name="Calculation 9 12 3" xfId="17279"/>
    <cellStyle name="Calculation 9 12 3 2" xfId="29615"/>
    <cellStyle name="Calculation 9 12 4" xfId="29613"/>
    <cellStyle name="Calculation 9 12 5" xfId="53478"/>
    <cellStyle name="Calculation 9 13" xfId="9931"/>
    <cellStyle name="Calculation 9 13 2" xfId="16658"/>
    <cellStyle name="Calculation 9 13 2 2" xfId="29617"/>
    <cellStyle name="Calculation 9 13 2 3" xfId="53479"/>
    <cellStyle name="Calculation 9 13 3" xfId="17280"/>
    <cellStyle name="Calculation 9 13 3 2" xfId="29618"/>
    <cellStyle name="Calculation 9 13 4" xfId="29616"/>
    <cellStyle name="Calculation 9 13 5" xfId="53480"/>
    <cellStyle name="Calculation 9 14" xfId="8345"/>
    <cellStyle name="Calculation 9 14 2" xfId="16659"/>
    <cellStyle name="Calculation 9 14 2 2" xfId="29620"/>
    <cellStyle name="Calculation 9 14 2 3" xfId="53481"/>
    <cellStyle name="Calculation 9 14 3" xfId="17281"/>
    <cellStyle name="Calculation 9 14 3 2" xfId="29621"/>
    <cellStyle name="Calculation 9 14 4" xfId="29619"/>
    <cellStyle name="Calculation 9 14 5" xfId="53482"/>
    <cellStyle name="Calculation 9 15" xfId="10765"/>
    <cellStyle name="Calculation 9 15 2" xfId="16660"/>
    <cellStyle name="Calculation 9 15 2 2" xfId="29623"/>
    <cellStyle name="Calculation 9 15 2 3" xfId="53483"/>
    <cellStyle name="Calculation 9 15 3" xfId="17282"/>
    <cellStyle name="Calculation 9 15 3 2" xfId="29624"/>
    <cellStyle name="Calculation 9 15 4" xfId="29622"/>
    <cellStyle name="Calculation 9 15 5" xfId="53484"/>
    <cellStyle name="Calculation 9 16" xfId="6088"/>
    <cellStyle name="Calculation 9 16 2" xfId="16661"/>
    <cellStyle name="Calculation 9 16 2 2" xfId="29626"/>
    <cellStyle name="Calculation 9 16 2 3" xfId="53485"/>
    <cellStyle name="Calculation 9 16 3" xfId="17283"/>
    <cellStyle name="Calculation 9 16 3 2" xfId="29627"/>
    <cellStyle name="Calculation 9 16 4" xfId="29625"/>
    <cellStyle name="Calculation 9 16 5" xfId="53486"/>
    <cellStyle name="Calculation 9 17" xfId="9102"/>
    <cellStyle name="Calculation 9 17 2" xfId="16662"/>
    <cellStyle name="Calculation 9 17 2 2" xfId="29629"/>
    <cellStyle name="Calculation 9 17 2 3" xfId="53487"/>
    <cellStyle name="Calculation 9 17 3" xfId="17284"/>
    <cellStyle name="Calculation 9 17 3 2" xfId="29630"/>
    <cellStyle name="Calculation 9 17 4" xfId="29628"/>
    <cellStyle name="Calculation 9 17 5" xfId="53488"/>
    <cellStyle name="Calculation 9 18" xfId="12489"/>
    <cellStyle name="Calculation 9 18 2" xfId="16663"/>
    <cellStyle name="Calculation 9 18 2 2" xfId="29632"/>
    <cellStyle name="Calculation 9 18 2 3" xfId="53489"/>
    <cellStyle name="Calculation 9 18 3" xfId="17285"/>
    <cellStyle name="Calculation 9 18 3 2" xfId="29633"/>
    <cellStyle name="Calculation 9 18 4" xfId="29631"/>
    <cellStyle name="Calculation 9 18 5" xfId="53490"/>
    <cellStyle name="Calculation 9 19" xfId="5883"/>
    <cellStyle name="Calculation 9 19 2" xfId="16664"/>
    <cellStyle name="Calculation 9 19 2 2" xfId="29635"/>
    <cellStyle name="Calculation 9 19 2 3" xfId="53491"/>
    <cellStyle name="Calculation 9 19 3" xfId="17286"/>
    <cellStyle name="Calculation 9 19 3 2" xfId="29636"/>
    <cellStyle name="Calculation 9 19 4" xfId="29634"/>
    <cellStyle name="Calculation 9 19 5" xfId="53492"/>
    <cellStyle name="Calculation 9 2" xfId="6050"/>
    <cellStyle name="Calculation 9 2 2" xfId="16665"/>
    <cellStyle name="Calculation 9 2 2 2" xfId="29638"/>
    <cellStyle name="Calculation 9 2 2 3" xfId="53493"/>
    <cellStyle name="Calculation 9 2 3" xfId="17287"/>
    <cellStyle name="Calculation 9 2 3 2" xfId="29639"/>
    <cellStyle name="Calculation 9 2 4" xfId="29637"/>
    <cellStyle name="Calculation 9 2 5" xfId="53494"/>
    <cellStyle name="Calculation 9 20" xfId="5910"/>
    <cellStyle name="Calculation 9 20 2" xfId="29640"/>
    <cellStyle name="Calculation 9 20 2 2" xfId="53495"/>
    <cellStyle name="Calculation 9 20 2 3" xfId="53496"/>
    <cellStyle name="Calculation 9 20 3" xfId="53497"/>
    <cellStyle name="Calculation 9 20 4" xfId="53498"/>
    <cellStyle name="Calculation 9 20 5" xfId="53499"/>
    <cellStyle name="Calculation 9 21" xfId="16654"/>
    <cellStyle name="Calculation 9 21 2" xfId="29641"/>
    <cellStyle name="Calculation 9 22" xfId="17276"/>
    <cellStyle name="Calculation 9 22 2" xfId="29642"/>
    <cellStyle name="Calculation 9 23" xfId="29606"/>
    <cellStyle name="Calculation 9 24" xfId="2935"/>
    <cellStyle name="Calculation 9 3" xfId="5758"/>
    <cellStyle name="Calculation 9 3 2" xfId="16666"/>
    <cellStyle name="Calculation 9 3 2 2" xfId="29644"/>
    <cellStyle name="Calculation 9 3 2 3" xfId="53500"/>
    <cellStyle name="Calculation 9 3 3" xfId="17288"/>
    <cellStyle name="Calculation 9 3 3 2" xfId="29645"/>
    <cellStyle name="Calculation 9 3 4" xfId="29643"/>
    <cellStyle name="Calculation 9 3 5" xfId="53501"/>
    <cellStyle name="Calculation 9 4" xfId="6054"/>
    <cellStyle name="Calculation 9 4 2" xfId="16667"/>
    <cellStyle name="Calculation 9 4 2 2" xfId="29647"/>
    <cellStyle name="Calculation 9 4 2 3" xfId="53502"/>
    <cellStyle name="Calculation 9 4 3" xfId="17289"/>
    <cellStyle name="Calculation 9 4 3 2" xfId="29648"/>
    <cellStyle name="Calculation 9 4 4" xfId="29646"/>
    <cellStyle name="Calculation 9 4 5" xfId="53503"/>
    <cellStyle name="Calculation 9 5" xfId="5752"/>
    <cellStyle name="Calculation 9 5 2" xfId="16668"/>
    <cellStyle name="Calculation 9 5 2 2" xfId="29650"/>
    <cellStyle name="Calculation 9 5 2 3" xfId="53504"/>
    <cellStyle name="Calculation 9 5 3" xfId="17290"/>
    <cellStyle name="Calculation 9 5 3 2" xfId="29651"/>
    <cellStyle name="Calculation 9 5 4" xfId="29649"/>
    <cellStyle name="Calculation 9 5 5" xfId="53505"/>
    <cellStyle name="Calculation 9 6" xfId="7280"/>
    <cellStyle name="Calculation 9 6 2" xfId="16669"/>
    <cellStyle name="Calculation 9 6 2 2" xfId="29653"/>
    <cellStyle name="Calculation 9 6 2 3" xfId="53506"/>
    <cellStyle name="Calculation 9 6 3" xfId="17291"/>
    <cellStyle name="Calculation 9 6 3 2" xfId="29654"/>
    <cellStyle name="Calculation 9 6 4" xfId="29652"/>
    <cellStyle name="Calculation 9 6 5" xfId="53507"/>
    <cellStyle name="Calculation 9 7" xfId="5832"/>
    <cellStyle name="Calculation 9 7 2" xfId="16670"/>
    <cellStyle name="Calculation 9 7 2 2" xfId="29656"/>
    <cellStyle name="Calculation 9 7 2 3" xfId="53508"/>
    <cellStyle name="Calculation 9 7 3" xfId="17292"/>
    <cellStyle name="Calculation 9 7 3 2" xfId="29657"/>
    <cellStyle name="Calculation 9 7 4" xfId="29655"/>
    <cellStyle name="Calculation 9 7 5" xfId="53509"/>
    <cellStyle name="Calculation 9 8" xfId="6080"/>
    <cellStyle name="Calculation 9 8 2" xfId="16671"/>
    <cellStyle name="Calculation 9 8 2 2" xfId="29659"/>
    <cellStyle name="Calculation 9 8 2 3" xfId="53510"/>
    <cellStyle name="Calculation 9 8 3" xfId="17293"/>
    <cellStyle name="Calculation 9 8 3 2" xfId="29660"/>
    <cellStyle name="Calculation 9 8 4" xfId="29658"/>
    <cellStyle name="Calculation 9 8 5" xfId="53511"/>
    <cellStyle name="Calculation 9 9" xfId="7426"/>
    <cellStyle name="Calculation 9 9 2" xfId="16672"/>
    <cellStyle name="Calculation 9 9 2 2" xfId="29662"/>
    <cellStyle name="Calculation 9 9 2 3" xfId="53512"/>
    <cellStyle name="Calculation 9 9 3" xfId="17294"/>
    <cellStyle name="Calculation 9 9 3 2" xfId="29663"/>
    <cellStyle name="Calculation 9 9 4" xfId="29661"/>
    <cellStyle name="Calculation 9 9 5" xfId="53513"/>
    <cellStyle name="cells" xfId="1191"/>
    <cellStyle name="cells 2" xfId="29664"/>
    <cellStyle name="Check Cell 10" xfId="895"/>
    <cellStyle name="Check Cell 10 2" xfId="29666"/>
    <cellStyle name="Check Cell 11" xfId="1012"/>
    <cellStyle name="Check Cell 11 2" xfId="29667"/>
    <cellStyle name="Check Cell 12" xfId="2936"/>
    <cellStyle name="Check Cell 12 10" xfId="2937"/>
    <cellStyle name="Check Cell 12 10 2" xfId="29669"/>
    <cellStyle name="Check Cell 12 11" xfId="2938"/>
    <cellStyle name="Check Cell 12 11 2" xfId="29670"/>
    <cellStyle name="Check Cell 12 12" xfId="2939"/>
    <cellStyle name="Check Cell 12 12 2" xfId="29671"/>
    <cellStyle name="Check Cell 12 13" xfId="2940"/>
    <cellStyle name="Check Cell 12 13 2" xfId="29672"/>
    <cellStyle name="Check Cell 12 14" xfId="2941"/>
    <cellStyle name="Check Cell 12 14 2" xfId="29673"/>
    <cellStyle name="Check Cell 12 15" xfId="2942"/>
    <cellStyle name="Check Cell 12 15 2" xfId="29674"/>
    <cellStyle name="Check Cell 12 16" xfId="2943"/>
    <cellStyle name="Check Cell 12 16 2" xfId="29675"/>
    <cellStyle name="Check Cell 12 17" xfId="2944"/>
    <cellStyle name="Check Cell 12 17 2" xfId="29676"/>
    <cellStyle name="Check Cell 12 18" xfId="2945"/>
    <cellStyle name="Check Cell 12 18 2" xfId="29677"/>
    <cellStyle name="Check Cell 12 19" xfId="2946"/>
    <cellStyle name="Check Cell 12 19 2" xfId="29678"/>
    <cellStyle name="Check Cell 12 2" xfId="2947"/>
    <cellStyle name="Check Cell 12 2 2" xfId="29679"/>
    <cellStyle name="Check Cell 12 20" xfId="2948"/>
    <cellStyle name="Check Cell 12 20 2" xfId="29680"/>
    <cellStyle name="Check Cell 12 21" xfId="2949"/>
    <cellStyle name="Check Cell 12 21 2" xfId="29681"/>
    <cellStyle name="Check Cell 12 22" xfId="2950"/>
    <cellStyle name="Check Cell 12 22 2" xfId="29682"/>
    <cellStyle name="Check Cell 12 23" xfId="2951"/>
    <cellStyle name="Check Cell 12 23 2" xfId="29683"/>
    <cellStyle name="Check Cell 12 24" xfId="2952"/>
    <cellStyle name="Check Cell 12 24 2" xfId="29684"/>
    <cellStyle name="Check Cell 12 25" xfId="2953"/>
    <cellStyle name="Check Cell 12 25 2" xfId="29685"/>
    <cellStyle name="Check Cell 12 26" xfId="2954"/>
    <cellStyle name="Check Cell 12 26 2" xfId="29686"/>
    <cellStyle name="Check Cell 12 27" xfId="2955"/>
    <cellStyle name="Check Cell 12 27 2" xfId="29687"/>
    <cellStyle name="Check Cell 12 28" xfId="2956"/>
    <cellStyle name="Check Cell 12 28 2" xfId="29688"/>
    <cellStyle name="Check Cell 12 29" xfId="2957"/>
    <cellStyle name="Check Cell 12 29 2" xfId="29689"/>
    <cellStyle name="Check Cell 12 3" xfId="2958"/>
    <cellStyle name="Check Cell 12 3 2" xfId="29690"/>
    <cellStyle name="Check Cell 12 30" xfId="2959"/>
    <cellStyle name="Check Cell 12 30 2" xfId="29691"/>
    <cellStyle name="Check Cell 12 31" xfId="29668"/>
    <cellStyle name="Check Cell 12 4" xfId="2960"/>
    <cellStyle name="Check Cell 12 4 2" xfId="29692"/>
    <cellStyle name="Check Cell 12 5" xfId="2961"/>
    <cellStyle name="Check Cell 12 5 2" xfId="29693"/>
    <cellStyle name="Check Cell 12 6" xfId="2962"/>
    <cellStyle name="Check Cell 12 6 2" xfId="29694"/>
    <cellStyle name="Check Cell 12 7" xfId="2963"/>
    <cellStyle name="Check Cell 12 7 2" xfId="29695"/>
    <cellStyle name="Check Cell 12 8" xfId="2964"/>
    <cellStyle name="Check Cell 12 8 2" xfId="29696"/>
    <cellStyle name="Check Cell 12 9" xfId="2965"/>
    <cellStyle name="Check Cell 12 9 2" xfId="29697"/>
    <cellStyle name="Check Cell 13" xfId="2966"/>
    <cellStyle name="Check Cell 13 2" xfId="29698"/>
    <cellStyle name="Check Cell 14" xfId="2967"/>
    <cellStyle name="Check Cell 14 2" xfId="29699"/>
    <cellStyle name="Check Cell 15" xfId="4651"/>
    <cellStyle name="Check Cell 15 2" xfId="29700"/>
    <cellStyle name="Check Cell 16" xfId="17346"/>
    <cellStyle name="Check Cell 16 2" xfId="29701"/>
    <cellStyle name="Check Cell 17" xfId="29702"/>
    <cellStyle name="Check Cell 18" xfId="29665"/>
    <cellStyle name="Check Cell 19" xfId="53514"/>
    <cellStyle name="Check Cell 2" xfId="27"/>
    <cellStyle name="Check Cell 2 10" xfId="1022"/>
    <cellStyle name="Check Cell 2 10 2" xfId="29703"/>
    <cellStyle name="Check Cell 2 11" xfId="1116"/>
    <cellStyle name="Check Cell 2 12" xfId="53515"/>
    <cellStyle name="Check Cell 2 13" xfId="53516"/>
    <cellStyle name="Check Cell 2 14" xfId="53517"/>
    <cellStyle name="Check Cell 2 15" xfId="53518"/>
    <cellStyle name="Check Cell 2 16" xfId="53519"/>
    <cellStyle name="Check Cell 2 17" xfId="53520"/>
    <cellStyle name="Check Cell 2 18" xfId="53521"/>
    <cellStyle name="Check Cell 2 19" xfId="53522"/>
    <cellStyle name="Check Cell 2 2" xfId="93"/>
    <cellStyle name="Check Cell 2 2 2" xfId="29704"/>
    <cellStyle name="Check Cell 2 20" xfId="53523"/>
    <cellStyle name="Check Cell 2 21" xfId="53524"/>
    <cellStyle name="Check Cell 2 22" xfId="53525"/>
    <cellStyle name="Check Cell 2 23" xfId="53526"/>
    <cellStyle name="Check Cell 2 24" xfId="53527"/>
    <cellStyle name="Check Cell 2 3" xfId="255"/>
    <cellStyle name="Check Cell 2 3 2" xfId="29705"/>
    <cellStyle name="Check Cell 2 4" xfId="343"/>
    <cellStyle name="Check Cell 2 4 2" xfId="29706"/>
    <cellStyle name="Check Cell 2 5" xfId="431"/>
    <cellStyle name="Check Cell 2 5 2" xfId="29707"/>
    <cellStyle name="Check Cell 2 6" xfId="550"/>
    <cellStyle name="Check Cell 2 6 2" xfId="29708"/>
    <cellStyle name="Check Cell 2 7" xfId="669"/>
    <cellStyle name="Check Cell 2 7 2" xfId="29709"/>
    <cellStyle name="Check Cell 2 8" xfId="787"/>
    <cellStyle name="Check Cell 2 8 2" xfId="29710"/>
    <cellStyle name="Check Cell 2 9" xfId="905"/>
    <cellStyle name="Check Cell 2 9 2" xfId="29711"/>
    <cellStyle name="Check Cell 20" xfId="53528"/>
    <cellStyle name="Check Cell 21" xfId="53529"/>
    <cellStyle name="Check Cell 22" xfId="53530"/>
    <cellStyle name="Check Cell 23" xfId="53531"/>
    <cellStyle name="Check Cell 24" xfId="53532"/>
    <cellStyle name="Check Cell 25" xfId="53533"/>
    <cellStyle name="Check Cell 26" xfId="53534"/>
    <cellStyle name="Check Cell 27" xfId="53535"/>
    <cellStyle name="Check Cell 28" xfId="53536"/>
    <cellStyle name="Check Cell 29" xfId="53537"/>
    <cellStyle name="Check Cell 3" xfId="188"/>
    <cellStyle name="Check Cell 3 2" xfId="2968"/>
    <cellStyle name="Check Cell 3 2 2" xfId="29713"/>
    <cellStyle name="Check Cell 3 3" xfId="29712"/>
    <cellStyle name="Check Cell 4" xfId="288"/>
    <cellStyle name="Check Cell 4 2" xfId="2969"/>
    <cellStyle name="Check Cell 4 2 2" xfId="29715"/>
    <cellStyle name="Check Cell 4 3" xfId="29714"/>
    <cellStyle name="Check Cell 5" xfId="376"/>
    <cellStyle name="Check Cell 5 2" xfId="2970"/>
    <cellStyle name="Check Cell 5 2 2" xfId="29717"/>
    <cellStyle name="Check Cell 5 3" xfId="29716"/>
    <cellStyle name="Check Cell 6" xfId="415"/>
    <cellStyle name="Check Cell 6 2" xfId="2971"/>
    <cellStyle name="Check Cell 6 2 2" xfId="29719"/>
    <cellStyle name="Check Cell 6 3" xfId="16673"/>
    <cellStyle name="Check Cell 6 3 2" xfId="29720"/>
    <cellStyle name="Check Cell 6 4" xfId="17295"/>
    <cellStyle name="Check Cell 6 4 2" xfId="29721"/>
    <cellStyle name="Check Cell 6 5" xfId="29718"/>
    <cellStyle name="Check Cell 6 6" xfId="1590"/>
    <cellStyle name="Check Cell 7" xfId="538"/>
    <cellStyle name="Check Cell 7 10" xfId="2972"/>
    <cellStyle name="Check Cell 7 10 2" xfId="29723"/>
    <cellStyle name="Check Cell 7 11" xfId="2973"/>
    <cellStyle name="Check Cell 7 11 2" xfId="29724"/>
    <cellStyle name="Check Cell 7 12" xfId="29722"/>
    <cellStyle name="Check Cell 7 2" xfId="2974"/>
    <cellStyle name="Check Cell 7 2 2" xfId="29725"/>
    <cellStyle name="Check Cell 7 3" xfId="2975"/>
    <cellStyle name="Check Cell 7 3 2" xfId="29726"/>
    <cellStyle name="Check Cell 7 4" xfId="2976"/>
    <cellStyle name="Check Cell 7 4 2" xfId="29727"/>
    <cellStyle name="Check Cell 7 5" xfId="2977"/>
    <cellStyle name="Check Cell 7 5 2" xfId="29728"/>
    <cellStyle name="Check Cell 7 6" xfId="2978"/>
    <cellStyle name="Check Cell 7 6 2" xfId="29729"/>
    <cellStyle name="Check Cell 7 7" xfId="2979"/>
    <cellStyle name="Check Cell 7 7 2" xfId="29730"/>
    <cellStyle name="Check Cell 7 8" xfId="2980"/>
    <cellStyle name="Check Cell 7 8 2" xfId="29731"/>
    <cellStyle name="Check Cell 7 9" xfId="2981"/>
    <cellStyle name="Check Cell 7 9 2" xfId="29732"/>
    <cellStyle name="Check Cell 8" xfId="657"/>
    <cellStyle name="Check Cell 8 2" xfId="29733"/>
    <cellStyle name="Check Cell 9" xfId="775"/>
    <cellStyle name="Check Cell 9 2" xfId="29734"/>
    <cellStyle name="column field" xfId="1193"/>
    <cellStyle name="column field 2" xfId="1262"/>
    <cellStyle name="column field 2 2" xfId="29735"/>
    <cellStyle name="Comma" xfId="1166" builtinId="3"/>
    <cellStyle name="Comma 2" xfId="1168"/>
    <cellStyle name="Comma 2 10" xfId="1023"/>
    <cellStyle name="Comma 2 10 2" xfId="2983"/>
    <cellStyle name="Comma 2 10 2 2" xfId="29738"/>
    <cellStyle name="Comma 2 10 3" xfId="2984"/>
    <cellStyle name="Comma 2 10 3 2" xfId="29739"/>
    <cellStyle name="Comma 2 10 4" xfId="29737"/>
    <cellStyle name="Comma 2 10 5" xfId="2982"/>
    <cellStyle name="Comma 2 11" xfId="1117"/>
    <cellStyle name="Comma 2 11 2" xfId="2986"/>
    <cellStyle name="Comma 2 11 2 2" xfId="29741"/>
    <cellStyle name="Comma 2 11 3" xfId="2987"/>
    <cellStyle name="Comma 2 11 3 2" xfId="29742"/>
    <cellStyle name="Comma 2 11 4" xfId="29740"/>
    <cellStyle name="Comma 2 11 5" xfId="2985"/>
    <cellStyle name="Comma 2 12" xfId="1195"/>
    <cellStyle name="Comma 2 12 2" xfId="2989"/>
    <cellStyle name="Comma 2 12 2 2" xfId="29744"/>
    <cellStyle name="Comma 2 12 3" xfId="2990"/>
    <cellStyle name="Comma 2 12 3 2" xfId="29745"/>
    <cellStyle name="Comma 2 12 4" xfId="29743"/>
    <cellStyle name="Comma 2 12 5" xfId="2988"/>
    <cellStyle name="Comma 2 13" xfId="2991"/>
    <cellStyle name="Comma 2 13 2" xfId="2992"/>
    <cellStyle name="Comma 2 13 2 2" xfId="29747"/>
    <cellStyle name="Comma 2 13 3" xfId="2993"/>
    <cellStyle name="Comma 2 13 3 2" xfId="29748"/>
    <cellStyle name="Comma 2 13 4" xfId="29746"/>
    <cellStyle name="Comma 2 14" xfId="2994"/>
    <cellStyle name="Comma 2 14 2" xfId="2995"/>
    <cellStyle name="Comma 2 14 2 2" xfId="29750"/>
    <cellStyle name="Comma 2 14 3" xfId="2996"/>
    <cellStyle name="Comma 2 14 3 2" xfId="29751"/>
    <cellStyle name="Comma 2 14 4" xfId="29749"/>
    <cellStyle name="Comma 2 15" xfId="2997"/>
    <cellStyle name="Comma 2 15 2" xfId="2998"/>
    <cellStyle name="Comma 2 15 2 2" xfId="29753"/>
    <cellStyle name="Comma 2 15 3" xfId="2999"/>
    <cellStyle name="Comma 2 15 3 2" xfId="29754"/>
    <cellStyle name="Comma 2 15 4" xfId="29752"/>
    <cellStyle name="Comma 2 16" xfId="3000"/>
    <cellStyle name="Comma 2 16 2" xfId="3001"/>
    <cellStyle name="Comma 2 16 2 2" xfId="29756"/>
    <cellStyle name="Comma 2 16 3" xfId="3002"/>
    <cellStyle name="Comma 2 16 3 2" xfId="29757"/>
    <cellStyle name="Comma 2 16 4" xfId="29755"/>
    <cellStyle name="Comma 2 17" xfId="3003"/>
    <cellStyle name="Comma 2 17 2" xfId="3004"/>
    <cellStyle name="Comma 2 17 2 2" xfId="29759"/>
    <cellStyle name="Comma 2 17 3" xfId="3005"/>
    <cellStyle name="Comma 2 17 3 2" xfId="29760"/>
    <cellStyle name="Comma 2 17 4" xfId="29758"/>
    <cellStyle name="Comma 2 18" xfId="3006"/>
    <cellStyle name="Comma 2 18 2" xfId="3007"/>
    <cellStyle name="Comma 2 18 2 2" xfId="29762"/>
    <cellStyle name="Comma 2 18 3" xfId="3008"/>
    <cellStyle name="Comma 2 18 3 2" xfId="29763"/>
    <cellStyle name="Comma 2 18 4" xfId="29761"/>
    <cellStyle name="Comma 2 19" xfId="3009"/>
    <cellStyle name="Comma 2 19 2" xfId="3010"/>
    <cellStyle name="Comma 2 19 2 2" xfId="29765"/>
    <cellStyle name="Comma 2 19 3" xfId="3011"/>
    <cellStyle name="Comma 2 19 3 2" xfId="29766"/>
    <cellStyle name="Comma 2 19 4" xfId="29764"/>
    <cellStyle name="Comma 2 2" xfId="94"/>
    <cellStyle name="Comma 2 2 10" xfId="3013"/>
    <cellStyle name="Comma 2 2 10 2" xfId="3014"/>
    <cellStyle name="Comma 2 2 10 2 2" xfId="29769"/>
    <cellStyle name="Comma 2 2 10 3" xfId="3015"/>
    <cellStyle name="Comma 2 2 10 3 2" xfId="29770"/>
    <cellStyle name="Comma 2 2 10 4" xfId="29768"/>
    <cellStyle name="Comma 2 2 11" xfId="3016"/>
    <cellStyle name="Comma 2 2 11 2" xfId="3017"/>
    <cellStyle name="Comma 2 2 11 2 2" xfId="29772"/>
    <cellStyle name="Comma 2 2 11 3" xfId="3018"/>
    <cellStyle name="Comma 2 2 11 3 2" xfId="29773"/>
    <cellStyle name="Comma 2 2 11 4" xfId="29771"/>
    <cellStyle name="Comma 2 2 12" xfId="3019"/>
    <cellStyle name="Comma 2 2 12 2" xfId="3020"/>
    <cellStyle name="Comma 2 2 12 2 2" xfId="29775"/>
    <cellStyle name="Comma 2 2 12 3" xfId="3021"/>
    <cellStyle name="Comma 2 2 12 3 2" xfId="29776"/>
    <cellStyle name="Comma 2 2 12 4" xfId="29774"/>
    <cellStyle name="Comma 2 2 13" xfId="3022"/>
    <cellStyle name="Comma 2 2 13 2" xfId="29777"/>
    <cellStyle name="Comma 2 2 14" xfId="29767"/>
    <cellStyle name="Comma 2 2 15" xfId="3012"/>
    <cellStyle name="Comma 2 2 2" xfId="3023"/>
    <cellStyle name="Comma 2 2 2 10" xfId="3024"/>
    <cellStyle name="Comma 2 2 2 10 2" xfId="3025"/>
    <cellStyle name="Comma 2 2 2 10 2 2" xfId="29780"/>
    <cellStyle name="Comma 2 2 2 10 3" xfId="3026"/>
    <cellStyle name="Comma 2 2 2 10 3 2" xfId="29781"/>
    <cellStyle name="Comma 2 2 2 10 4" xfId="29779"/>
    <cellStyle name="Comma 2 2 2 11" xfId="3027"/>
    <cellStyle name="Comma 2 2 2 11 2" xfId="3028"/>
    <cellStyle name="Comma 2 2 2 11 2 2" xfId="29783"/>
    <cellStyle name="Comma 2 2 2 11 3" xfId="3029"/>
    <cellStyle name="Comma 2 2 2 11 3 2" xfId="29784"/>
    <cellStyle name="Comma 2 2 2 11 4" xfId="29782"/>
    <cellStyle name="Comma 2 2 2 12" xfId="3030"/>
    <cellStyle name="Comma 2 2 2 12 2" xfId="3031"/>
    <cellStyle name="Comma 2 2 2 12 2 2" xfId="29786"/>
    <cellStyle name="Comma 2 2 2 12 3" xfId="3032"/>
    <cellStyle name="Comma 2 2 2 12 3 2" xfId="29787"/>
    <cellStyle name="Comma 2 2 2 12 4" xfId="29785"/>
    <cellStyle name="Comma 2 2 2 13" xfId="3033"/>
    <cellStyle name="Comma 2 2 2 13 2" xfId="29788"/>
    <cellStyle name="Comma 2 2 2 14" xfId="3034"/>
    <cellStyle name="Comma 2 2 2 14 2" xfId="29789"/>
    <cellStyle name="Comma 2 2 2 15" xfId="3035"/>
    <cellStyle name="Comma 2 2 2 15 2" xfId="29790"/>
    <cellStyle name="Comma 2 2 2 16" xfId="29778"/>
    <cellStyle name="Comma 2 2 2 2" xfId="3036"/>
    <cellStyle name="Comma 2 2 2 2 2" xfId="3037"/>
    <cellStyle name="Comma 2 2 2 2 2 2" xfId="3038"/>
    <cellStyle name="Comma 2 2 2 2 2 2 2" xfId="29793"/>
    <cellStyle name="Comma 2 2 2 2 2 3" xfId="3039"/>
    <cellStyle name="Comma 2 2 2 2 2 3 2" xfId="29794"/>
    <cellStyle name="Comma 2 2 2 2 2 4" xfId="3040"/>
    <cellStyle name="Comma 2 2 2 2 2 4 2" xfId="29795"/>
    <cellStyle name="Comma 2 2 2 2 2 5" xfId="29792"/>
    <cellStyle name="Comma 2 2 2 2 3" xfId="29791"/>
    <cellStyle name="Comma 2 2 2 3" xfId="3041"/>
    <cellStyle name="Comma 2 2 2 3 2" xfId="3042"/>
    <cellStyle name="Comma 2 2 2 3 2 2" xfId="29797"/>
    <cellStyle name="Comma 2 2 2 3 3" xfId="3043"/>
    <cellStyle name="Comma 2 2 2 3 3 2" xfId="29798"/>
    <cellStyle name="Comma 2 2 2 3 4" xfId="29796"/>
    <cellStyle name="Comma 2 2 2 4" xfId="3044"/>
    <cellStyle name="Comma 2 2 2 4 2" xfId="3045"/>
    <cellStyle name="Comma 2 2 2 4 2 2" xfId="29800"/>
    <cellStyle name="Comma 2 2 2 4 3" xfId="3046"/>
    <cellStyle name="Comma 2 2 2 4 3 2" xfId="29801"/>
    <cellStyle name="Comma 2 2 2 4 4" xfId="29799"/>
    <cellStyle name="Comma 2 2 2 5" xfId="3047"/>
    <cellStyle name="Comma 2 2 2 5 2" xfId="3048"/>
    <cellStyle name="Comma 2 2 2 5 2 2" xfId="29803"/>
    <cellStyle name="Comma 2 2 2 5 3" xfId="3049"/>
    <cellStyle name="Comma 2 2 2 5 3 2" xfId="29804"/>
    <cellStyle name="Comma 2 2 2 5 4" xfId="29802"/>
    <cellStyle name="Comma 2 2 2 6" xfId="3050"/>
    <cellStyle name="Comma 2 2 2 6 2" xfId="3051"/>
    <cellStyle name="Comma 2 2 2 6 2 2" xfId="29806"/>
    <cellStyle name="Comma 2 2 2 6 3" xfId="3052"/>
    <cellStyle name="Comma 2 2 2 6 3 2" xfId="29807"/>
    <cellStyle name="Comma 2 2 2 6 4" xfId="29805"/>
    <cellStyle name="Comma 2 2 2 7" xfId="3053"/>
    <cellStyle name="Comma 2 2 2 7 2" xfId="3054"/>
    <cellStyle name="Comma 2 2 2 7 2 2" xfId="29809"/>
    <cellStyle name="Comma 2 2 2 7 3" xfId="3055"/>
    <cellStyle name="Comma 2 2 2 7 3 2" xfId="29810"/>
    <cellStyle name="Comma 2 2 2 7 4" xfId="29808"/>
    <cellStyle name="Comma 2 2 2 8" xfId="3056"/>
    <cellStyle name="Comma 2 2 2 8 2" xfId="3057"/>
    <cellStyle name="Comma 2 2 2 8 2 2" xfId="29812"/>
    <cellStyle name="Comma 2 2 2 8 3" xfId="3058"/>
    <cellStyle name="Comma 2 2 2 8 3 2" xfId="29813"/>
    <cellStyle name="Comma 2 2 2 8 4" xfId="29811"/>
    <cellStyle name="Comma 2 2 2 9" xfId="3059"/>
    <cellStyle name="Comma 2 2 2 9 2" xfId="3060"/>
    <cellStyle name="Comma 2 2 2 9 2 2" xfId="29815"/>
    <cellStyle name="Comma 2 2 2 9 3" xfId="3061"/>
    <cellStyle name="Comma 2 2 2 9 3 2" xfId="29816"/>
    <cellStyle name="Comma 2 2 2 9 4" xfId="29814"/>
    <cellStyle name="Comma 2 2 3" xfId="3062"/>
    <cellStyle name="Comma 2 2 3 2" xfId="3063"/>
    <cellStyle name="Comma 2 2 3 2 2" xfId="3064"/>
    <cellStyle name="Comma 2 2 3 2 2 2" xfId="29819"/>
    <cellStyle name="Comma 2 2 3 2 3" xfId="29818"/>
    <cellStyle name="Comma 2 2 3 3" xfId="3065"/>
    <cellStyle name="Comma 2 2 3 3 2" xfId="29820"/>
    <cellStyle name="Comma 2 2 3 4" xfId="3066"/>
    <cellStyle name="Comma 2 2 3 4 2" xfId="29821"/>
    <cellStyle name="Comma 2 2 3 5" xfId="29817"/>
    <cellStyle name="Comma 2 2 4" xfId="3067"/>
    <cellStyle name="Comma 2 2 4 2" xfId="3068"/>
    <cellStyle name="Comma 2 2 4 2 2" xfId="29823"/>
    <cellStyle name="Comma 2 2 4 3" xfId="3069"/>
    <cellStyle name="Comma 2 2 4 3 2" xfId="29824"/>
    <cellStyle name="Comma 2 2 4 4" xfId="29822"/>
    <cellStyle name="Comma 2 2 5" xfId="3070"/>
    <cellStyle name="Comma 2 2 5 2" xfId="3071"/>
    <cellStyle name="Comma 2 2 5 2 2" xfId="29826"/>
    <cellStyle name="Comma 2 2 5 3" xfId="3072"/>
    <cellStyle name="Comma 2 2 5 3 2" xfId="29827"/>
    <cellStyle name="Comma 2 2 5 4" xfId="29825"/>
    <cellStyle name="Comma 2 2 6" xfId="3073"/>
    <cellStyle name="Comma 2 2 6 2" xfId="3074"/>
    <cellStyle name="Comma 2 2 6 2 2" xfId="29829"/>
    <cellStyle name="Comma 2 2 6 3" xfId="3075"/>
    <cellStyle name="Comma 2 2 6 3 2" xfId="29830"/>
    <cellStyle name="Comma 2 2 6 4" xfId="29828"/>
    <cellStyle name="Comma 2 2 7" xfId="3076"/>
    <cellStyle name="Comma 2 2 7 2" xfId="3077"/>
    <cellStyle name="Comma 2 2 7 2 2" xfId="29832"/>
    <cellStyle name="Comma 2 2 7 3" xfId="3078"/>
    <cellStyle name="Comma 2 2 7 3 2" xfId="29833"/>
    <cellStyle name="Comma 2 2 7 4" xfId="29831"/>
    <cellStyle name="Comma 2 2 8" xfId="3079"/>
    <cellStyle name="Comma 2 2 8 2" xfId="3080"/>
    <cellStyle name="Comma 2 2 8 2 2" xfId="29835"/>
    <cellStyle name="Comma 2 2 8 3" xfId="3081"/>
    <cellStyle name="Comma 2 2 8 3 2" xfId="29836"/>
    <cellStyle name="Comma 2 2 8 4" xfId="29834"/>
    <cellStyle name="Comma 2 2 9" xfId="3082"/>
    <cellStyle name="Comma 2 2 9 2" xfId="3083"/>
    <cellStyle name="Comma 2 2 9 2 2" xfId="29838"/>
    <cellStyle name="Comma 2 2 9 3" xfId="3084"/>
    <cellStyle name="Comma 2 2 9 3 2" xfId="29839"/>
    <cellStyle name="Comma 2 2 9 4" xfId="29837"/>
    <cellStyle name="Comma 2 20" xfId="3085"/>
    <cellStyle name="Comma 2 20 2" xfId="3086"/>
    <cellStyle name="Comma 2 20 2 2" xfId="29841"/>
    <cellStyle name="Comma 2 20 3" xfId="3087"/>
    <cellStyle name="Comma 2 20 3 2" xfId="29842"/>
    <cellStyle name="Comma 2 20 4" xfId="29840"/>
    <cellStyle name="Comma 2 21" xfId="3088"/>
    <cellStyle name="Comma 2 21 2" xfId="3089"/>
    <cellStyle name="Comma 2 21 2 2" xfId="29844"/>
    <cellStyle name="Comma 2 21 3" xfId="3090"/>
    <cellStyle name="Comma 2 21 3 2" xfId="29845"/>
    <cellStyle name="Comma 2 21 4" xfId="29843"/>
    <cellStyle name="Comma 2 22" xfId="3091"/>
    <cellStyle name="Comma 2 22 2" xfId="3092"/>
    <cellStyle name="Comma 2 22 2 2" xfId="29847"/>
    <cellStyle name="Comma 2 22 3" xfId="3093"/>
    <cellStyle name="Comma 2 22 3 2" xfId="29848"/>
    <cellStyle name="Comma 2 22 4" xfId="29846"/>
    <cellStyle name="Comma 2 23" xfId="3094"/>
    <cellStyle name="Comma 2 23 2" xfId="3095"/>
    <cellStyle name="Comma 2 23 2 2" xfId="29850"/>
    <cellStyle name="Comma 2 23 3" xfId="3096"/>
    <cellStyle name="Comma 2 23 3 2" xfId="29851"/>
    <cellStyle name="Comma 2 23 4" xfId="29849"/>
    <cellStyle name="Comma 2 24" xfId="3097"/>
    <cellStyle name="Comma 2 24 2" xfId="3098"/>
    <cellStyle name="Comma 2 24 2 2" xfId="29853"/>
    <cellStyle name="Comma 2 24 3" xfId="3099"/>
    <cellStyle name="Comma 2 24 3 2" xfId="29854"/>
    <cellStyle name="Comma 2 24 4" xfId="29852"/>
    <cellStyle name="Comma 2 25" xfId="3100"/>
    <cellStyle name="Comma 2 25 2" xfId="3101"/>
    <cellStyle name="Comma 2 25 2 2" xfId="29856"/>
    <cellStyle name="Comma 2 25 3" xfId="3102"/>
    <cellStyle name="Comma 2 25 3 2" xfId="29857"/>
    <cellStyle name="Comma 2 25 4" xfId="29855"/>
    <cellStyle name="Comma 2 26" xfId="3103"/>
    <cellStyle name="Comma 2 26 2" xfId="3104"/>
    <cellStyle name="Comma 2 26 2 2" xfId="29859"/>
    <cellStyle name="Comma 2 26 3" xfId="3105"/>
    <cellStyle name="Comma 2 26 3 2" xfId="29860"/>
    <cellStyle name="Comma 2 26 4" xfId="29858"/>
    <cellStyle name="Comma 2 27" xfId="3106"/>
    <cellStyle name="Comma 2 27 2" xfId="3107"/>
    <cellStyle name="Comma 2 27 2 2" xfId="29862"/>
    <cellStyle name="Comma 2 27 3" xfId="3108"/>
    <cellStyle name="Comma 2 27 3 2" xfId="29863"/>
    <cellStyle name="Comma 2 27 4" xfId="29861"/>
    <cellStyle name="Comma 2 28" xfId="3109"/>
    <cellStyle name="Comma 2 28 2" xfId="3110"/>
    <cellStyle name="Comma 2 28 2 2" xfId="3111"/>
    <cellStyle name="Comma 2 28 2 2 2" xfId="29866"/>
    <cellStyle name="Comma 2 28 2 3" xfId="3112"/>
    <cellStyle name="Comma 2 28 2 3 2" xfId="29867"/>
    <cellStyle name="Comma 2 28 2 4" xfId="3113"/>
    <cellStyle name="Comma 2 28 2 4 2" xfId="29868"/>
    <cellStyle name="Comma 2 28 2 5" xfId="29865"/>
    <cellStyle name="Comma 2 28 3" xfId="29864"/>
    <cellStyle name="Comma 2 29" xfId="3114"/>
    <cellStyle name="Comma 2 29 2" xfId="3115"/>
    <cellStyle name="Comma 2 29 2 2" xfId="29870"/>
    <cellStyle name="Comma 2 29 3" xfId="3116"/>
    <cellStyle name="Comma 2 29 3 2" xfId="29871"/>
    <cellStyle name="Comma 2 29 4" xfId="29869"/>
    <cellStyle name="Comma 2 3" xfId="256"/>
    <cellStyle name="Comma 2 3 2" xfId="3118"/>
    <cellStyle name="Comma 2 3 2 2" xfId="29873"/>
    <cellStyle name="Comma 2 3 3" xfId="3119"/>
    <cellStyle name="Comma 2 3 3 2" xfId="29874"/>
    <cellStyle name="Comma 2 3 4" xfId="29872"/>
    <cellStyle name="Comma 2 3 5" xfId="3117"/>
    <cellStyle name="Comma 2 30" xfId="3120"/>
    <cellStyle name="Comma 2 30 2" xfId="3121"/>
    <cellStyle name="Comma 2 30 2 2" xfId="29876"/>
    <cellStyle name="Comma 2 30 3" xfId="3122"/>
    <cellStyle name="Comma 2 30 3 2" xfId="29877"/>
    <cellStyle name="Comma 2 30 4" xfId="29875"/>
    <cellStyle name="Comma 2 31" xfId="3123"/>
    <cellStyle name="Comma 2 31 2" xfId="3124"/>
    <cellStyle name="Comma 2 31 2 2" xfId="29879"/>
    <cellStyle name="Comma 2 31 3" xfId="3125"/>
    <cellStyle name="Comma 2 31 3 2" xfId="29880"/>
    <cellStyle name="Comma 2 31 4" xfId="29878"/>
    <cellStyle name="Comma 2 32" xfId="3126"/>
    <cellStyle name="Comma 2 32 2" xfId="3127"/>
    <cellStyle name="Comma 2 32 2 2" xfId="29882"/>
    <cellStyle name="Comma 2 32 3" xfId="3128"/>
    <cellStyle name="Comma 2 32 3 2" xfId="29883"/>
    <cellStyle name="Comma 2 32 4" xfId="29881"/>
    <cellStyle name="Comma 2 33" xfId="3129"/>
    <cellStyle name="Comma 2 33 2" xfId="3130"/>
    <cellStyle name="Comma 2 33 2 2" xfId="29885"/>
    <cellStyle name="Comma 2 33 3" xfId="3131"/>
    <cellStyle name="Comma 2 33 3 2" xfId="29886"/>
    <cellStyle name="Comma 2 33 4" xfId="29884"/>
    <cellStyle name="Comma 2 34" xfId="3132"/>
    <cellStyle name="Comma 2 34 2" xfId="3133"/>
    <cellStyle name="Comma 2 34 2 2" xfId="29888"/>
    <cellStyle name="Comma 2 34 3" xfId="3134"/>
    <cellStyle name="Comma 2 34 3 2" xfId="29889"/>
    <cellStyle name="Comma 2 34 4" xfId="29887"/>
    <cellStyle name="Comma 2 35" xfId="3135"/>
    <cellStyle name="Comma 2 35 2" xfId="3136"/>
    <cellStyle name="Comma 2 35 2 2" xfId="29891"/>
    <cellStyle name="Comma 2 35 3" xfId="3137"/>
    <cellStyle name="Comma 2 35 3 2" xfId="29892"/>
    <cellStyle name="Comma 2 35 4" xfId="29890"/>
    <cellStyle name="Comma 2 36" xfId="3138"/>
    <cellStyle name="Comma 2 36 2" xfId="3139"/>
    <cellStyle name="Comma 2 36 2 2" xfId="29894"/>
    <cellStyle name="Comma 2 36 3" xfId="3140"/>
    <cellStyle name="Comma 2 36 3 2" xfId="29895"/>
    <cellStyle name="Comma 2 36 4" xfId="29893"/>
    <cellStyle name="Comma 2 37" xfId="3141"/>
    <cellStyle name="Comma 2 37 2" xfId="3142"/>
    <cellStyle name="Comma 2 37 2 2" xfId="29897"/>
    <cellStyle name="Comma 2 37 3" xfId="3143"/>
    <cellStyle name="Comma 2 37 3 2" xfId="29898"/>
    <cellStyle name="Comma 2 37 4" xfId="29896"/>
    <cellStyle name="Comma 2 38" xfId="3144"/>
    <cellStyle name="Comma 2 38 2" xfId="3145"/>
    <cellStyle name="Comma 2 38 2 2" xfId="29900"/>
    <cellStyle name="Comma 2 38 3" xfId="3146"/>
    <cellStyle name="Comma 2 38 3 2" xfId="29901"/>
    <cellStyle name="Comma 2 38 4" xfId="29899"/>
    <cellStyle name="Comma 2 39" xfId="3147"/>
    <cellStyle name="Comma 2 39 2" xfId="29902"/>
    <cellStyle name="Comma 2 4" xfId="344"/>
    <cellStyle name="Comma 2 4 2" xfId="3149"/>
    <cellStyle name="Comma 2 4 2 2" xfId="29904"/>
    <cellStyle name="Comma 2 4 3" xfId="3150"/>
    <cellStyle name="Comma 2 4 3 2" xfId="29905"/>
    <cellStyle name="Comma 2 4 4" xfId="29903"/>
    <cellStyle name="Comma 2 4 5" xfId="3148"/>
    <cellStyle name="Comma 2 40" xfId="3151"/>
    <cellStyle name="Comma 2 40 2" xfId="29906"/>
    <cellStyle name="Comma 2 41" xfId="3152"/>
    <cellStyle name="Comma 2 41 2" xfId="29907"/>
    <cellStyle name="Comma 2 42" xfId="29736"/>
    <cellStyle name="Comma 2 5" xfId="432"/>
    <cellStyle name="Comma 2 5 2" xfId="3154"/>
    <cellStyle name="Comma 2 5 2 2" xfId="29909"/>
    <cellStyle name="Comma 2 5 3" xfId="3155"/>
    <cellStyle name="Comma 2 5 3 2" xfId="29910"/>
    <cellStyle name="Comma 2 5 4" xfId="29908"/>
    <cellStyle name="Comma 2 5 5" xfId="3153"/>
    <cellStyle name="Comma 2 6" xfId="551"/>
    <cellStyle name="Comma 2 6 2" xfId="3157"/>
    <cellStyle name="Comma 2 6 2 2" xfId="29912"/>
    <cellStyle name="Comma 2 6 3" xfId="3158"/>
    <cellStyle name="Comma 2 6 3 2" xfId="29913"/>
    <cellStyle name="Comma 2 6 4" xfId="29911"/>
    <cellStyle name="Comma 2 6 5" xfId="3156"/>
    <cellStyle name="Comma 2 7" xfId="670"/>
    <cellStyle name="Comma 2 7 2" xfId="3160"/>
    <cellStyle name="Comma 2 7 2 2" xfId="29915"/>
    <cellStyle name="Comma 2 7 3" xfId="3161"/>
    <cellStyle name="Comma 2 7 3 2" xfId="29916"/>
    <cellStyle name="Comma 2 7 4" xfId="29914"/>
    <cellStyle name="Comma 2 7 5" xfId="3159"/>
    <cellStyle name="Comma 2 8" xfId="788"/>
    <cellStyle name="Comma 2 8 2" xfId="3163"/>
    <cellStyle name="Comma 2 8 2 2" xfId="29918"/>
    <cellStyle name="Comma 2 8 3" xfId="3164"/>
    <cellStyle name="Comma 2 8 3 2" xfId="29919"/>
    <cellStyle name="Comma 2 8 4" xfId="29917"/>
    <cellStyle name="Comma 2 8 5" xfId="3162"/>
    <cellStyle name="Comma 2 9" xfId="906"/>
    <cellStyle name="Comma 2 9 2" xfId="3166"/>
    <cellStyle name="Comma 2 9 2 2" xfId="29921"/>
    <cellStyle name="Comma 2 9 3" xfId="3167"/>
    <cellStyle name="Comma 2 9 3 2" xfId="29922"/>
    <cellStyle name="Comma 2 9 4" xfId="29920"/>
    <cellStyle name="Comma 2 9 5" xfId="3165"/>
    <cellStyle name="Comma 3" xfId="1169"/>
    <cellStyle name="Comma 3 10" xfId="3168"/>
    <cellStyle name="Comma 3 10 2" xfId="3169"/>
    <cellStyle name="Comma 3 10 2 2" xfId="29925"/>
    <cellStyle name="Comma 3 10 3" xfId="3170"/>
    <cellStyle name="Comma 3 10 3 2" xfId="29926"/>
    <cellStyle name="Comma 3 10 4" xfId="29924"/>
    <cellStyle name="Comma 3 11" xfId="3171"/>
    <cellStyle name="Comma 3 11 2" xfId="3172"/>
    <cellStyle name="Comma 3 11 2 2" xfId="29928"/>
    <cellStyle name="Comma 3 11 3" xfId="3173"/>
    <cellStyle name="Comma 3 11 3 2" xfId="29929"/>
    <cellStyle name="Comma 3 11 4" xfId="29927"/>
    <cellStyle name="Comma 3 12" xfId="3174"/>
    <cellStyle name="Comma 3 12 2" xfId="3175"/>
    <cellStyle name="Comma 3 12 2 2" xfId="29931"/>
    <cellStyle name="Comma 3 12 3" xfId="3176"/>
    <cellStyle name="Comma 3 12 3 2" xfId="29932"/>
    <cellStyle name="Comma 3 12 4" xfId="29930"/>
    <cellStyle name="Comma 3 13" xfId="3177"/>
    <cellStyle name="Comma 3 13 2" xfId="3178"/>
    <cellStyle name="Comma 3 13 2 2" xfId="29934"/>
    <cellStyle name="Comma 3 13 3" xfId="3179"/>
    <cellStyle name="Comma 3 13 3 2" xfId="29935"/>
    <cellStyle name="Comma 3 13 4" xfId="29933"/>
    <cellStyle name="Comma 3 14" xfId="3180"/>
    <cellStyle name="Comma 3 14 2" xfId="3181"/>
    <cellStyle name="Comma 3 14 2 2" xfId="29937"/>
    <cellStyle name="Comma 3 14 3" xfId="3182"/>
    <cellStyle name="Comma 3 14 3 2" xfId="29938"/>
    <cellStyle name="Comma 3 14 4" xfId="29936"/>
    <cellStyle name="Comma 3 15" xfId="3183"/>
    <cellStyle name="Comma 3 15 2" xfId="3184"/>
    <cellStyle name="Comma 3 15 2 2" xfId="29940"/>
    <cellStyle name="Comma 3 15 3" xfId="3185"/>
    <cellStyle name="Comma 3 15 3 2" xfId="29941"/>
    <cellStyle name="Comma 3 15 4" xfId="29939"/>
    <cellStyle name="Comma 3 16" xfId="3186"/>
    <cellStyle name="Comma 3 16 2" xfId="3187"/>
    <cellStyle name="Comma 3 16 2 2" xfId="29943"/>
    <cellStyle name="Comma 3 16 3" xfId="3188"/>
    <cellStyle name="Comma 3 16 3 2" xfId="29944"/>
    <cellStyle name="Comma 3 16 4" xfId="29942"/>
    <cellStyle name="Comma 3 17" xfId="3189"/>
    <cellStyle name="Comma 3 17 2" xfId="3190"/>
    <cellStyle name="Comma 3 17 2 2" xfId="29946"/>
    <cellStyle name="Comma 3 17 3" xfId="3191"/>
    <cellStyle name="Comma 3 17 3 2" xfId="29947"/>
    <cellStyle name="Comma 3 17 4" xfId="29945"/>
    <cellStyle name="Comma 3 18" xfId="3192"/>
    <cellStyle name="Comma 3 18 2" xfId="3193"/>
    <cellStyle name="Comma 3 18 2 2" xfId="29949"/>
    <cellStyle name="Comma 3 18 3" xfId="3194"/>
    <cellStyle name="Comma 3 18 3 2" xfId="29950"/>
    <cellStyle name="Comma 3 18 4" xfId="29948"/>
    <cellStyle name="Comma 3 19" xfId="3195"/>
    <cellStyle name="Comma 3 19 2" xfId="3196"/>
    <cellStyle name="Comma 3 19 2 2" xfId="29952"/>
    <cellStyle name="Comma 3 19 3" xfId="3197"/>
    <cellStyle name="Comma 3 19 3 2" xfId="29953"/>
    <cellStyle name="Comma 3 19 4" xfId="29951"/>
    <cellStyle name="Comma 3 2" xfId="3198"/>
    <cellStyle name="Comma 3 2 10" xfId="3199"/>
    <cellStyle name="Comma 3 2 10 2" xfId="3200"/>
    <cellStyle name="Comma 3 2 10 2 2" xfId="29956"/>
    <cellStyle name="Comma 3 2 10 3" xfId="3201"/>
    <cellStyle name="Comma 3 2 10 3 2" xfId="29957"/>
    <cellStyle name="Comma 3 2 10 4" xfId="29955"/>
    <cellStyle name="Comma 3 2 11" xfId="3202"/>
    <cellStyle name="Comma 3 2 11 2" xfId="3203"/>
    <cellStyle name="Comma 3 2 11 2 2" xfId="29959"/>
    <cellStyle name="Comma 3 2 11 3" xfId="3204"/>
    <cellStyle name="Comma 3 2 11 3 2" xfId="29960"/>
    <cellStyle name="Comma 3 2 11 4" xfId="29958"/>
    <cellStyle name="Comma 3 2 12" xfId="3205"/>
    <cellStyle name="Comma 3 2 12 2" xfId="3206"/>
    <cellStyle name="Comma 3 2 12 2 2" xfId="29962"/>
    <cellStyle name="Comma 3 2 12 3" xfId="3207"/>
    <cellStyle name="Comma 3 2 12 3 2" xfId="29963"/>
    <cellStyle name="Comma 3 2 12 4" xfId="29961"/>
    <cellStyle name="Comma 3 2 13" xfId="3208"/>
    <cellStyle name="Comma 3 2 13 2" xfId="29964"/>
    <cellStyle name="Comma 3 2 14" xfId="29954"/>
    <cellStyle name="Comma 3 2 2" xfId="3209"/>
    <cellStyle name="Comma 3 2 2 10" xfId="3210"/>
    <cellStyle name="Comma 3 2 2 10 2" xfId="3211"/>
    <cellStyle name="Comma 3 2 2 10 2 2" xfId="29967"/>
    <cellStyle name="Comma 3 2 2 10 3" xfId="3212"/>
    <cellStyle name="Comma 3 2 2 10 3 2" xfId="29968"/>
    <cellStyle name="Comma 3 2 2 10 4" xfId="29966"/>
    <cellStyle name="Comma 3 2 2 11" xfId="3213"/>
    <cellStyle name="Comma 3 2 2 11 2" xfId="3214"/>
    <cellStyle name="Comma 3 2 2 11 2 2" xfId="29970"/>
    <cellStyle name="Comma 3 2 2 11 3" xfId="3215"/>
    <cellStyle name="Comma 3 2 2 11 3 2" xfId="29971"/>
    <cellStyle name="Comma 3 2 2 11 4" xfId="29969"/>
    <cellStyle name="Comma 3 2 2 12" xfId="3216"/>
    <cellStyle name="Comma 3 2 2 12 2" xfId="3217"/>
    <cellStyle name="Comma 3 2 2 12 2 2" xfId="29973"/>
    <cellStyle name="Comma 3 2 2 12 3" xfId="3218"/>
    <cellStyle name="Comma 3 2 2 12 3 2" xfId="29974"/>
    <cellStyle name="Comma 3 2 2 12 4" xfId="29972"/>
    <cellStyle name="Comma 3 2 2 13" xfId="3219"/>
    <cellStyle name="Comma 3 2 2 13 2" xfId="29975"/>
    <cellStyle name="Comma 3 2 2 14" xfId="3220"/>
    <cellStyle name="Comma 3 2 2 14 2" xfId="29976"/>
    <cellStyle name="Comma 3 2 2 15" xfId="3221"/>
    <cellStyle name="Comma 3 2 2 15 2" xfId="29977"/>
    <cellStyle name="Comma 3 2 2 16" xfId="29965"/>
    <cellStyle name="Comma 3 2 2 2" xfId="3222"/>
    <cellStyle name="Comma 3 2 2 2 2" xfId="3223"/>
    <cellStyle name="Comma 3 2 2 2 2 2" xfId="3224"/>
    <cellStyle name="Comma 3 2 2 2 2 2 2" xfId="29980"/>
    <cellStyle name="Comma 3 2 2 2 2 3" xfId="3225"/>
    <cellStyle name="Comma 3 2 2 2 2 3 2" xfId="29981"/>
    <cellStyle name="Comma 3 2 2 2 2 4" xfId="3226"/>
    <cellStyle name="Comma 3 2 2 2 2 4 2" xfId="29982"/>
    <cellStyle name="Comma 3 2 2 2 2 5" xfId="29979"/>
    <cellStyle name="Comma 3 2 2 2 3" xfId="29978"/>
    <cellStyle name="Comma 3 2 2 3" xfId="3227"/>
    <cellStyle name="Comma 3 2 2 3 2" xfId="3228"/>
    <cellStyle name="Comma 3 2 2 3 2 2" xfId="29984"/>
    <cellStyle name="Comma 3 2 2 3 3" xfId="3229"/>
    <cellStyle name="Comma 3 2 2 3 3 2" xfId="29985"/>
    <cellStyle name="Comma 3 2 2 3 4" xfId="29983"/>
    <cellStyle name="Comma 3 2 2 4" xfId="3230"/>
    <cellStyle name="Comma 3 2 2 4 2" xfId="3231"/>
    <cellStyle name="Comma 3 2 2 4 2 2" xfId="29987"/>
    <cellStyle name="Comma 3 2 2 4 3" xfId="3232"/>
    <cellStyle name="Comma 3 2 2 4 3 2" xfId="29988"/>
    <cellStyle name="Comma 3 2 2 4 4" xfId="29986"/>
    <cellStyle name="Comma 3 2 2 5" xfId="3233"/>
    <cellStyle name="Comma 3 2 2 5 2" xfId="3234"/>
    <cellStyle name="Comma 3 2 2 5 2 2" xfId="29990"/>
    <cellStyle name="Comma 3 2 2 5 3" xfId="3235"/>
    <cellStyle name="Comma 3 2 2 5 3 2" xfId="29991"/>
    <cellStyle name="Comma 3 2 2 5 4" xfId="29989"/>
    <cellStyle name="Comma 3 2 2 6" xfId="3236"/>
    <cellStyle name="Comma 3 2 2 6 2" xfId="3237"/>
    <cellStyle name="Comma 3 2 2 6 2 2" xfId="29993"/>
    <cellStyle name="Comma 3 2 2 6 3" xfId="3238"/>
    <cellStyle name="Comma 3 2 2 6 3 2" xfId="29994"/>
    <cellStyle name="Comma 3 2 2 6 4" xfId="29992"/>
    <cellStyle name="Comma 3 2 2 7" xfId="3239"/>
    <cellStyle name="Comma 3 2 2 7 2" xfId="3240"/>
    <cellStyle name="Comma 3 2 2 7 2 2" xfId="29996"/>
    <cellStyle name="Comma 3 2 2 7 3" xfId="3241"/>
    <cellStyle name="Comma 3 2 2 7 3 2" xfId="29997"/>
    <cellStyle name="Comma 3 2 2 7 4" xfId="29995"/>
    <cellStyle name="Comma 3 2 2 8" xfId="3242"/>
    <cellStyle name="Comma 3 2 2 8 2" xfId="3243"/>
    <cellStyle name="Comma 3 2 2 8 2 2" xfId="29999"/>
    <cellStyle name="Comma 3 2 2 8 3" xfId="3244"/>
    <cellStyle name="Comma 3 2 2 8 3 2" xfId="30000"/>
    <cellStyle name="Comma 3 2 2 8 4" xfId="29998"/>
    <cellStyle name="Comma 3 2 2 9" xfId="3245"/>
    <cellStyle name="Comma 3 2 2 9 2" xfId="3246"/>
    <cellStyle name="Comma 3 2 2 9 2 2" xfId="30002"/>
    <cellStyle name="Comma 3 2 2 9 3" xfId="3247"/>
    <cellStyle name="Comma 3 2 2 9 3 2" xfId="30003"/>
    <cellStyle name="Comma 3 2 2 9 4" xfId="30001"/>
    <cellStyle name="Comma 3 2 3" xfId="3248"/>
    <cellStyle name="Comma 3 2 3 2" xfId="3249"/>
    <cellStyle name="Comma 3 2 3 2 2" xfId="3250"/>
    <cellStyle name="Comma 3 2 3 2 2 2" xfId="30006"/>
    <cellStyle name="Comma 3 2 3 2 3" xfId="30005"/>
    <cellStyle name="Comma 3 2 3 3" xfId="3251"/>
    <cellStyle name="Comma 3 2 3 3 2" xfId="30007"/>
    <cellStyle name="Comma 3 2 3 4" xfId="3252"/>
    <cellStyle name="Comma 3 2 3 4 2" xfId="30008"/>
    <cellStyle name="Comma 3 2 3 5" xfId="30004"/>
    <cellStyle name="Comma 3 2 4" xfId="3253"/>
    <cellStyle name="Comma 3 2 4 2" xfId="3254"/>
    <cellStyle name="Comma 3 2 4 2 2" xfId="30010"/>
    <cellStyle name="Comma 3 2 4 3" xfId="3255"/>
    <cellStyle name="Comma 3 2 4 3 2" xfId="30011"/>
    <cellStyle name="Comma 3 2 4 4" xfId="30009"/>
    <cellStyle name="Comma 3 2 5" xfId="3256"/>
    <cellStyle name="Comma 3 2 5 2" xfId="3257"/>
    <cellStyle name="Comma 3 2 5 2 2" xfId="30013"/>
    <cellStyle name="Comma 3 2 5 3" xfId="3258"/>
    <cellStyle name="Comma 3 2 5 3 2" xfId="30014"/>
    <cellStyle name="Comma 3 2 5 4" xfId="30012"/>
    <cellStyle name="Comma 3 2 6" xfId="3259"/>
    <cellStyle name="Comma 3 2 6 2" xfId="3260"/>
    <cellStyle name="Comma 3 2 6 2 2" xfId="30016"/>
    <cellStyle name="Comma 3 2 6 3" xfId="3261"/>
    <cellStyle name="Comma 3 2 6 3 2" xfId="30017"/>
    <cellStyle name="Comma 3 2 6 4" xfId="30015"/>
    <cellStyle name="Comma 3 2 7" xfId="3262"/>
    <cellStyle name="Comma 3 2 7 2" xfId="3263"/>
    <cellStyle name="Comma 3 2 7 2 2" xfId="30019"/>
    <cellStyle name="Comma 3 2 7 3" xfId="3264"/>
    <cellStyle name="Comma 3 2 7 3 2" xfId="30020"/>
    <cellStyle name="Comma 3 2 7 4" xfId="30018"/>
    <cellStyle name="Comma 3 2 8" xfId="3265"/>
    <cellStyle name="Comma 3 2 8 2" xfId="3266"/>
    <cellStyle name="Comma 3 2 8 2 2" xfId="30022"/>
    <cellStyle name="Comma 3 2 8 3" xfId="3267"/>
    <cellStyle name="Comma 3 2 8 3 2" xfId="30023"/>
    <cellStyle name="Comma 3 2 8 4" xfId="30021"/>
    <cellStyle name="Comma 3 2 9" xfId="3268"/>
    <cellStyle name="Comma 3 2 9 2" xfId="3269"/>
    <cellStyle name="Comma 3 2 9 2 2" xfId="30025"/>
    <cellStyle name="Comma 3 2 9 3" xfId="3270"/>
    <cellStyle name="Comma 3 2 9 3 2" xfId="30026"/>
    <cellStyle name="Comma 3 2 9 4" xfId="30024"/>
    <cellStyle name="Comma 3 20" xfId="3271"/>
    <cellStyle name="Comma 3 20 2" xfId="3272"/>
    <cellStyle name="Comma 3 20 2 2" xfId="30028"/>
    <cellStyle name="Comma 3 20 3" xfId="3273"/>
    <cellStyle name="Comma 3 20 3 2" xfId="30029"/>
    <cellStyle name="Comma 3 20 4" xfId="30027"/>
    <cellStyle name="Comma 3 21" xfId="3274"/>
    <cellStyle name="Comma 3 21 2" xfId="3275"/>
    <cellStyle name="Comma 3 21 2 2" xfId="30031"/>
    <cellStyle name="Comma 3 21 3" xfId="3276"/>
    <cellStyle name="Comma 3 21 3 2" xfId="30032"/>
    <cellStyle name="Comma 3 21 4" xfId="30030"/>
    <cellStyle name="Comma 3 22" xfId="3277"/>
    <cellStyle name="Comma 3 22 2" xfId="3278"/>
    <cellStyle name="Comma 3 22 2 2" xfId="30034"/>
    <cellStyle name="Comma 3 22 3" xfId="3279"/>
    <cellStyle name="Comma 3 22 3 2" xfId="30035"/>
    <cellStyle name="Comma 3 22 4" xfId="30033"/>
    <cellStyle name="Comma 3 23" xfId="3280"/>
    <cellStyle name="Comma 3 23 2" xfId="3281"/>
    <cellStyle name="Comma 3 23 2 2" xfId="30037"/>
    <cellStyle name="Comma 3 23 3" xfId="3282"/>
    <cellStyle name="Comma 3 23 3 2" xfId="30038"/>
    <cellStyle name="Comma 3 23 4" xfId="30036"/>
    <cellStyle name="Comma 3 24" xfId="3283"/>
    <cellStyle name="Comma 3 24 2" xfId="3284"/>
    <cellStyle name="Comma 3 24 2 2" xfId="30040"/>
    <cellStyle name="Comma 3 24 3" xfId="3285"/>
    <cellStyle name="Comma 3 24 3 2" xfId="30041"/>
    <cellStyle name="Comma 3 24 4" xfId="30039"/>
    <cellStyle name="Comma 3 25" xfId="3286"/>
    <cellStyle name="Comma 3 25 2" xfId="3287"/>
    <cellStyle name="Comma 3 25 2 2" xfId="30043"/>
    <cellStyle name="Comma 3 25 3" xfId="3288"/>
    <cellStyle name="Comma 3 25 3 2" xfId="30044"/>
    <cellStyle name="Comma 3 25 4" xfId="30042"/>
    <cellStyle name="Comma 3 26" xfId="3289"/>
    <cellStyle name="Comma 3 26 2" xfId="3290"/>
    <cellStyle name="Comma 3 26 2 2" xfId="30046"/>
    <cellStyle name="Comma 3 26 3" xfId="3291"/>
    <cellStyle name="Comma 3 26 3 2" xfId="30047"/>
    <cellStyle name="Comma 3 26 4" xfId="30045"/>
    <cellStyle name="Comma 3 27" xfId="3292"/>
    <cellStyle name="Comma 3 27 2" xfId="3293"/>
    <cellStyle name="Comma 3 27 2 2" xfId="30049"/>
    <cellStyle name="Comma 3 27 3" xfId="3294"/>
    <cellStyle name="Comma 3 27 3 2" xfId="30050"/>
    <cellStyle name="Comma 3 27 4" xfId="30048"/>
    <cellStyle name="Comma 3 28" xfId="3295"/>
    <cellStyle name="Comma 3 28 2" xfId="3296"/>
    <cellStyle name="Comma 3 28 2 2" xfId="3297"/>
    <cellStyle name="Comma 3 28 2 2 2" xfId="30053"/>
    <cellStyle name="Comma 3 28 2 3" xfId="3298"/>
    <cellStyle name="Comma 3 28 2 3 2" xfId="30054"/>
    <cellStyle name="Comma 3 28 2 4" xfId="3299"/>
    <cellStyle name="Comma 3 28 2 4 2" xfId="30055"/>
    <cellStyle name="Comma 3 28 2 5" xfId="30052"/>
    <cellStyle name="Comma 3 28 3" xfId="30051"/>
    <cellStyle name="Comma 3 29" xfId="3300"/>
    <cellStyle name="Comma 3 29 2" xfId="3301"/>
    <cellStyle name="Comma 3 29 2 2" xfId="30057"/>
    <cellStyle name="Comma 3 29 3" xfId="3302"/>
    <cellStyle name="Comma 3 29 3 2" xfId="30058"/>
    <cellStyle name="Comma 3 29 4" xfId="30056"/>
    <cellStyle name="Comma 3 3" xfId="3303"/>
    <cellStyle name="Comma 3 3 2" xfId="3304"/>
    <cellStyle name="Comma 3 3 2 2" xfId="30060"/>
    <cellStyle name="Comma 3 3 3" xfId="3305"/>
    <cellStyle name="Comma 3 3 3 2" xfId="30061"/>
    <cellStyle name="Comma 3 3 4" xfId="30059"/>
    <cellStyle name="Comma 3 30" xfId="3306"/>
    <cellStyle name="Comma 3 30 2" xfId="3307"/>
    <cellStyle name="Comma 3 30 2 2" xfId="30063"/>
    <cellStyle name="Comma 3 30 3" xfId="3308"/>
    <cellStyle name="Comma 3 30 3 2" xfId="30064"/>
    <cellStyle name="Comma 3 30 4" xfId="30062"/>
    <cellStyle name="Comma 3 31" xfId="3309"/>
    <cellStyle name="Comma 3 31 2" xfId="3310"/>
    <cellStyle name="Comma 3 31 2 2" xfId="30066"/>
    <cellStyle name="Comma 3 31 3" xfId="3311"/>
    <cellStyle name="Comma 3 31 3 2" xfId="30067"/>
    <cellStyle name="Comma 3 31 4" xfId="30065"/>
    <cellStyle name="Comma 3 32" xfId="3312"/>
    <cellStyle name="Comma 3 32 2" xfId="3313"/>
    <cellStyle name="Comma 3 32 2 2" xfId="30069"/>
    <cellStyle name="Comma 3 32 3" xfId="3314"/>
    <cellStyle name="Comma 3 32 3 2" xfId="30070"/>
    <cellStyle name="Comma 3 32 4" xfId="30068"/>
    <cellStyle name="Comma 3 33" xfId="3315"/>
    <cellStyle name="Comma 3 33 2" xfId="3316"/>
    <cellStyle name="Comma 3 33 2 2" xfId="30072"/>
    <cellStyle name="Comma 3 33 3" xfId="3317"/>
    <cellStyle name="Comma 3 33 3 2" xfId="30073"/>
    <cellStyle name="Comma 3 33 4" xfId="30071"/>
    <cellStyle name="Comma 3 34" xfId="3318"/>
    <cellStyle name="Comma 3 34 2" xfId="3319"/>
    <cellStyle name="Comma 3 34 2 2" xfId="30075"/>
    <cellStyle name="Comma 3 34 3" xfId="3320"/>
    <cellStyle name="Comma 3 34 3 2" xfId="30076"/>
    <cellStyle name="Comma 3 34 4" xfId="30074"/>
    <cellStyle name="Comma 3 35" xfId="3321"/>
    <cellStyle name="Comma 3 35 2" xfId="3322"/>
    <cellStyle name="Comma 3 35 2 2" xfId="30078"/>
    <cellStyle name="Comma 3 35 3" xfId="3323"/>
    <cellStyle name="Comma 3 35 3 2" xfId="30079"/>
    <cellStyle name="Comma 3 35 4" xfId="30077"/>
    <cellStyle name="Comma 3 36" xfId="3324"/>
    <cellStyle name="Comma 3 36 2" xfId="3325"/>
    <cellStyle name="Comma 3 36 2 2" xfId="30081"/>
    <cellStyle name="Comma 3 36 3" xfId="3326"/>
    <cellStyle name="Comma 3 36 3 2" xfId="30082"/>
    <cellStyle name="Comma 3 36 4" xfId="30080"/>
    <cellStyle name="Comma 3 37" xfId="3327"/>
    <cellStyle name="Comma 3 37 2" xfId="3328"/>
    <cellStyle name="Comma 3 37 2 2" xfId="30084"/>
    <cellStyle name="Comma 3 37 3" xfId="3329"/>
    <cellStyle name="Comma 3 37 3 2" xfId="30085"/>
    <cellStyle name="Comma 3 37 4" xfId="30083"/>
    <cellStyle name="Comma 3 38" xfId="3330"/>
    <cellStyle name="Comma 3 38 2" xfId="3331"/>
    <cellStyle name="Comma 3 38 2 2" xfId="30087"/>
    <cellStyle name="Comma 3 38 3" xfId="3332"/>
    <cellStyle name="Comma 3 38 3 2" xfId="30088"/>
    <cellStyle name="Comma 3 38 4" xfId="30086"/>
    <cellStyle name="Comma 3 39" xfId="3333"/>
    <cellStyle name="Comma 3 39 2" xfId="30089"/>
    <cellStyle name="Comma 3 4" xfId="3334"/>
    <cellStyle name="Comma 3 4 2" xfId="3335"/>
    <cellStyle name="Comma 3 4 2 2" xfId="30091"/>
    <cellStyle name="Comma 3 4 3" xfId="3336"/>
    <cellStyle name="Comma 3 4 3 2" xfId="30092"/>
    <cellStyle name="Comma 3 4 4" xfId="30090"/>
    <cellStyle name="Comma 3 40" xfId="3337"/>
    <cellStyle name="Comma 3 40 2" xfId="30093"/>
    <cellStyle name="Comma 3 41" xfId="3338"/>
    <cellStyle name="Comma 3 41 2" xfId="30094"/>
    <cellStyle name="Comma 3 42" xfId="29923"/>
    <cellStyle name="Comma 3 5" xfId="3339"/>
    <cellStyle name="Comma 3 5 2" xfId="3340"/>
    <cellStyle name="Comma 3 5 2 2" xfId="30096"/>
    <cellStyle name="Comma 3 5 3" xfId="3341"/>
    <cellStyle name="Comma 3 5 3 2" xfId="30097"/>
    <cellStyle name="Comma 3 5 4" xfId="30095"/>
    <cellStyle name="Comma 3 6" xfId="3342"/>
    <cellStyle name="Comma 3 6 2" xfId="3343"/>
    <cellStyle name="Comma 3 6 2 2" xfId="30099"/>
    <cellStyle name="Comma 3 6 3" xfId="3344"/>
    <cellStyle name="Comma 3 6 3 2" xfId="30100"/>
    <cellStyle name="Comma 3 6 4" xfId="30098"/>
    <cellStyle name="Comma 3 7" xfId="3345"/>
    <cellStyle name="Comma 3 7 2" xfId="3346"/>
    <cellStyle name="Comma 3 7 2 2" xfId="30102"/>
    <cellStyle name="Comma 3 7 3" xfId="3347"/>
    <cellStyle name="Comma 3 7 3 2" xfId="30103"/>
    <cellStyle name="Comma 3 7 4" xfId="30101"/>
    <cellStyle name="Comma 3 8" xfId="3348"/>
    <cellStyle name="Comma 3 8 2" xfId="3349"/>
    <cellStyle name="Comma 3 8 2 2" xfId="30105"/>
    <cellStyle name="Comma 3 8 3" xfId="3350"/>
    <cellStyle name="Comma 3 8 3 2" xfId="30106"/>
    <cellStyle name="Comma 3 8 4" xfId="30104"/>
    <cellStyle name="Comma 3 9" xfId="3351"/>
    <cellStyle name="Comma 3 9 2" xfId="3352"/>
    <cellStyle name="Comma 3 9 2 2" xfId="30108"/>
    <cellStyle name="Comma 3 9 3" xfId="3353"/>
    <cellStyle name="Comma 3 9 3 2" xfId="30109"/>
    <cellStyle name="Comma 3 9 4" xfId="30107"/>
    <cellStyle name="Comma 4" xfId="1170"/>
    <cellStyle name="Comma 4 2" xfId="1199"/>
    <cellStyle name="Comma 4 2 2" xfId="3355"/>
    <cellStyle name="Comma 4 2 2 2" xfId="30112"/>
    <cellStyle name="Comma 4 2 3" xfId="30111"/>
    <cellStyle name="Comma 4 2 4" xfId="3354"/>
    <cellStyle name="Comma 4 3" xfId="3356"/>
    <cellStyle name="Comma 4 3 2" xfId="30113"/>
    <cellStyle name="Comma 4 4" xfId="30110"/>
    <cellStyle name="Comma 5" xfId="1194"/>
    <cellStyle name="Comma 5 2" xfId="1264"/>
    <cellStyle name="Comma 5 2 2" xfId="3357"/>
    <cellStyle name="Comma 5 2 2 2" xfId="30116"/>
    <cellStyle name="Comma 5 2 3" xfId="30115"/>
    <cellStyle name="Comma 5 3" xfId="1263"/>
    <cellStyle name="Comma 5 3 2" xfId="30117"/>
    <cellStyle name="Comma 5 3 3" xfId="3358"/>
    <cellStyle name="Comma 5 4" xfId="30114"/>
    <cellStyle name="Comma 6" xfId="1265"/>
    <cellStyle name="Comma 6 2" xfId="30118"/>
    <cellStyle name="Comma 7" xfId="1266"/>
    <cellStyle name="Comma 7 2" xfId="30119"/>
    <cellStyle name="Comma 8" xfId="1267"/>
    <cellStyle name="Comma 9" xfId="53538"/>
    <cellStyle name="Comma 9 2" xfId="3359"/>
    <cellStyle name="Comma 9 2 2" xfId="3360"/>
    <cellStyle name="Comma 9 2 2 2" xfId="30121"/>
    <cellStyle name="Comma 9 2 3" xfId="30120"/>
    <cellStyle name="Comma 9 3" xfId="3361"/>
    <cellStyle name="Comma 9 3 2" xfId="30122"/>
    <cellStyle name="Comma 9 4" xfId="63416"/>
    <cellStyle name="Currency" xfId="63415" builtinId="4"/>
    <cellStyle name="Currency 2" xfId="95"/>
    <cellStyle name="Currency 2 2" xfId="30123"/>
    <cellStyle name="Currency 3" xfId="1171"/>
    <cellStyle name="Currency 3 2" xfId="1268"/>
    <cellStyle name="Currency 3 2 2" xfId="30124"/>
    <cellStyle name="Currency 4" xfId="1269"/>
    <cellStyle name="Currency 4 2" xfId="30125"/>
    <cellStyle name="Emphasis 1" xfId="96"/>
    <cellStyle name="Emphasis 1 2" xfId="30126"/>
    <cellStyle name="Emphasis 2" xfId="97"/>
    <cellStyle name="Emphasis 2 2" xfId="30127"/>
    <cellStyle name="Emphasis 3" xfId="98"/>
    <cellStyle name="Emphasis 3 2" xfId="30128"/>
    <cellStyle name="Euro" xfId="1484"/>
    <cellStyle name="Euro 2" xfId="3362"/>
    <cellStyle name="Euro 2 10" xfId="3363"/>
    <cellStyle name="Euro 2 10 2" xfId="30131"/>
    <cellStyle name="Euro 2 11" xfId="30130"/>
    <cellStyle name="Euro 2 2" xfId="3364"/>
    <cellStyle name="Euro 2 2 2" xfId="30132"/>
    <cellStyle name="Euro 2 3" xfId="3365"/>
    <cellStyle name="Euro 2 3 2" xfId="30133"/>
    <cellStyle name="Euro 2 4" xfId="3366"/>
    <cellStyle name="Euro 2 4 2" xfId="30134"/>
    <cellStyle name="Euro 2 5" xfId="3367"/>
    <cellStyle name="Euro 2 5 2" xfId="30135"/>
    <cellStyle name="Euro 2 6" xfId="3368"/>
    <cellStyle name="Euro 2 6 2" xfId="30136"/>
    <cellStyle name="Euro 2 7" xfId="3369"/>
    <cellStyle name="Euro 2 7 2" xfId="30137"/>
    <cellStyle name="Euro 2 8" xfId="3370"/>
    <cellStyle name="Euro 2 8 2" xfId="30138"/>
    <cellStyle name="Euro 2 9" xfId="3371"/>
    <cellStyle name="Euro 2 9 2" xfId="30139"/>
    <cellStyle name="Euro 3" xfId="30129"/>
    <cellStyle name="Explanatory Text 10" xfId="893"/>
    <cellStyle name="Explanatory Text 10 2" xfId="30141"/>
    <cellStyle name="Explanatory Text 11" xfId="1010"/>
    <cellStyle name="Explanatory Text 11 2" xfId="30142"/>
    <cellStyle name="Explanatory Text 12" xfId="3372"/>
    <cellStyle name="Explanatory Text 12 10" xfId="3373"/>
    <cellStyle name="Explanatory Text 12 10 2" xfId="30144"/>
    <cellStyle name="Explanatory Text 12 11" xfId="3374"/>
    <cellStyle name="Explanatory Text 12 11 2" xfId="30145"/>
    <cellStyle name="Explanatory Text 12 12" xfId="3375"/>
    <cellStyle name="Explanatory Text 12 12 2" xfId="30146"/>
    <cellStyle name="Explanatory Text 12 13" xfId="3376"/>
    <cellStyle name="Explanatory Text 12 13 2" xfId="30147"/>
    <cellStyle name="Explanatory Text 12 14" xfId="3377"/>
    <cellStyle name="Explanatory Text 12 14 2" xfId="30148"/>
    <cellStyle name="Explanatory Text 12 15" xfId="3378"/>
    <cellStyle name="Explanatory Text 12 15 2" xfId="30149"/>
    <cellStyle name="Explanatory Text 12 16" xfId="3379"/>
    <cellStyle name="Explanatory Text 12 16 2" xfId="30150"/>
    <cellStyle name="Explanatory Text 12 17" xfId="3380"/>
    <cellStyle name="Explanatory Text 12 17 2" xfId="30151"/>
    <cellStyle name="Explanatory Text 12 18" xfId="3381"/>
    <cellStyle name="Explanatory Text 12 18 2" xfId="30152"/>
    <cellStyle name="Explanatory Text 12 19" xfId="3382"/>
    <cellStyle name="Explanatory Text 12 19 2" xfId="30153"/>
    <cellStyle name="Explanatory Text 12 2" xfId="3383"/>
    <cellStyle name="Explanatory Text 12 2 2" xfId="30154"/>
    <cellStyle name="Explanatory Text 12 20" xfId="3384"/>
    <cellStyle name="Explanatory Text 12 20 2" xfId="30155"/>
    <cellStyle name="Explanatory Text 12 21" xfId="3385"/>
    <cellStyle name="Explanatory Text 12 21 2" xfId="30156"/>
    <cellStyle name="Explanatory Text 12 22" xfId="3386"/>
    <cellStyle name="Explanatory Text 12 22 2" xfId="30157"/>
    <cellStyle name="Explanatory Text 12 23" xfId="3387"/>
    <cellStyle name="Explanatory Text 12 23 2" xfId="30158"/>
    <cellStyle name="Explanatory Text 12 24" xfId="3388"/>
    <cellStyle name="Explanatory Text 12 24 2" xfId="30159"/>
    <cellStyle name="Explanatory Text 12 25" xfId="3389"/>
    <cellStyle name="Explanatory Text 12 25 2" xfId="30160"/>
    <cellStyle name="Explanatory Text 12 26" xfId="3390"/>
    <cellStyle name="Explanatory Text 12 26 2" xfId="30161"/>
    <cellStyle name="Explanatory Text 12 27" xfId="3391"/>
    <cellStyle name="Explanatory Text 12 27 2" xfId="30162"/>
    <cellStyle name="Explanatory Text 12 28" xfId="3392"/>
    <cellStyle name="Explanatory Text 12 28 2" xfId="30163"/>
    <cellStyle name="Explanatory Text 12 29" xfId="3393"/>
    <cellStyle name="Explanatory Text 12 29 2" xfId="30164"/>
    <cellStyle name="Explanatory Text 12 3" xfId="3394"/>
    <cellStyle name="Explanatory Text 12 3 2" xfId="30165"/>
    <cellStyle name="Explanatory Text 12 30" xfId="3395"/>
    <cellStyle name="Explanatory Text 12 30 2" xfId="30166"/>
    <cellStyle name="Explanatory Text 12 31" xfId="30143"/>
    <cellStyle name="Explanatory Text 12 4" xfId="3396"/>
    <cellStyle name="Explanatory Text 12 4 2" xfId="30167"/>
    <cellStyle name="Explanatory Text 12 5" xfId="3397"/>
    <cellStyle name="Explanatory Text 12 5 2" xfId="30168"/>
    <cellStyle name="Explanatory Text 12 6" xfId="3398"/>
    <cellStyle name="Explanatory Text 12 6 2" xfId="30169"/>
    <cellStyle name="Explanatory Text 12 7" xfId="3399"/>
    <cellStyle name="Explanatory Text 12 7 2" xfId="30170"/>
    <cellStyle name="Explanatory Text 12 8" xfId="3400"/>
    <cellStyle name="Explanatory Text 12 8 2" xfId="30171"/>
    <cellStyle name="Explanatory Text 12 9" xfId="3401"/>
    <cellStyle name="Explanatory Text 12 9 2" xfId="30172"/>
    <cellStyle name="Explanatory Text 13" xfId="3402"/>
    <cellStyle name="Explanatory Text 13 2" xfId="30173"/>
    <cellStyle name="Explanatory Text 14" xfId="3403"/>
    <cellStyle name="Explanatory Text 14 2" xfId="30174"/>
    <cellStyle name="Explanatory Text 15" xfId="4652"/>
    <cellStyle name="Explanatory Text 15 2" xfId="30175"/>
    <cellStyle name="Explanatory Text 16" xfId="17347"/>
    <cellStyle name="Explanatory Text 16 2" xfId="30176"/>
    <cellStyle name="Explanatory Text 17" xfId="30177"/>
    <cellStyle name="Explanatory Text 18" xfId="30140"/>
    <cellStyle name="Explanatory Text 19" xfId="53539"/>
    <cellStyle name="Explanatory Text 2" xfId="28"/>
    <cellStyle name="Explanatory Text 2 10" xfId="1028"/>
    <cellStyle name="Explanatory Text 2 10 2" xfId="30178"/>
    <cellStyle name="Explanatory Text 2 11" xfId="1118"/>
    <cellStyle name="Explanatory Text 2 12" xfId="53540"/>
    <cellStyle name="Explanatory Text 2 13" xfId="53541"/>
    <cellStyle name="Explanatory Text 2 14" xfId="53542"/>
    <cellStyle name="Explanatory Text 2 15" xfId="53543"/>
    <cellStyle name="Explanatory Text 2 16" xfId="53544"/>
    <cellStyle name="Explanatory Text 2 17" xfId="53545"/>
    <cellStyle name="Explanatory Text 2 18" xfId="53546"/>
    <cellStyle name="Explanatory Text 2 19" xfId="53547"/>
    <cellStyle name="Explanatory Text 2 2" xfId="99"/>
    <cellStyle name="Explanatory Text 2 2 2" xfId="30179"/>
    <cellStyle name="Explanatory Text 2 20" xfId="53548"/>
    <cellStyle name="Explanatory Text 2 21" xfId="53549"/>
    <cellStyle name="Explanatory Text 2 22" xfId="53550"/>
    <cellStyle name="Explanatory Text 2 23" xfId="53551"/>
    <cellStyle name="Explanatory Text 2 24" xfId="53552"/>
    <cellStyle name="Explanatory Text 2 3" xfId="261"/>
    <cellStyle name="Explanatory Text 2 3 2" xfId="30180"/>
    <cellStyle name="Explanatory Text 2 4" xfId="349"/>
    <cellStyle name="Explanatory Text 2 4 2" xfId="30181"/>
    <cellStyle name="Explanatory Text 2 5" xfId="437"/>
    <cellStyle name="Explanatory Text 2 5 2" xfId="30182"/>
    <cellStyle name="Explanatory Text 2 6" xfId="556"/>
    <cellStyle name="Explanatory Text 2 6 2" xfId="30183"/>
    <cellStyle name="Explanatory Text 2 7" xfId="675"/>
    <cellStyle name="Explanatory Text 2 7 2" xfId="30184"/>
    <cellStyle name="Explanatory Text 2 8" xfId="793"/>
    <cellStyle name="Explanatory Text 2 8 2" xfId="30185"/>
    <cellStyle name="Explanatory Text 2 9" xfId="911"/>
    <cellStyle name="Explanatory Text 2 9 2" xfId="30186"/>
    <cellStyle name="Explanatory Text 20" xfId="53553"/>
    <cellStyle name="Explanatory Text 21" xfId="53554"/>
    <cellStyle name="Explanatory Text 22" xfId="53555"/>
    <cellStyle name="Explanatory Text 23" xfId="53556"/>
    <cellStyle name="Explanatory Text 24" xfId="53557"/>
    <cellStyle name="Explanatory Text 25" xfId="53558"/>
    <cellStyle name="Explanatory Text 26" xfId="53559"/>
    <cellStyle name="Explanatory Text 27" xfId="53560"/>
    <cellStyle name="Explanatory Text 28" xfId="53561"/>
    <cellStyle name="Explanatory Text 29" xfId="53562"/>
    <cellStyle name="Explanatory Text 3" xfId="189"/>
    <cellStyle name="Explanatory Text 3 2" xfId="3404"/>
    <cellStyle name="Explanatory Text 3 2 2" xfId="30188"/>
    <cellStyle name="Explanatory Text 3 3" xfId="30187"/>
    <cellStyle name="Explanatory Text 4" xfId="287"/>
    <cellStyle name="Explanatory Text 4 2" xfId="3405"/>
    <cellStyle name="Explanatory Text 4 2 2" xfId="30190"/>
    <cellStyle name="Explanatory Text 4 3" xfId="30189"/>
    <cellStyle name="Explanatory Text 5" xfId="375"/>
    <cellStyle name="Explanatory Text 5 2" xfId="3406"/>
    <cellStyle name="Explanatory Text 5 2 2" xfId="30192"/>
    <cellStyle name="Explanatory Text 5 3" xfId="30191"/>
    <cellStyle name="Explanatory Text 6" xfId="414"/>
    <cellStyle name="Explanatory Text 6 2" xfId="3407"/>
    <cellStyle name="Explanatory Text 6 2 2" xfId="30194"/>
    <cellStyle name="Explanatory Text 6 3" xfId="16681"/>
    <cellStyle name="Explanatory Text 6 3 2" xfId="30195"/>
    <cellStyle name="Explanatory Text 6 4" xfId="17296"/>
    <cellStyle name="Explanatory Text 6 4 2" xfId="30196"/>
    <cellStyle name="Explanatory Text 6 5" xfId="30193"/>
    <cellStyle name="Explanatory Text 6 6" xfId="1592"/>
    <cellStyle name="Explanatory Text 7" xfId="537"/>
    <cellStyle name="Explanatory Text 7 10" xfId="3408"/>
    <cellStyle name="Explanatory Text 7 10 2" xfId="30198"/>
    <cellStyle name="Explanatory Text 7 11" xfId="3409"/>
    <cellStyle name="Explanatory Text 7 11 2" xfId="30199"/>
    <cellStyle name="Explanatory Text 7 12" xfId="30197"/>
    <cellStyle name="Explanatory Text 7 2" xfId="3410"/>
    <cellStyle name="Explanatory Text 7 2 2" xfId="30200"/>
    <cellStyle name="Explanatory Text 7 3" xfId="3411"/>
    <cellStyle name="Explanatory Text 7 3 2" xfId="30201"/>
    <cellStyle name="Explanatory Text 7 4" xfId="3412"/>
    <cellStyle name="Explanatory Text 7 4 2" xfId="30202"/>
    <cellStyle name="Explanatory Text 7 5" xfId="3413"/>
    <cellStyle name="Explanatory Text 7 5 2" xfId="30203"/>
    <cellStyle name="Explanatory Text 7 6" xfId="3414"/>
    <cellStyle name="Explanatory Text 7 6 2" xfId="30204"/>
    <cellStyle name="Explanatory Text 7 7" xfId="3415"/>
    <cellStyle name="Explanatory Text 7 7 2" xfId="30205"/>
    <cellStyle name="Explanatory Text 7 8" xfId="3416"/>
    <cellStyle name="Explanatory Text 7 8 2" xfId="30206"/>
    <cellStyle name="Explanatory Text 7 9" xfId="3417"/>
    <cellStyle name="Explanatory Text 7 9 2" xfId="30207"/>
    <cellStyle name="Explanatory Text 8" xfId="656"/>
    <cellStyle name="Explanatory Text 8 2" xfId="30208"/>
    <cellStyle name="Explanatory Text 9" xfId="774"/>
    <cellStyle name="Explanatory Text 9 2" xfId="30209"/>
    <cellStyle name="Good 10" xfId="892"/>
    <cellStyle name="Good 10 2" xfId="30211"/>
    <cellStyle name="Good 10 3" xfId="3418"/>
    <cellStyle name="Good 11" xfId="1009"/>
    <cellStyle name="Good 11 2" xfId="30212"/>
    <cellStyle name="Good 11 3" xfId="3419"/>
    <cellStyle name="Good 12" xfId="3420"/>
    <cellStyle name="Good 12 10" xfId="3421"/>
    <cellStyle name="Good 12 10 2" xfId="30214"/>
    <cellStyle name="Good 12 11" xfId="3422"/>
    <cellStyle name="Good 12 11 2" xfId="30215"/>
    <cellStyle name="Good 12 12" xfId="3423"/>
    <cellStyle name="Good 12 12 2" xfId="30216"/>
    <cellStyle name="Good 12 13" xfId="3424"/>
    <cellStyle name="Good 12 13 2" xfId="30217"/>
    <cellStyle name="Good 12 14" xfId="3425"/>
    <cellStyle name="Good 12 14 2" xfId="30218"/>
    <cellStyle name="Good 12 15" xfId="3426"/>
    <cellStyle name="Good 12 15 2" xfId="30219"/>
    <cellStyle name="Good 12 16" xfId="3427"/>
    <cellStyle name="Good 12 16 2" xfId="30220"/>
    <cellStyle name="Good 12 17" xfId="3428"/>
    <cellStyle name="Good 12 17 2" xfId="30221"/>
    <cellStyle name="Good 12 18" xfId="3429"/>
    <cellStyle name="Good 12 18 2" xfId="30222"/>
    <cellStyle name="Good 12 19" xfId="3430"/>
    <cellStyle name="Good 12 19 2" xfId="30223"/>
    <cellStyle name="Good 12 2" xfId="3431"/>
    <cellStyle name="Good 12 2 2" xfId="30224"/>
    <cellStyle name="Good 12 20" xfId="3432"/>
    <cellStyle name="Good 12 20 2" xfId="30225"/>
    <cellStyle name="Good 12 21" xfId="3433"/>
    <cellStyle name="Good 12 21 2" xfId="30226"/>
    <cellStyle name="Good 12 22" xfId="3434"/>
    <cellStyle name="Good 12 22 2" xfId="30227"/>
    <cellStyle name="Good 12 23" xfId="3435"/>
    <cellStyle name="Good 12 23 2" xfId="30228"/>
    <cellStyle name="Good 12 24" xfId="3436"/>
    <cellStyle name="Good 12 24 2" xfId="30229"/>
    <cellStyle name="Good 12 25" xfId="3437"/>
    <cellStyle name="Good 12 25 2" xfId="30230"/>
    <cellStyle name="Good 12 26" xfId="3438"/>
    <cellStyle name="Good 12 26 2" xfId="30231"/>
    <cellStyle name="Good 12 27" xfId="3439"/>
    <cellStyle name="Good 12 27 2" xfId="30232"/>
    <cellStyle name="Good 12 28" xfId="3440"/>
    <cellStyle name="Good 12 28 2" xfId="30233"/>
    <cellStyle name="Good 12 29" xfId="3441"/>
    <cellStyle name="Good 12 29 2" xfId="30234"/>
    <cellStyle name="Good 12 3" xfId="3442"/>
    <cellStyle name="Good 12 3 2" xfId="30235"/>
    <cellStyle name="Good 12 30" xfId="3443"/>
    <cellStyle name="Good 12 30 2" xfId="30236"/>
    <cellStyle name="Good 12 31" xfId="30213"/>
    <cellStyle name="Good 12 4" xfId="3444"/>
    <cellStyle name="Good 12 4 2" xfId="30237"/>
    <cellStyle name="Good 12 5" xfId="3445"/>
    <cellStyle name="Good 12 5 2" xfId="30238"/>
    <cellStyle name="Good 12 6" xfId="3446"/>
    <cellStyle name="Good 12 6 2" xfId="30239"/>
    <cellStyle name="Good 12 7" xfId="3447"/>
    <cellStyle name="Good 12 7 2" xfId="30240"/>
    <cellStyle name="Good 12 8" xfId="3448"/>
    <cellStyle name="Good 12 8 2" xfId="30241"/>
    <cellStyle name="Good 12 9" xfId="3449"/>
    <cellStyle name="Good 12 9 2" xfId="30242"/>
    <cellStyle name="Good 13" xfId="3450"/>
    <cellStyle name="Good 13 2" xfId="30243"/>
    <cellStyle name="Good 14" xfId="3451"/>
    <cellStyle name="Good 14 2" xfId="30244"/>
    <cellStyle name="Good 15" xfId="4653"/>
    <cellStyle name="Good 15 2" xfId="30245"/>
    <cellStyle name="Good 16" xfId="17348"/>
    <cellStyle name="Good 16 2" xfId="30246"/>
    <cellStyle name="Good 17" xfId="30247"/>
    <cellStyle name="Good 18" xfId="30210"/>
    <cellStyle name="Good 19" xfId="53563"/>
    <cellStyle name="Good 2" xfId="29"/>
    <cellStyle name="Good 2 10" xfId="1029"/>
    <cellStyle name="Good 2 10 2" xfId="30248"/>
    <cellStyle name="Good 2 11" xfId="1119"/>
    <cellStyle name="Good 2 12" xfId="53564"/>
    <cellStyle name="Good 2 13" xfId="53565"/>
    <cellStyle name="Good 2 14" xfId="53566"/>
    <cellStyle name="Good 2 15" xfId="53567"/>
    <cellStyle name="Good 2 16" xfId="53568"/>
    <cellStyle name="Good 2 17" xfId="53569"/>
    <cellStyle name="Good 2 18" xfId="53570"/>
    <cellStyle name="Good 2 19" xfId="53571"/>
    <cellStyle name="Good 2 2" xfId="100"/>
    <cellStyle name="Good 2 2 2" xfId="30249"/>
    <cellStyle name="Good 2 20" xfId="53572"/>
    <cellStyle name="Good 2 21" xfId="53573"/>
    <cellStyle name="Good 2 22" xfId="53574"/>
    <cellStyle name="Good 2 23" xfId="53575"/>
    <cellStyle name="Good 2 24" xfId="53576"/>
    <cellStyle name="Good 2 3" xfId="262"/>
    <cellStyle name="Good 2 3 2" xfId="30250"/>
    <cellStyle name="Good 2 4" xfId="350"/>
    <cellStyle name="Good 2 4 2" xfId="30251"/>
    <cellStyle name="Good 2 5" xfId="438"/>
    <cellStyle name="Good 2 5 2" xfId="30252"/>
    <cellStyle name="Good 2 6" xfId="557"/>
    <cellStyle name="Good 2 6 2" xfId="30253"/>
    <cellStyle name="Good 2 7" xfId="676"/>
    <cellStyle name="Good 2 7 2" xfId="30254"/>
    <cellStyle name="Good 2 8" xfId="794"/>
    <cellStyle name="Good 2 8 2" xfId="30255"/>
    <cellStyle name="Good 2 9" xfId="912"/>
    <cellStyle name="Good 2 9 2" xfId="30256"/>
    <cellStyle name="Good 20" xfId="53577"/>
    <cellStyle name="Good 21" xfId="53578"/>
    <cellStyle name="Good 22" xfId="53579"/>
    <cellStyle name="Good 23" xfId="53580"/>
    <cellStyle name="Good 24" xfId="53581"/>
    <cellStyle name="Good 25" xfId="53582"/>
    <cellStyle name="Good 26" xfId="53583"/>
    <cellStyle name="Good 27" xfId="53584"/>
    <cellStyle name="Good 28" xfId="53585"/>
    <cellStyle name="Good 29" xfId="53586"/>
    <cellStyle name="Good 3" xfId="190"/>
    <cellStyle name="Good 3 2" xfId="3452"/>
    <cellStyle name="Good 3 2 2" xfId="30258"/>
    <cellStyle name="Good 3 3" xfId="30257"/>
    <cellStyle name="Good 3 4" xfId="1485"/>
    <cellStyle name="Good 30" xfId="53587"/>
    <cellStyle name="Good 4" xfId="286"/>
    <cellStyle name="Good 4 2" xfId="3453"/>
    <cellStyle name="Good 4 2 2" xfId="30260"/>
    <cellStyle name="Good 4 3" xfId="30259"/>
    <cellStyle name="Good 4 4" xfId="1486"/>
    <cellStyle name="Good 5" xfId="374"/>
    <cellStyle name="Good 5 2" xfId="3454"/>
    <cellStyle name="Good 5 2 2" xfId="30262"/>
    <cellStyle name="Good 5 3" xfId="30261"/>
    <cellStyle name="Good 5 4" xfId="1487"/>
    <cellStyle name="Good 6" xfId="413"/>
    <cellStyle name="Good 6 2" xfId="3455"/>
    <cellStyle name="Good 6 2 2" xfId="30264"/>
    <cellStyle name="Good 6 3" xfId="16683"/>
    <cellStyle name="Good 6 3 2" xfId="30265"/>
    <cellStyle name="Good 6 4" xfId="17297"/>
    <cellStyle name="Good 6 4 2" xfId="30266"/>
    <cellStyle name="Good 6 5" xfId="30263"/>
    <cellStyle name="Good 6 6" xfId="1579"/>
    <cellStyle name="Good 7" xfId="536"/>
    <cellStyle name="Good 7 10" xfId="3457"/>
    <cellStyle name="Good 7 10 2" xfId="30268"/>
    <cellStyle name="Good 7 11" xfId="3458"/>
    <cellStyle name="Good 7 11 2" xfId="30269"/>
    <cellStyle name="Good 7 12" xfId="30267"/>
    <cellStyle name="Good 7 13" xfId="3456"/>
    <cellStyle name="Good 7 2" xfId="3459"/>
    <cellStyle name="Good 7 2 2" xfId="30270"/>
    <cellStyle name="Good 7 3" xfId="3460"/>
    <cellStyle name="Good 7 3 2" xfId="30271"/>
    <cellStyle name="Good 7 4" xfId="3461"/>
    <cellStyle name="Good 7 4 2" xfId="30272"/>
    <cellStyle name="Good 7 5" xfId="3462"/>
    <cellStyle name="Good 7 5 2" xfId="30273"/>
    <cellStyle name="Good 7 6" xfId="3463"/>
    <cellStyle name="Good 7 6 2" xfId="30274"/>
    <cellStyle name="Good 7 7" xfId="3464"/>
    <cellStyle name="Good 7 7 2" xfId="30275"/>
    <cellStyle name="Good 7 8" xfId="3465"/>
    <cellStyle name="Good 7 8 2" xfId="30276"/>
    <cellStyle name="Good 7 9" xfId="3466"/>
    <cellStyle name="Good 7 9 2" xfId="30277"/>
    <cellStyle name="Good 8" xfId="655"/>
    <cellStyle name="Good 8 2" xfId="30278"/>
    <cellStyle name="Good 8 3" xfId="3467"/>
    <cellStyle name="Good 9" xfId="773"/>
    <cellStyle name="Good 9 2" xfId="30279"/>
    <cellStyle name="Good 9 3" xfId="3468"/>
    <cellStyle name="Heading 1 10" xfId="891"/>
    <cellStyle name="Heading 1 10 2" xfId="30281"/>
    <cellStyle name="Heading 1 10 3" xfId="3469"/>
    <cellStyle name="Heading 1 11" xfId="1008"/>
    <cellStyle name="Heading 1 11 2" xfId="30282"/>
    <cellStyle name="Heading 1 11 3" xfId="3470"/>
    <cellStyle name="Heading 1 12" xfId="3471"/>
    <cellStyle name="Heading 1 12 10" xfId="3472"/>
    <cellStyle name="Heading 1 12 10 2" xfId="30284"/>
    <cellStyle name="Heading 1 12 11" xfId="3473"/>
    <cellStyle name="Heading 1 12 11 2" xfId="30285"/>
    <cellStyle name="Heading 1 12 12" xfId="3474"/>
    <cellStyle name="Heading 1 12 12 2" xfId="30286"/>
    <cellStyle name="Heading 1 12 13" xfId="3475"/>
    <cellStyle name="Heading 1 12 13 2" xfId="30287"/>
    <cellStyle name="Heading 1 12 14" xfId="3476"/>
    <cellStyle name="Heading 1 12 14 2" xfId="30288"/>
    <cellStyle name="Heading 1 12 15" xfId="3477"/>
    <cellStyle name="Heading 1 12 15 2" xfId="30289"/>
    <cellStyle name="Heading 1 12 16" xfId="3478"/>
    <cellStyle name="Heading 1 12 16 2" xfId="30290"/>
    <cellStyle name="Heading 1 12 17" xfId="3479"/>
    <cellStyle name="Heading 1 12 17 2" xfId="30291"/>
    <cellStyle name="Heading 1 12 18" xfId="3480"/>
    <cellStyle name="Heading 1 12 18 2" xfId="30292"/>
    <cellStyle name="Heading 1 12 19" xfId="3481"/>
    <cellStyle name="Heading 1 12 19 2" xfId="30293"/>
    <cellStyle name="Heading 1 12 2" xfId="3482"/>
    <cellStyle name="Heading 1 12 2 2" xfId="30294"/>
    <cellStyle name="Heading 1 12 20" xfId="3483"/>
    <cellStyle name="Heading 1 12 20 2" xfId="30295"/>
    <cellStyle name="Heading 1 12 21" xfId="3484"/>
    <cellStyle name="Heading 1 12 21 2" xfId="30296"/>
    <cellStyle name="Heading 1 12 22" xfId="3485"/>
    <cellStyle name="Heading 1 12 22 2" xfId="30297"/>
    <cellStyle name="Heading 1 12 23" xfId="3486"/>
    <cellStyle name="Heading 1 12 23 2" xfId="30298"/>
    <cellStyle name="Heading 1 12 24" xfId="3487"/>
    <cellStyle name="Heading 1 12 24 2" xfId="30299"/>
    <cellStyle name="Heading 1 12 25" xfId="3488"/>
    <cellStyle name="Heading 1 12 25 2" xfId="30300"/>
    <cellStyle name="Heading 1 12 26" xfId="3489"/>
    <cellStyle name="Heading 1 12 26 2" xfId="30301"/>
    <cellStyle name="Heading 1 12 27" xfId="3490"/>
    <cellStyle name="Heading 1 12 27 2" xfId="30302"/>
    <cellStyle name="Heading 1 12 28" xfId="3491"/>
    <cellStyle name="Heading 1 12 28 2" xfId="30303"/>
    <cellStyle name="Heading 1 12 29" xfId="3492"/>
    <cellStyle name="Heading 1 12 29 2" xfId="30304"/>
    <cellStyle name="Heading 1 12 3" xfId="3493"/>
    <cellStyle name="Heading 1 12 3 2" xfId="30305"/>
    <cellStyle name="Heading 1 12 30" xfId="3494"/>
    <cellStyle name="Heading 1 12 30 2" xfId="30306"/>
    <cellStyle name="Heading 1 12 31" xfId="30283"/>
    <cellStyle name="Heading 1 12 4" xfId="3495"/>
    <cellStyle name="Heading 1 12 4 2" xfId="30307"/>
    <cellStyle name="Heading 1 12 5" xfId="3496"/>
    <cellStyle name="Heading 1 12 5 2" xfId="30308"/>
    <cellStyle name="Heading 1 12 6" xfId="3497"/>
    <cellStyle name="Heading 1 12 6 2" xfId="30309"/>
    <cellStyle name="Heading 1 12 7" xfId="3498"/>
    <cellStyle name="Heading 1 12 7 2" xfId="30310"/>
    <cellStyle name="Heading 1 12 8" xfId="3499"/>
    <cellStyle name="Heading 1 12 8 2" xfId="30311"/>
    <cellStyle name="Heading 1 12 9" xfId="3500"/>
    <cellStyle name="Heading 1 12 9 2" xfId="30312"/>
    <cellStyle name="Heading 1 13" xfId="3501"/>
    <cellStyle name="Heading 1 13 2" xfId="30313"/>
    <cellStyle name="Heading 1 14" xfId="3502"/>
    <cellStyle name="Heading 1 14 2" xfId="30314"/>
    <cellStyle name="Heading 1 15" xfId="4654"/>
    <cellStyle name="Heading 1 15 2" xfId="30315"/>
    <cellStyle name="Heading 1 16" xfId="17349"/>
    <cellStyle name="Heading 1 16 2" xfId="30316"/>
    <cellStyle name="Heading 1 17" xfId="30317"/>
    <cellStyle name="Heading 1 18" xfId="30280"/>
    <cellStyle name="Heading 1 19" xfId="53588"/>
    <cellStyle name="Heading 1 2" xfId="30"/>
    <cellStyle name="Heading 1 2 10" xfId="1030"/>
    <cellStyle name="Heading 1 2 10 2" xfId="30318"/>
    <cellStyle name="Heading 1 2 11" xfId="1120"/>
    <cellStyle name="Heading 1 2 12" xfId="53589"/>
    <cellStyle name="Heading 1 2 13" xfId="53590"/>
    <cellStyle name="Heading 1 2 14" xfId="53591"/>
    <cellStyle name="Heading 1 2 15" xfId="53592"/>
    <cellStyle name="Heading 1 2 16" xfId="53593"/>
    <cellStyle name="Heading 1 2 17" xfId="53594"/>
    <cellStyle name="Heading 1 2 18" xfId="53595"/>
    <cellStyle name="Heading 1 2 19" xfId="53596"/>
    <cellStyle name="Heading 1 2 2" xfId="101"/>
    <cellStyle name="Heading 1 2 2 2" xfId="30319"/>
    <cellStyle name="Heading 1 2 20" xfId="53597"/>
    <cellStyle name="Heading 1 2 21" xfId="53598"/>
    <cellStyle name="Heading 1 2 22" xfId="53599"/>
    <cellStyle name="Heading 1 2 23" xfId="53600"/>
    <cellStyle name="Heading 1 2 24" xfId="53601"/>
    <cellStyle name="Heading 1 2 3" xfId="263"/>
    <cellStyle name="Heading 1 2 3 2" xfId="30320"/>
    <cellStyle name="Heading 1 2 4" xfId="351"/>
    <cellStyle name="Heading 1 2 4 2" xfId="30321"/>
    <cellStyle name="Heading 1 2 5" xfId="439"/>
    <cellStyle name="Heading 1 2 5 2" xfId="30322"/>
    <cellStyle name="Heading 1 2 6" xfId="558"/>
    <cellStyle name="Heading 1 2 6 2" xfId="30323"/>
    <cellStyle name="Heading 1 2 7" xfId="677"/>
    <cellStyle name="Heading 1 2 7 2" xfId="30324"/>
    <cellStyle name="Heading 1 2 8" xfId="795"/>
    <cellStyle name="Heading 1 2 8 2" xfId="30325"/>
    <cellStyle name="Heading 1 2 9" xfId="913"/>
    <cellStyle name="Heading 1 2 9 2" xfId="30326"/>
    <cellStyle name="Heading 1 20" xfId="53602"/>
    <cellStyle name="Heading 1 21" xfId="53603"/>
    <cellStyle name="Heading 1 22" xfId="53604"/>
    <cellStyle name="Heading 1 23" xfId="53605"/>
    <cellStyle name="Heading 1 24" xfId="53606"/>
    <cellStyle name="Heading 1 25" xfId="53607"/>
    <cellStyle name="Heading 1 26" xfId="53608"/>
    <cellStyle name="Heading 1 27" xfId="53609"/>
    <cellStyle name="Heading 1 28" xfId="53610"/>
    <cellStyle name="Heading 1 29" xfId="53611"/>
    <cellStyle name="Heading 1 3" xfId="191"/>
    <cellStyle name="Heading 1 3 2" xfId="3503"/>
    <cellStyle name="Heading 1 3 2 2" xfId="30328"/>
    <cellStyle name="Heading 1 3 3" xfId="30327"/>
    <cellStyle name="Heading 1 3 4" xfId="1488"/>
    <cellStyle name="Heading 1 30" xfId="53612"/>
    <cellStyle name="Heading 1 4" xfId="285"/>
    <cellStyle name="Heading 1 4 2" xfId="3504"/>
    <cellStyle name="Heading 1 4 2 2" xfId="30330"/>
    <cellStyle name="Heading 1 4 3" xfId="30329"/>
    <cellStyle name="Heading 1 4 4" xfId="1489"/>
    <cellStyle name="Heading 1 5" xfId="373"/>
    <cellStyle name="Heading 1 5 2" xfId="3505"/>
    <cellStyle name="Heading 1 5 2 2" xfId="30332"/>
    <cellStyle name="Heading 1 5 3" xfId="30331"/>
    <cellStyle name="Heading 1 5 4" xfId="1490"/>
    <cellStyle name="Heading 1 6" xfId="411"/>
    <cellStyle name="Heading 1 6 2" xfId="3506"/>
    <cellStyle name="Heading 1 6 2 2" xfId="30334"/>
    <cellStyle name="Heading 1 6 3" xfId="16685"/>
    <cellStyle name="Heading 1 6 3 2" xfId="30335"/>
    <cellStyle name="Heading 1 6 4" xfId="17298"/>
    <cellStyle name="Heading 1 6 4 2" xfId="30336"/>
    <cellStyle name="Heading 1 6 5" xfId="30333"/>
    <cellStyle name="Heading 1 6 6" xfId="1583"/>
    <cellStyle name="Heading 1 7" xfId="534"/>
    <cellStyle name="Heading 1 7 10" xfId="3508"/>
    <cellStyle name="Heading 1 7 10 2" xfId="30338"/>
    <cellStyle name="Heading 1 7 11" xfId="3509"/>
    <cellStyle name="Heading 1 7 11 2" xfId="30339"/>
    <cellStyle name="Heading 1 7 12" xfId="30337"/>
    <cellStyle name="Heading 1 7 13" xfId="3507"/>
    <cellStyle name="Heading 1 7 2" xfId="3510"/>
    <cellStyle name="Heading 1 7 2 2" xfId="30340"/>
    <cellStyle name="Heading 1 7 3" xfId="3511"/>
    <cellStyle name="Heading 1 7 3 2" xfId="30341"/>
    <cellStyle name="Heading 1 7 4" xfId="3512"/>
    <cellStyle name="Heading 1 7 4 2" xfId="30342"/>
    <cellStyle name="Heading 1 7 5" xfId="3513"/>
    <cellStyle name="Heading 1 7 5 2" xfId="30343"/>
    <cellStyle name="Heading 1 7 6" xfId="3514"/>
    <cellStyle name="Heading 1 7 6 2" xfId="30344"/>
    <cellStyle name="Heading 1 7 7" xfId="3515"/>
    <cellStyle name="Heading 1 7 7 2" xfId="30345"/>
    <cellStyle name="Heading 1 7 8" xfId="3516"/>
    <cellStyle name="Heading 1 7 8 2" xfId="30346"/>
    <cellStyle name="Heading 1 7 9" xfId="3517"/>
    <cellStyle name="Heading 1 7 9 2" xfId="30347"/>
    <cellStyle name="Heading 1 8" xfId="653"/>
    <cellStyle name="Heading 1 8 2" xfId="30348"/>
    <cellStyle name="Heading 1 8 3" xfId="3518"/>
    <cellStyle name="Heading 1 9" xfId="771"/>
    <cellStyle name="Heading 1 9 2" xfId="30349"/>
    <cellStyle name="Heading 1 9 3" xfId="3519"/>
    <cellStyle name="Heading 2 10" xfId="889"/>
    <cellStyle name="Heading 2 10 2" xfId="30351"/>
    <cellStyle name="Heading 2 10 3" xfId="3520"/>
    <cellStyle name="Heading 2 11" xfId="1006"/>
    <cellStyle name="Heading 2 11 2" xfId="30352"/>
    <cellStyle name="Heading 2 11 3" xfId="3521"/>
    <cellStyle name="Heading 2 12" xfId="3522"/>
    <cellStyle name="Heading 2 12 10" xfId="3523"/>
    <cellStyle name="Heading 2 12 10 2" xfId="30354"/>
    <cellStyle name="Heading 2 12 11" xfId="3524"/>
    <cellStyle name="Heading 2 12 11 2" xfId="30355"/>
    <cellStyle name="Heading 2 12 12" xfId="3525"/>
    <cellStyle name="Heading 2 12 12 2" xfId="30356"/>
    <cellStyle name="Heading 2 12 13" xfId="3526"/>
    <cellStyle name="Heading 2 12 13 2" xfId="30357"/>
    <cellStyle name="Heading 2 12 14" xfId="3527"/>
    <cellStyle name="Heading 2 12 14 2" xfId="30358"/>
    <cellStyle name="Heading 2 12 15" xfId="3528"/>
    <cellStyle name="Heading 2 12 15 2" xfId="30359"/>
    <cellStyle name="Heading 2 12 16" xfId="3529"/>
    <cellStyle name="Heading 2 12 16 2" xfId="30360"/>
    <cellStyle name="Heading 2 12 17" xfId="3530"/>
    <cellStyle name="Heading 2 12 17 2" xfId="30361"/>
    <cellStyle name="Heading 2 12 18" xfId="3531"/>
    <cellStyle name="Heading 2 12 18 2" xfId="30362"/>
    <cellStyle name="Heading 2 12 19" xfId="3532"/>
    <cellStyle name="Heading 2 12 19 2" xfId="30363"/>
    <cellStyle name="Heading 2 12 2" xfId="3533"/>
    <cellStyle name="Heading 2 12 2 2" xfId="30364"/>
    <cellStyle name="Heading 2 12 20" xfId="3534"/>
    <cellStyle name="Heading 2 12 20 2" xfId="30365"/>
    <cellStyle name="Heading 2 12 21" xfId="3535"/>
    <cellStyle name="Heading 2 12 21 2" xfId="30366"/>
    <cellStyle name="Heading 2 12 22" xfId="3536"/>
    <cellStyle name="Heading 2 12 22 2" xfId="30367"/>
    <cellStyle name="Heading 2 12 23" xfId="3537"/>
    <cellStyle name="Heading 2 12 23 2" xfId="30368"/>
    <cellStyle name="Heading 2 12 24" xfId="3538"/>
    <cellStyle name="Heading 2 12 24 2" xfId="30369"/>
    <cellStyle name="Heading 2 12 25" xfId="3539"/>
    <cellStyle name="Heading 2 12 25 2" xfId="30370"/>
    <cellStyle name="Heading 2 12 26" xfId="3540"/>
    <cellStyle name="Heading 2 12 26 2" xfId="30371"/>
    <cellStyle name="Heading 2 12 27" xfId="3541"/>
    <cellStyle name="Heading 2 12 27 2" xfId="30372"/>
    <cellStyle name="Heading 2 12 28" xfId="3542"/>
    <cellStyle name="Heading 2 12 28 2" xfId="30373"/>
    <cellStyle name="Heading 2 12 29" xfId="3543"/>
    <cellStyle name="Heading 2 12 29 2" xfId="30374"/>
    <cellStyle name="Heading 2 12 3" xfId="3544"/>
    <cellStyle name="Heading 2 12 3 2" xfId="30375"/>
    <cellStyle name="Heading 2 12 30" xfId="3545"/>
    <cellStyle name="Heading 2 12 30 2" xfId="30376"/>
    <cellStyle name="Heading 2 12 31" xfId="30353"/>
    <cellStyle name="Heading 2 12 4" xfId="3546"/>
    <cellStyle name="Heading 2 12 4 2" xfId="30377"/>
    <cellStyle name="Heading 2 12 5" xfId="3547"/>
    <cellStyle name="Heading 2 12 5 2" xfId="30378"/>
    <cellStyle name="Heading 2 12 6" xfId="3548"/>
    <cellStyle name="Heading 2 12 6 2" xfId="30379"/>
    <cellStyle name="Heading 2 12 7" xfId="3549"/>
    <cellStyle name="Heading 2 12 7 2" xfId="30380"/>
    <cellStyle name="Heading 2 12 8" xfId="3550"/>
    <cellStyle name="Heading 2 12 8 2" xfId="30381"/>
    <cellStyle name="Heading 2 12 9" xfId="3551"/>
    <cellStyle name="Heading 2 12 9 2" xfId="30382"/>
    <cellStyle name="Heading 2 13" xfId="3552"/>
    <cellStyle name="Heading 2 13 2" xfId="30383"/>
    <cellStyle name="Heading 2 14" xfId="3553"/>
    <cellStyle name="Heading 2 14 2" xfId="30384"/>
    <cellStyle name="Heading 2 15" xfId="4655"/>
    <cellStyle name="Heading 2 15 2" xfId="30385"/>
    <cellStyle name="Heading 2 16" xfId="17350"/>
    <cellStyle name="Heading 2 16 2" xfId="30386"/>
    <cellStyle name="Heading 2 17" xfId="30387"/>
    <cellStyle name="Heading 2 18" xfId="30350"/>
    <cellStyle name="Heading 2 19" xfId="53613"/>
    <cellStyle name="Heading 2 2" xfId="31"/>
    <cellStyle name="Heading 2 2 10" xfId="1031"/>
    <cellStyle name="Heading 2 2 10 2" xfId="30388"/>
    <cellStyle name="Heading 2 2 11" xfId="1121"/>
    <cellStyle name="Heading 2 2 12" xfId="53614"/>
    <cellStyle name="Heading 2 2 13" xfId="53615"/>
    <cellStyle name="Heading 2 2 14" xfId="53616"/>
    <cellStyle name="Heading 2 2 15" xfId="53617"/>
    <cellStyle name="Heading 2 2 16" xfId="53618"/>
    <cellStyle name="Heading 2 2 17" xfId="53619"/>
    <cellStyle name="Heading 2 2 18" xfId="53620"/>
    <cellStyle name="Heading 2 2 19" xfId="53621"/>
    <cellStyle name="Heading 2 2 2" xfId="102"/>
    <cellStyle name="Heading 2 2 2 2" xfId="30389"/>
    <cellStyle name="Heading 2 2 20" xfId="53622"/>
    <cellStyle name="Heading 2 2 21" xfId="53623"/>
    <cellStyle name="Heading 2 2 22" xfId="53624"/>
    <cellStyle name="Heading 2 2 23" xfId="53625"/>
    <cellStyle name="Heading 2 2 24" xfId="53626"/>
    <cellStyle name="Heading 2 2 3" xfId="264"/>
    <cellStyle name="Heading 2 2 3 2" xfId="30390"/>
    <cellStyle name="Heading 2 2 4" xfId="352"/>
    <cellStyle name="Heading 2 2 4 2" xfId="30391"/>
    <cellStyle name="Heading 2 2 5" xfId="440"/>
    <cellStyle name="Heading 2 2 5 2" xfId="30392"/>
    <cellStyle name="Heading 2 2 6" xfId="559"/>
    <cellStyle name="Heading 2 2 6 2" xfId="30393"/>
    <cellStyle name="Heading 2 2 7" xfId="678"/>
    <cellStyle name="Heading 2 2 7 2" xfId="30394"/>
    <cellStyle name="Heading 2 2 8" xfId="796"/>
    <cellStyle name="Heading 2 2 8 2" xfId="30395"/>
    <cellStyle name="Heading 2 2 9" xfId="914"/>
    <cellStyle name="Heading 2 2 9 2" xfId="30396"/>
    <cellStyle name="Heading 2 20" xfId="53627"/>
    <cellStyle name="Heading 2 21" xfId="53628"/>
    <cellStyle name="Heading 2 22" xfId="53629"/>
    <cellStyle name="Heading 2 23" xfId="53630"/>
    <cellStyle name="Heading 2 24" xfId="53631"/>
    <cellStyle name="Heading 2 25" xfId="53632"/>
    <cellStyle name="Heading 2 26" xfId="53633"/>
    <cellStyle name="Heading 2 27" xfId="53634"/>
    <cellStyle name="Heading 2 28" xfId="53635"/>
    <cellStyle name="Heading 2 29" xfId="53636"/>
    <cellStyle name="Heading 2 3" xfId="192"/>
    <cellStyle name="Heading 2 3 2" xfId="3554"/>
    <cellStyle name="Heading 2 3 2 2" xfId="30398"/>
    <cellStyle name="Heading 2 3 3" xfId="30397"/>
    <cellStyle name="Heading 2 3 4" xfId="1491"/>
    <cellStyle name="Heading 2 30" xfId="53637"/>
    <cellStyle name="Heading 2 4" xfId="284"/>
    <cellStyle name="Heading 2 4 2" xfId="3555"/>
    <cellStyle name="Heading 2 4 2 2" xfId="30400"/>
    <cellStyle name="Heading 2 4 3" xfId="30399"/>
    <cellStyle name="Heading 2 4 4" xfId="1492"/>
    <cellStyle name="Heading 2 5" xfId="372"/>
    <cellStyle name="Heading 2 5 2" xfId="3556"/>
    <cellStyle name="Heading 2 5 2 2" xfId="30402"/>
    <cellStyle name="Heading 2 5 3" xfId="30401"/>
    <cellStyle name="Heading 2 5 4" xfId="1493"/>
    <cellStyle name="Heading 2 6" xfId="410"/>
    <cellStyle name="Heading 2 6 2" xfId="3557"/>
    <cellStyle name="Heading 2 6 2 2" xfId="30404"/>
    <cellStyle name="Heading 2 6 3" xfId="16687"/>
    <cellStyle name="Heading 2 6 3 2" xfId="30405"/>
    <cellStyle name="Heading 2 6 4" xfId="17299"/>
    <cellStyle name="Heading 2 6 4 2" xfId="30406"/>
    <cellStyle name="Heading 2 6 5" xfId="30403"/>
    <cellStyle name="Heading 2 6 6" xfId="1582"/>
    <cellStyle name="Heading 2 7" xfId="533"/>
    <cellStyle name="Heading 2 7 10" xfId="3559"/>
    <cellStyle name="Heading 2 7 10 2" xfId="30408"/>
    <cellStyle name="Heading 2 7 11" xfId="3560"/>
    <cellStyle name="Heading 2 7 11 2" xfId="30409"/>
    <cellStyle name="Heading 2 7 12" xfId="30407"/>
    <cellStyle name="Heading 2 7 13" xfId="3558"/>
    <cellStyle name="Heading 2 7 2" xfId="3561"/>
    <cellStyle name="Heading 2 7 2 2" xfId="30410"/>
    <cellStyle name="Heading 2 7 3" xfId="3562"/>
    <cellStyle name="Heading 2 7 3 2" xfId="30411"/>
    <cellStyle name="Heading 2 7 4" xfId="3563"/>
    <cellStyle name="Heading 2 7 4 2" xfId="30412"/>
    <cellStyle name="Heading 2 7 5" xfId="3564"/>
    <cellStyle name="Heading 2 7 5 2" xfId="30413"/>
    <cellStyle name="Heading 2 7 6" xfId="3565"/>
    <cellStyle name="Heading 2 7 6 2" xfId="30414"/>
    <cellStyle name="Heading 2 7 7" xfId="3566"/>
    <cellStyle name="Heading 2 7 7 2" xfId="30415"/>
    <cellStyle name="Heading 2 7 8" xfId="3567"/>
    <cellStyle name="Heading 2 7 8 2" xfId="30416"/>
    <cellStyle name="Heading 2 7 9" xfId="3568"/>
    <cellStyle name="Heading 2 7 9 2" xfId="30417"/>
    <cellStyle name="Heading 2 8" xfId="652"/>
    <cellStyle name="Heading 2 8 2" xfId="30418"/>
    <cellStyle name="Heading 2 8 3" xfId="3569"/>
    <cellStyle name="Heading 2 9" xfId="770"/>
    <cellStyle name="Heading 2 9 2" xfId="30419"/>
    <cellStyle name="Heading 2 9 3" xfId="3570"/>
    <cellStyle name="Heading 3 10" xfId="888"/>
    <cellStyle name="Heading 3 10 2" xfId="30421"/>
    <cellStyle name="Heading 3 10 3" xfId="3571"/>
    <cellStyle name="Heading 3 11" xfId="1005"/>
    <cellStyle name="Heading 3 11 2" xfId="30422"/>
    <cellStyle name="Heading 3 11 3" xfId="3572"/>
    <cellStyle name="Heading 3 12" xfId="3573"/>
    <cellStyle name="Heading 3 12 10" xfId="3574"/>
    <cellStyle name="Heading 3 12 10 2" xfId="30424"/>
    <cellStyle name="Heading 3 12 11" xfId="3575"/>
    <cellStyle name="Heading 3 12 11 2" xfId="30425"/>
    <cellStyle name="Heading 3 12 12" xfId="3576"/>
    <cellStyle name="Heading 3 12 12 2" xfId="30426"/>
    <cellStyle name="Heading 3 12 13" xfId="3577"/>
    <cellStyle name="Heading 3 12 13 2" xfId="30427"/>
    <cellStyle name="Heading 3 12 14" xfId="3578"/>
    <cellStyle name="Heading 3 12 14 2" xfId="30428"/>
    <cellStyle name="Heading 3 12 15" xfId="3579"/>
    <cellStyle name="Heading 3 12 15 2" xfId="30429"/>
    <cellStyle name="Heading 3 12 16" xfId="3580"/>
    <cellStyle name="Heading 3 12 16 2" xfId="30430"/>
    <cellStyle name="Heading 3 12 17" xfId="3581"/>
    <cellStyle name="Heading 3 12 17 2" xfId="30431"/>
    <cellStyle name="Heading 3 12 18" xfId="3582"/>
    <cellStyle name="Heading 3 12 18 2" xfId="30432"/>
    <cellStyle name="Heading 3 12 19" xfId="3583"/>
    <cellStyle name="Heading 3 12 19 2" xfId="30433"/>
    <cellStyle name="Heading 3 12 2" xfId="3584"/>
    <cellStyle name="Heading 3 12 2 2" xfId="30434"/>
    <cellStyle name="Heading 3 12 20" xfId="3585"/>
    <cellStyle name="Heading 3 12 20 2" xfId="30435"/>
    <cellStyle name="Heading 3 12 21" xfId="3586"/>
    <cellStyle name="Heading 3 12 21 2" xfId="30436"/>
    <cellStyle name="Heading 3 12 22" xfId="3587"/>
    <cellStyle name="Heading 3 12 22 2" xfId="30437"/>
    <cellStyle name="Heading 3 12 23" xfId="3588"/>
    <cellStyle name="Heading 3 12 23 2" xfId="30438"/>
    <cellStyle name="Heading 3 12 24" xfId="3589"/>
    <cellStyle name="Heading 3 12 24 2" xfId="30439"/>
    <cellStyle name="Heading 3 12 25" xfId="3590"/>
    <cellStyle name="Heading 3 12 25 2" xfId="30440"/>
    <cellStyle name="Heading 3 12 26" xfId="3591"/>
    <cellStyle name="Heading 3 12 26 2" xfId="30441"/>
    <cellStyle name="Heading 3 12 27" xfId="3592"/>
    <cellStyle name="Heading 3 12 27 2" xfId="30442"/>
    <cellStyle name="Heading 3 12 28" xfId="3593"/>
    <cellStyle name="Heading 3 12 28 2" xfId="30443"/>
    <cellStyle name="Heading 3 12 29" xfId="3594"/>
    <cellStyle name="Heading 3 12 29 2" xfId="30444"/>
    <cellStyle name="Heading 3 12 3" xfId="3595"/>
    <cellStyle name="Heading 3 12 3 2" xfId="30445"/>
    <cellStyle name="Heading 3 12 30" xfId="3596"/>
    <cellStyle name="Heading 3 12 30 2" xfId="30446"/>
    <cellStyle name="Heading 3 12 31" xfId="30423"/>
    <cellStyle name="Heading 3 12 4" xfId="3597"/>
    <cellStyle name="Heading 3 12 4 2" xfId="30447"/>
    <cellStyle name="Heading 3 12 5" xfId="3598"/>
    <cellStyle name="Heading 3 12 5 2" xfId="30448"/>
    <cellStyle name="Heading 3 12 6" xfId="3599"/>
    <cellStyle name="Heading 3 12 6 2" xfId="30449"/>
    <cellStyle name="Heading 3 12 7" xfId="3600"/>
    <cellStyle name="Heading 3 12 7 2" xfId="30450"/>
    <cellStyle name="Heading 3 12 8" xfId="3601"/>
    <cellStyle name="Heading 3 12 8 2" xfId="30451"/>
    <cellStyle name="Heading 3 12 9" xfId="3602"/>
    <cellStyle name="Heading 3 12 9 2" xfId="30452"/>
    <cellStyle name="Heading 3 13" xfId="3603"/>
    <cellStyle name="Heading 3 13 2" xfId="30453"/>
    <cellStyle name="Heading 3 14" xfId="3604"/>
    <cellStyle name="Heading 3 14 2" xfId="30454"/>
    <cellStyle name="Heading 3 15" xfId="4656"/>
    <cellStyle name="Heading 3 15 2" xfId="30455"/>
    <cellStyle name="Heading 3 16" xfId="17351"/>
    <cellStyle name="Heading 3 16 2" xfId="30456"/>
    <cellStyle name="Heading 3 17" xfId="30457"/>
    <cellStyle name="Heading 3 18" xfId="30420"/>
    <cellStyle name="Heading 3 19" xfId="53638"/>
    <cellStyle name="Heading 3 2" xfId="32"/>
    <cellStyle name="Heading 3 2 10" xfId="1032"/>
    <cellStyle name="Heading 3 2 10 2" xfId="30458"/>
    <cellStyle name="Heading 3 2 11" xfId="1122"/>
    <cellStyle name="Heading 3 2 12" xfId="53639"/>
    <cellStyle name="Heading 3 2 13" xfId="53640"/>
    <cellStyle name="Heading 3 2 14" xfId="53641"/>
    <cellStyle name="Heading 3 2 15" xfId="53642"/>
    <cellStyle name="Heading 3 2 16" xfId="53643"/>
    <cellStyle name="Heading 3 2 17" xfId="53644"/>
    <cellStyle name="Heading 3 2 18" xfId="53645"/>
    <cellStyle name="Heading 3 2 19" xfId="53646"/>
    <cellStyle name="Heading 3 2 2" xfId="103"/>
    <cellStyle name="Heading 3 2 2 2" xfId="30459"/>
    <cellStyle name="Heading 3 2 20" xfId="53647"/>
    <cellStyle name="Heading 3 2 21" xfId="53648"/>
    <cellStyle name="Heading 3 2 22" xfId="53649"/>
    <cellStyle name="Heading 3 2 23" xfId="53650"/>
    <cellStyle name="Heading 3 2 24" xfId="53651"/>
    <cellStyle name="Heading 3 2 3" xfId="265"/>
    <cellStyle name="Heading 3 2 3 2" xfId="30460"/>
    <cellStyle name="Heading 3 2 4" xfId="353"/>
    <cellStyle name="Heading 3 2 4 2" xfId="30461"/>
    <cellStyle name="Heading 3 2 5" xfId="441"/>
    <cellStyle name="Heading 3 2 5 2" xfId="30462"/>
    <cellStyle name="Heading 3 2 6" xfId="560"/>
    <cellStyle name="Heading 3 2 6 2" xfId="30463"/>
    <cellStyle name="Heading 3 2 7" xfId="679"/>
    <cellStyle name="Heading 3 2 7 2" xfId="30464"/>
    <cellStyle name="Heading 3 2 8" xfId="797"/>
    <cellStyle name="Heading 3 2 8 2" xfId="30465"/>
    <cellStyle name="Heading 3 2 9" xfId="915"/>
    <cellStyle name="Heading 3 2 9 2" xfId="30466"/>
    <cellStyle name="Heading 3 20" xfId="53652"/>
    <cellStyle name="Heading 3 21" xfId="53653"/>
    <cellStyle name="Heading 3 22" xfId="53654"/>
    <cellStyle name="Heading 3 23" xfId="53655"/>
    <cellStyle name="Heading 3 24" xfId="53656"/>
    <cellStyle name="Heading 3 25" xfId="53657"/>
    <cellStyle name="Heading 3 26" xfId="53658"/>
    <cellStyle name="Heading 3 27" xfId="53659"/>
    <cellStyle name="Heading 3 28" xfId="53660"/>
    <cellStyle name="Heading 3 29" xfId="53661"/>
    <cellStyle name="Heading 3 3" xfId="193"/>
    <cellStyle name="Heading 3 3 2" xfId="3605"/>
    <cellStyle name="Heading 3 3 2 2" xfId="30468"/>
    <cellStyle name="Heading 3 3 3" xfId="30467"/>
    <cellStyle name="Heading 3 3 4" xfId="1494"/>
    <cellStyle name="Heading 3 30" xfId="53662"/>
    <cellStyle name="Heading 3 4" xfId="283"/>
    <cellStyle name="Heading 3 4 2" xfId="3606"/>
    <cellStyle name="Heading 3 4 2 2" xfId="30470"/>
    <cellStyle name="Heading 3 4 3" xfId="30469"/>
    <cellStyle name="Heading 3 4 4" xfId="1495"/>
    <cellStyle name="Heading 3 5" xfId="371"/>
    <cellStyle name="Heading 3 5 2" xfId="3607"/>
    <cellStyle name="Heading 3 5 2 2" xfId="30472"/>
    <cellStyle name="Heading 3 5 3" xfId="30471"/>
    <cellStyle name="Heading 3 5 4" xfId="1496"/>
    <cellStyle name="Heading 3 6" xfId="409"/>
    <cellStyle name="Heading 3 6 2" xfId="3608"/>
    <cellStyle name="Heading 3 6 2 2" xfId="30474"/>
    <cellStyle name="Heading 3 6 3" xfId="30473"/>
    <cellStyle name="Heading 3 6 3 2" xfId="53663"/>
    <cellStyle name="Heading 3 6 4" xfId="1581"/>
    <cellStyle name="Heading 3 6 5" xfId="53664"/>
    <cellStyle name="Heading 3 7" xfId="532"/>
    <cellStyle name="Heading 3 7 10" xfId="3610"/>
    <cellStyle name="Heading 3 7 10 2" xfId="30476"/>
    <cellStyle name="Heading 3 7 11" xfId="3611"/>
    <cellStyle name="Heading 3 7 11 2" xfId="30477"/>
    <cellStyle name="Heading 3 7 12" xfId="30475"/>
    <cellStyle name="Heading 3 7 13" xfId="3609"/>
    <cellStyle name="Heading 3 7 2" xfId="3612"/>
    <cellStyle name="Heading 3 7 2 2" xfId="30478"/>
    <cellStyle name="Heading 3 7 3" xfId="3613"/>
    <cellStyle name="Heading 3 7 3 2" xfId="30479"/>
    <cellStyle name="Heading 3 7 4" xfId="3614"/>
    <cellStyle name="Heading 3 7 4 2" xfId="30480"/>
    <cellStyle name="Heading 3 7 5" xfId="3615"/>
    <cellStyle name="Heading 3 7 5 2" xfId="30481"/>
    <cellStyle name="Heading 3 7 6" xfId="3616"/>
    <cellStyle name="Heading 3 7 6 2" xfId="30482"/>
    <cellStyle name="Heading 3 7 7" xfId="3617"/>
    <cellStyle name="Heading 3 7 7 2" xfId="30483"/>
    <cellStyle name="Heading 3 7 8" xfId="3618"/>
    <cellStyle name="Heading 3 7 8 2" xfId="30484"/>
    <cellStyle name="Heading 3 7 9" xfId="3619"/>
    <cellStyle name="Heading 3 7 9 2" xfId="30485"/>
    <cellStyle name="Heading 3 8" xfId="651"/>
    <cellStyle name="Heading 3 8 2" xfId="30486"/>
    <cellStyle name="Heading 3 8 3" xfId="3620"/>
    <cellStyle name="Heading 3 9" xfId="769"/>
    <cellStyle name="Heading 3 9 2" xfId="30487"/>
    <cellStyle name="Heading 3 9 3" xfId="3621"/>
    <cellStyle name="Heading 4 10" xfId="887"/>
    <cellStyle name="Heading 4 10 2" xfId="30489"/>
    <cellStyle name="Heading 4 10 3" xfId="3622"/>
    <cellStyle name="Heading 4 11" xfId="1004"/>
    <cellStyle name="Heading 4 11 2" xfId="30490"/>
    <cellStyle name="Heading 4 11 3" xfId="3623"/>
    <cellStyle name="Heading 4 12" xfId="3624"/>
    <cellStyle name="Heading 4 12 10" xfId="3625"/>
    <cellStyle name="Heading 4 12 10 2" xfId="30492"/>
    <cellStyle name="Heading 4 12 11" xfId="3626"/>
    <cellStyle name="Heading 4 12 11 2" xfId="30493"/>
    <cellStyle name="Heading 4 12 12" xfId="3627"/>
    <cellStyle name="Heading 4 12 12 2" xfId="30494"/>
    <cellStyle name="Heading 4 12 13" xfId="3628"/>
    <cellStyle name="Heading 4 12 13 2" xfId="30495"/>
    <cellStyle name="Heading 4 12 14" xfId="3629"/>
    <cellStyle name="Heading 4 12 14 2" xfId="30496"/>
    <cellStyle name="Heading 4 12 15" xfId="3630"/>
    <cellStyle name="Heading 4 12 15 2" xfId="30497"/>
    <cellStyle name="Heading 4 12 16" xfId="3631"/>
    <cellStyle name="Heading 4 12 16 2" xfId="30498"/>
    <cellStyle name="Heading 4 12 17" xfId="3632"/>
    <cellStyle name="Heading 4 12 17 2" xfId="30499"/>
    <cellStyle name="Heading 4 12 18" xfId="3633"/>
    <cellStyle name="Heading 4 12 18 2" xfId="30500"/>
    <cellStyle name="Heading 4 12 19" xfId="3634"/>
    <cellStyle name="Heading 4 12 19 2" xfId="30501"/>
    <cellStyle name="Heading 4 12 2" xfId="3635"/>
    <cellStyle name="Heading 4 12 2 2" xfId="30502"/>
    <cellStyle name="Heading 4 12 20" xfId="3636"/>
    <cellStyle name="Heading 4 12 20 2" xfId="30503"/>
    <cellStyle name="Heading 4 12 21" xfId="3637"/>
    <cellStyle name="Heading 4 12 21 2" xfId="30504"/>
    <cellStyle name="Heading 4 12 22" xfId="3638"/>
    <cellStyle name="Heading 4 12 22 2" xfId="30505"/>
    <cellStyle name="Heading 4 12 23" xfId="3639"/>
    <cellStyle name="Heading 4 12 23 2" xfId="30506"/>
    <cellStyle name="Heading 4 12 24" xfId="3640"/>
    <cellStyle name="Heading 4 12 24 2" xfId="30507"/>
    <cellStyle name="Heading 4 12 25" xfId="3641"/>
    <cellStyle name="Heading 4 12 25 2" xfId="30508"/>
    <cellStyle name="Heading 4 12 26" xfId="3642"/>
    <cellStyle name="Heading 4 12 26 2" xfId="30509"/>
    <cellStyle name="Heading 4 12 27" xfId="3643"/>
    <cellStyle name="Heading 4 12 27 2" xfId="30510"/>
    <cellStyle name="Heading 4 12 28" xfId="3644"/>
    <cellStyle name="Heading 4 12 28 2" xfId="30511"/>
    <cellStyle name="Heading 4 12 29" xfId="3645"/>
    <cellStyle name="Heading 4 12 29 2" xfId="30512"/>
    <cellStyle name="Heading 4 12 3" xfId="3646"/>
    <cellStyle name="Heading 4 12 3 2" xfId="30513"/>
    <cellStyle name="Heading 4 12 30" xfId="3647"/>
    <cellStyle name="Heading 4 12 30 2" xfId="30514"/>
    <cellStyle name="Heading 4 12 31" xfId="30491"/>
    <cellStyle name="Heading 4 12 4" xfId="3648"/>
    <cellStyle name="Heading 4 12 4 2" xfId="30515"/>
    <cellStyle name="Heading 4 12 5" xfId="3649"/>
    <cellStyle name="Heading 4 12 5 2" xfId="30516"/>
    <cellStyle name="Heading 4 12 6" xfId="3650"/>
    <cellStyle name="Heading 4 12 6 2" xfId="30517"/>
    <cellStyle name="Heading 4 12 7" xfId="3651"/>
    <cellStyle name="Heading 4 12 7 2" xfId="30518"/>
    <cellStyle name="Heading 4 12 8" xfId="3652"/>
    <cellStyle name="Heading 4 12 8 2" xfId="30519"/>
    <cellStyle name="Heading 4 12 9" xfId="3653"/>
    <cellStyle name="Heading 4 12 9 2" xfId="30520"/>
    <cellStyle name="Heading 4 13" xfId="3654"/>
    <cellStyle name="Heading 4 13 2" xfId="30521"/>
    <cellStyle name="Heading 4 14" xfId="3655"/>
    <cellStyle name="Heading 4 14 2" xfId="30522"/>
    <cellStyle name="Heading 4 15" xfId="4657"/>
    <cellStyle name="Heading 4 15 2" xfId="30523"/>
    <cellStyle name="Heading 4 16" xfId="17352"/>
    <cellStyle name="Heading 4 16 2" xfId="30524"/>
    <cellStyle name="Heading 4 17" xfId="30525"/>
    <cellStyle name="Heading 4 18" xfId="30488"/>
    <cellStyle name="Heading 4 19" xfId="53665"/>
    <cellStyle name="Heading 4 2" xfId="33"/>
    <cellStyle name="Heading 4 2 10" xfId="1033"/>
    <cellStyle name="Heading 4 2 10 2" xfId="30526"/>
    <cellStyle name="Heading 4 2 11" xfId="1123"/>
    <cellStyle name="Heading 4 2 12" xfId="53666"/>
    <cellStyle name="Heading 4 2 13" xfId="53667"/>
    <cellStyle name="Heading 4 2 14" xfId="53668"/>
    <cellStyle name="Heading 4 2 15" xfId="53669"/>
    <cellStyle name="Heading 4 2 16" xfId="53670"/>
    <cellStyle name="Heading 4 2 17" xfId="53671"/>
    <cellStyle name="Heading 4 2 18" xfId="53672"/>
    <cellStyle name="Heading 4 2 19" xfId="53673"/>
    <cellStyle name="Heading 4 2 2" xfId="104"/>
    <cellStyle name="Heading 4 2 2 2" xfId="30527"/>
    <cellStyle name="Heading 4 2 20" xfId="53674"/>
    <cellStyle name="Heading 4 2 21" xfId="53675"/>
    <cellStyle name="Heading 4 2 22" xfId="53676"/>
    <cellStyle name="Heading 4 2 23" xfId="53677"/>
    <cellStyle name="Heading 4 2 24" xfId="53678"/>
    <cellStyle name="Heading 4 2 3" xfId="266"/>
    <cellStyle name="Heading 4 2 3 2" xfId="30528"/>
    <cellStyle name="Heading 4 2 4" xfId="354"/>
    <cellStyle name="Heading 4 2 4 2" xfId="30529"/>
    <cellStyle name="Heading 4 2 5" xfId="442"/>
    <cellStyle name="Heading 4 2 5 2" xfId="30530"/>
    <cellStyle name="Heading 4 2 6" xfId="561"/>
    <cellStyle name="Heading 4 2 6 2" xfId="30531"/>
    <cellStyle name="Heading 4 2 7" xfId="680"/>
    <cellStyle name="Heading 4 2 7 2" xfId="30532"/>
    <cellStyle name="Heading 4 2 8" xfId="798"/>
    <cellStyle name="Heading 4 2 8 2" xfId="30533"/>
    <cellStyle name="Heading 4 2 9" xfId="916"/>
    <cellStyle name="Heading 4 2 9 2" xfId="30534"/>
    <cellStyle name="Heading 4 20" xfId="53679"/>
    <cellStyle name="Heading 4 21" xfId="53680"/>
    <cellStyle name="Heading 4 22" xfId="53681"/>
    <cellStyle name="Heading 4 23" xfId="53682"/>
    <cellStyle name="Heading 4 24" xfId="53683"/>
    <cellStyle name="Heading 4 25" xfId="53684"/>
    <cellStyle name="Heading 4 26" xfId="53685"/>
    <cellStyle name="Heading 4 27" xfId="53686"/>
    <cellStyle name="Heading 4 28" xfId="53687"/>
    <cellStyle name="Heading 4 29" xfId="53688"/>
    <cellStyle name="Heading 4 3" xfId="194"/>
    <cellStyle name="Heading 4 3 2" xfId="3656"/>
    <cellStyle name="Heading 4 3 2 2" xfId="30536"/>
    <cellStyle name="Heading 4 3 3" xfId="30535"/>
    <cellStyle name="Heading 4 3 4" xfId="1497"/>
    <cellStyle name="Heading 4 30" xfId="53689"/>
    <cellStyle name="Heading 4 4" xfId="282"/>
    <cellStyle name="Heading 4 4 2" xfId="3657"/>
    <cellStyle name="Heading 4 4 2 2" xfId="30538"/>
    <cellStyle name="Heading 4 4 3" xfId="30537"/>
    <cellStyle name="Heading 4 4 4" xfId="1498"/>
    <cellStyle name="Heading 4 5" xfId="370"/>
    <cellStyle name="Heading 4 5 2" xfId="3658"/>
    <cellStyle name="Heading 4 5 2 2" xfId="30540"/>
    <cellStyle name="Heading 4 5 3" xfId="30539"/>
    <cellStyle name="Heading 4 5 4" xfId="1499"/>
    <cellStyle name="Heading 4 6" xfId="259"/>
    <cellStyle name="Heading 4 6 2" xfId="3659"/>
    <cellStyle name="Heading 4 6 2 2" xfId="30542"/>
    <cellStyle name="Heading 4 6 3" xfId="30541"/>
    <cellStyle name="Heading 4 6 3 2" xfId="53690"/>
    <cellStyle name="Heading 4 6 4" xfId="1580"/>
    <cellStyle name="Heading 4 6 5" xfId="53691"/>
    <cellStyle name="Heading 4 7" xfId="530"/>
    <cellStyle name="Heading 4 7 10" xfId="3661"/>
    <cellStyle name="Heading 4 7 10 2" xfId="30544"/>
    <cellStyle name="Heading 4 7 11" xfId="3662"/>
    <cellStyle name="Heading 4 7 11 2" xfId="30545"/>
    <cellStyle name="Heading 4 7 12" xfId="30543"/>
    <cellStyle name="Heading 4 7 13" xfId="3660"/>
    <cellStyle name="Heading 4 7 2" xfId="3663"/>
    <cellStyle name="Heading 4 7 2 2" xfId="30546"/>
    <cellStyle name="Heading 4 7 3" xfId="3664"/>
    <cellStyle name="Heading 4 7 3 2" xfId="30547"/>
    <cellStyle name="Heading 4 7 4" xfId="3665"/>
    <cellStyle name="Heading 4 7 4 2" xfId="30548"/>
    <cellStyle name="Heading 4 7 5" xfId="3666"/>
    <cellStyle name="Heading 4 7 5 2" xfId="30549"/>
    <cellStyle name="Heading 4 7 6" xfId="3667"/>
    <cellStyle name="Heading 4 7 6 2" xfId="30550"/>
    <cellStyle name="Heading 4 7 7" xfId="3668"/>
    <cellStyle name="Heading 4 7 7 2" xfId="30551"/>
    <cellStyle name="Heading 4 7 8" xfId="3669"/>
    <cellStyle name="Heading 4 7 8 2" xfId="30552"/>
    <cellStyle name="Heading 4 7 9" xfId="3670"/>
    <cellStyle name="Heading 4 7 9 2" xfId="30553"/>
    <cellStyle name="Heading 4 8" xfId="649"/>
    <cellStyle name="Heading 4 8 2" xfId="30554"/>
    <cellStyle name="Heading 4 8 3" xfId="3671"/>
    <cellStyle name="Heading 4 9" xfId="767"/>
    <cellStyle name="Heading 4 9 2" xfId="30555"/>
    <cellStyle name="Heading 4 9 3" xfId="3672"/>
    <cellStyle name="Hyperlink" xfId="1406" builtinId="8"/>
    <cellStyle name="Hyperlink 2" xfId="53692"/>
    <cellStyle name="Input 10" xfId="885"/>
    <cellStyle name="Input 10 10" xfId="6209"/>
    <cellStyle name="Input 10 10 2" xfId="18319"/>
    <cellStyle name="Input 10 10 2 2" xfId="30559"/>
    <cellStyle name="Input 10 10 2 3" xfId="53693"/>
    <cellStyle name="Input 10 10 3" xfId="30558"/>
    <cellStyle name="Input 10 10 4" xfId="53694"/>
    <cellStyle name="Input 10 10 5" xfId="53695"/>
    <cellStyle name="Input 10 11" xfId="9703"/>
    <cellStyle name="Input 10 11 2" xfId="21371"/>
    <cellStyle name="Input 10 11 2 2" xfId="30561"/>
    <cellStyle name="Input 10 11 2 3" xfId="53696"/>
    <cellStyle name="Input 10 11 3" xfId="30560"/>
    <cellStyle name="Input 10 11 4" xfId="53697"/>
    <cellStyle name="Input 10 11 5" xfId="53698"/>
    <cellStyle name="Input 10 12" xfId="9465"/>
    <cellStyle name="Input 10 12 2" xfId="21181"/>
    <cellStyle name="Input 10 12 2 2" xfId="30563"/>
    <cellStyle name="Input 10 12 2 3" xfId="53699"/>
    <cellStyle name="Input 10 12 3" xfId="30562"/>
    <cellStyle name="Input 10 12 4" xfId="53700"/>
    <cellStyle name="Input 10 12 5" xfId="53701"/>
    <cellStyle name="Input 10 13" xfId="9623"/>
    <cellStyle name="Input 10 13 2" xfId="21313"/>
    <cellStyle name="Input 10 13 2 2" xfId="30565"/>
    <cellStyle name="Input 10 13 2 3" xfId="53702"/>
    <cellStyle name="Input 10 13 3" xfId="30564"/>
    <cellStyle name="Input 10 13 4" xfId="53703"/>
    <cellStyle name="Input 10 13 5" xfId="53704"/>
    <cellStyle name="Input 10 14" xfId="10355"/>
    <cellStyle name="Input 10 14 2" xfId="21956"/>
    <cellStyle name="Input 10 14 2 2" xfId="30567"/>
    <cellStyle name="Input 10 14 2 3" xfId="53705"/>
    <cellStyle name="Input 10 14 3" xfId="30566"/>
    <cellStyle name="Input 10 14 4" xfId="53706"/>
    <cellStyle name="Input 10 14 5" xfId="53707"/>
    <cellStyle name="Input 10 15" xfId="10968"/>
    <cellStyle name="Input 10 15 2" xfId="22483"/>
    <cellStyle name="Input 10 15 2 2" xfId="30569"/>
    <cellStyle name="Input 10 15 2 3" xfId="53708"/>
    <cellStyle name="Input 10 15 3" xfId="30568"/>
    <cellStyle name="Input 10 15 4" xfId="53709"/>
    <cellStyle name="Input 10 15 5" xfId="53710"/>
    <cellStyle name="Input 10 16" xfId="12595"/>
    <cellStyle name="Input 10 16 2" xfId="23936"/>
    <cellStyle name="Input 10 16 2 2" xfId="30571"/>
    <cellStyle name="Input 10 16 2 3" xfId="53711"/>
    <cellStyle name="Input 10 16 3" xfId="30570"/>
    <cellStyle name="Input 10 16 4" xfId="53712"/>
    <cellStyle name="Input 10 16 5" xfId="53713"/>
    <cellStyle name="Input 10 17" xfId="12585"/>
    <cellStyle name="Input 10 17 2" xfId="23933"/>
    <cellStyle name="Input 10 17 2 2" xfId="30573"/>
    <cellStyle name="Input 10 17 2 3" xfId="53714"/>
    <cellStyle name="Input 10 17 3" xfId="30572"/>
    <cellStyle name="Input 10 17 4" xfId="53715"/>
    <cellStyle name="Input 10 17 5" xfId="53716"/>
    <cellStyle name="Input 10 18" xfId="8783"/>
    <cellStyle name="Input 10 18 2" xfId="20563"/>
    <cellStyle name="Input 10 18 2 2" xfId="30575"/>
    <cellStyle name="Input 10 18 2 3" xfId="53717"/>
    <cellStyle name="Input 10 18 3" xfId="30574"/>
    <cellStyle name="Input 10 18 4" xfId="53718"/>
    <cellStyle name="Input 10 18 5" xfId="53719"/>
    <cellStyle name="Input 10 19" xfId="13109"/>
    <cellStyle name="Input 10 19 2" xfId="24420"/>
    <cellStyle name="Input 10 19 2 2" xfId="30577"/>
    <cellStyle name="Input 10 19 2 3" xfId="53720"/>
    <cellStyle name="Input 10 19 3" xfId="30576"/>
    <cellStyle name="Input 10 19 4" xfId="53721"/>
    <cellStyle name="Input 10 19 5" xfId="53722"/>
    <cellStyle name="Input 10 2" xfId="6503"/>
    <cellStyle name="Input 10 2 2" xfId="18581"/>
    <cellStyle name="Input 10 2 2 2" xfId="30579"/>
    <cellStyle name="Input 10 2 2 3" xfId="53723"/>
    <cellStyle name="Input 10 2 3" xfId="30578"/>
    <cellStyle name="Input 10 2 4" xfId="53724"/>
    <cellStyle name="Input 10 2 5" xfId="53725"/>
    <cellStyle name="Input 10 20" xfId="13307"/>
    <cellStyle name="Input 10 20 2" xfId="30580"/>
    <cellStyle name="Input 10 20 2 2" xfId="53726"/>
    <cellStyle name="Input 10 20 2 3" xfId="53727"/>
    <cellStyle name="Input 10 20 3" xfId="53728"/>
    <cellStyle name="Input 10 20 4" xfId="53729"/>
    <cellStyle name="Input 10 20 5" xfId="53730"/>
    <cellStyle name="Input 10 21" xfId="30557"/>
    <cellStyle name="Input 10 22" xfId="3673"/>
    <cellStyle name="Input 10 3" xfId="5364"/>
    <cellStyle name="Input 10 3 2" xfId="17909"/>
    <cellStyle name="Input 10 3 2 2" xfId="30582"/>
    <cellStyle name="Input 10 3 2 3" xfId="53731"/>
    <cellStyle name="Input 10 3 3" xfId="30581"/>
    <cellStyle name="Input 10 3 4" xfId="53732"/>
    <cellStyle name="Input 10 3 5" xfId="53733"/>
    <cellStyle name="Input 10 4" xfId="6383"/>
    <cellStyle name="Input 10 4 2" xfId="18471"/>
    <cellStyle name="Input 10 4 2 2" xfId="30584"/>
    <cellStyle name="Input 10 4 2 3" xfId="53734"/>
    <cellStyle name="Input 10 4 3" xfId="30583"/>
    <cellStyle name="Input 10 4 4" xfId="53735"/>
    <cellStyle name="Input 10 4 5" xfId="53736"/>
    <cellStyle name="Input 10 5" xfId="5471"/>
    <cellStyle name="Input 10 5 2" xfId="18009"/>
    <cellStyle name="Input 10 5 2 2" xfId="30586"/>
    <cellStyle name="Input 10 5 2 3" xfId="53737"/>
    <cellStyle name="Input 10 5 3" xfId="30585"/>
    <cellStyle name="Input 10 5 4" xfId="53738"/>
    <cellStyle name="Input 10 5 5" xfId="53739"/>
    <cellStyle name="Input 10 6" xfId="7573"/>
    <cellStyle name="Input 10 6 2" xfId="19519"/>
    <cellStyle name="Input 10 6 2 2" xfId="30588"/>
    <cellStyle name="Input 10 6 2 3" xfId="53740"/>
    <cellStyle name="Input 10 6 3" xfId="30587"/>
    <cellStyle name="Input 10 6 4" xfId="53741"/>
    <cellStyle name="Input 10 6 5" xfId="53742"/>
    <cellStyle name="Input 10 7" xfId="7818"/>
    <cellStyle name="Input 10 7 2" xfId="19733"/>
    <cellStyle name="Input 10 7 2 2" xfId="30590"/>
    <cellStyle name="Input 10 7 2 3" xfId="53743"/>
    <cellStyle name="Input 10 7 3" xfId="30589"/>
    <cellStyle name="Input 10 7 4" xfId="53744"/>
    <cellStyle name="Input 10 7 5" xfId="53745"/>
    <cellStyle name="Input 10 8" xfId="5077"/>
    <cellStyle name="Input 10 8 2" xfId="17667"/>
    <cellStyle name="Input 10 8 2 2" xfId="30592"/>
    <cellStyle name="Input 10 8 2 3" xfId="53746"/>
    <cellStyle name="Input 10 8 3" xfId="30591"/>
    <cellStyle name="Input 10 8 4" xfId="53747"/>
    <cellStyle name="Input 10 8 5" xfId="53748"/>
    <cellStyle name="Input 10 9" xfId="5603"/>
    <cellStyle name="Input 10 9 2" xfId="18125"/>
    <cellStyle name="Input 10 9 2 2" xfId="30594"/>
    <cellStyle name="Input 10 9 2 3" xfId="53749"/>
    <cellStyle name="Input 10 9 3" xfId="30593"/>
    <cellStyle name="Input 10 9 4" xfId="53750"/>
    <cellStyle name="Input 10 9 5" xfId="53751"/>
    <cellStyle name="Input 11" xfId="1002"/>
    <cellStyle name="Input 11 10" xfId="9258"/>
    <cellStyle name="Input 11 10 2" xfId="20981"/>
    <cellStyle name="Input 11 10 2 2" xfId="30597"/>
    <cellStyle name="Input 11 10 2 3" xfId="53752"/>
    <cellStyle name="Input 11 10 3" xfId="30596"/>
    <cellStyle name="Input 11 10 4" xfId="53753"/>
    <cellStyle name="Input 11 10 5" xfId="53754"/>
    <cellStyle name="Input 11 11" xfId="9016"/>
    <cellStyle name="Input 11 11 2" xfId="20778"/>
    <cellStyle name="Input 11 11 2 2" xfId="30599"/>
    <cellStyle name="Input 11 11 2 3" xfId="53755"/>
    <cellStyle name="Input 11 11 3" xfId="30598"/>
    <cellStyle name="Input 11 11 4" xfId="53756"/>
    <cellStyle name="Input 11 11 5" xfId="53757"/>
    <cellStyle name="Input 11 12" xfId="7286"/>
    <cellStyle name="Input 11 12 2" xfId="19263"/>
    <cellStyle name="Input 11 12 2 2" xfId="30601"/>
    <cellStyle name="Input 11 12 2 3" xfId="53758"/>
    <cellStyle name="Input 11 12 3" xfId="30600"/>
    <cellStyle name="Input 11 12 4" xfId="53759"/>
    <cellStyle name="Input 11 12 5" xfId="53760"/>
    <cellStyle name="Input 11 13" xfId="10131"/>
    <cellStyle name="Input 11 13 2" xfId="21750"/>
    <cellStyle name="Input 11 13 2 2" xfId="30603"/>
    <cellStyle name="Input 11 13 2 3" xfId="53761"/>
    <cellStyle name="Input 11 13 3" xfId="30602"/>
    <cellStyle name="Input 11 13 4" xfId="53762"/>
    <cellStyle name="Input 11 13 5" xfId="53763"/>
    <cellStyle name="Input 11 14" xfId="6125"/>
    <cellStyle name="Input 11 14 2" xfId="18254"/>
    <cellStyle name="Input 11 14 2 2" xfId="30605"/>
    <cellStyle name="Input 11 14 2 3" xfId="53764"/>
    <cellStyle name="Input 11 14 3" xfId="30604"/>
    <cellStyle name="Input 11 14 4" xfId="53765"/>
    <cellStyle name="Input 11 14 5" xfId="53766"/>
    <cellStyle name="Input 11 15" xfId="4927"/>
    <cellStyle name="Input 11 15 2" xfId="17544"/>
    <cellStyle name="Input 11 15 2 2" xfId="30607"/>
    <cellStyle name="Input 11 15 2 3" xfId="53767"/>
    <cellStyle name="Input 11 15 3" xfId="30606"/>
    <cellStyle name="Input 11 15 4" xfId="53768"/>
    <cellStyle name="Input 11 15 5" xfId="53769"/>
    <cellStyle name="Input 11 16" xfId="11956"/>
    <cellStyle name="Input 11 16 2" xfId="23373"/>
    <cellStyle name="Input 11 16 2 2" xfId="30609"/>
    <cellStyle name="Input 11 16 2 3" xfId="53770"/>
    <cellStyle name="Input 11 16 3" xfId="30608"/>
    <cellStyle name="Input 11 16 4" xfId="53771"/>
    <cellStyle name="Input 11 16 5" xfId="53772"/>
    <cellStyle name="Input 11 17" xfId="4734"/>
    <cellStyle name="Input 11 17 2" xfId="17418"/>
    <cellStyle name="Input 11 17 2 2" xfId="30611"/>
    <cellStyle name="Input 11 17 2 3" xfId="53773"/>
    <cellStyle name="Input 11 17 3" xfId="30610"/>
    <cellStyle name="Input 11 17 4" xfId="53774"/>
    <cellStyle name="Input 11 17 5" xfId="53775"/>
    <cellStyle name="Input 11 18" xfId="12594"/>
    <cellStyle name="Input 11 18 2" xfId="23935"/>
    <cellStyle name="Input 11 18 2 2" xfId="30613"/>
    <cellStyle name="Input 11 18 2 3" xfId="53776"/>
    <cellStyle name="Input 11 18 3" xfId="30612"/>
    <cellStyle name="Input 11 18 4" xfId="53777"/>
    <cellStyle name="Input 11 18 5" xfId="53778"/>
    <cellStyle name="Input 11 19" xfId="10507"/>
    <cellStyle name="Input 11 19 2" xfId="22086"/>
    <cellStyle name="Input 11 19 2 2" xfId="30615"/>
    <cellStyle name="Input 11 19 2 3" xfId="53779"/>
    <cellStyle name="Input 11 19 3" xfId="30614"/>
    <cellStyle name="Input 11 19 4" xfId="53780"/>
    <cellStyle name="Input 11 19 5" xfId="53781"/>
    <cellStyle name="Input 11 2" xfId="6504"/>
    <cellStyle name="Input 11 2 2" xfId="18582"/>
    <cellStyle name="Input 11 2 2 2" xfId="30617"/>
    <cellStyle name="Input 11 2 2 3" xfId="53782"/>
    <cellStyle name="Input 11 2 3" xfId="30616"/>
    <cellStyle name="Input 11 2 4" xfId="53783"/>
    <cellStyle name="Input 11 2 5" xfId="53784"/>
    <cellStyle name="Input 11 20" xfId="13670"/>
    <cellStyle name="Input 11 20 2" xfId="30618"/>
    <cellStyle name="Input 11 20 2 2" xfId="53785"/>
    <cellStyle name="Input 11 20 2 3" xfId="53786"/>
    <cellStyle name="Input 11 20 3" xfId="53787"/>
    <cellStyle name="Input 11 20 4" xfId="53788"/>
    <cellStyle name="Input 11 20 5" xfId="53789"/>
    <cellStyle name="Input 11 21" xfId="30595"/>
    <cellStyle name="Input 11 22" xfId="3674"/>
    <cellStyle name="Input 11 3" xfId="5363"/>
    <cellStyle name="Input 11 3 2" xfId="17908"/>
    <cellStyle name="Input 11 3 2 2" xfId="30620"/>
    <cellStyle name="Input 11 3 2 3" xfId="53790"/>
    <cellStyle name="Input 11 3 3" xfId="30619"/>
    <cellStyle name="Input 11 3 4" xfId="53791"/>
    <cellStyle name="Input 11 3 5" xfId="53792"/>
    <cellStyle name="Input 11 4" xfId="6384"/>
    <cellStyle name="Input 11 4 2" xfId="18472"/>
    <cellStyle name="Input 11 4 2 2" xfId="30622"/>
    <cellStyle name="Input 11 4 2 3" xfId="53793"/>
    <cellStyle name="Input 11 4 3" xfId="30621"/>
    <cellStyle name="Input 11 4 4" xfId="53794"/>
    <cellStyle name="Input 11 4 5" xfId="53795"/>
    <cellStyle name="Input 11 5" xfId="5470"/>
    <cellStyle name="Input 11 5 2" xfId="18008"/>
    <cellStyle name="Input 11 5 2 2" xfId="30624"/>
    <cellStyle name="Input 11 5 2 3" xfId="53796"/>
    <cellStyle name="Input 11 5 3" xfId="30623"/>
    <cellStyle name="Input 11 5 4" xfId="53797"/>
    <cellStyle name="Input 11 5 5" xfId="53798"/>
    <cellStyle name="Input 11 6" xfId="6300"/>
    <cellStyle name="Input 11 6 2" xfId="18400"/>
    <cellStyle name="Input 11 6 2 2" xfId="30626"/>
    <cellStyle name="Input 11 6 2 3" xfId="53799"/>
    <cellStyle name="Input 11 6 3" xfId="30625"/>
    <cellStyle name="Input 11 6 4" xfId="53800"/>
    <cellStyle name="Input 11 6 5" xfId="53801"/>
    <cellStyle name="Input 11 7" xfId="8334"/>
    <cellStyle name="Input 11 7 2" xfId="20176"/>
    <cellStyle name="Input 11 7 2 2" xfId="30628"/>
    <cellStyle name="Input 11 7 2 3" xfId="53802"/>
    <cellStyle name="Input 11 7 3" xfId="30627"/>
    <cellStyle name="Input 11 7 4" xfId="53803"/>
    <cellStyle name="Input 11 7 5" xfId="53804"/>
    <cellStyle name="Input 11 8" xfId="6254"/>
    <cellStyle name="Input 11 8 2" xfId="18361"/>
    <cellStyle name="Input 11 8 2 2" xfId="30630"/>
    <cellStyle name="Input 11 8 2 3" xfId="53805"/>
    <cellStyle name="Input 11 8 3" xfId="30629"/>
    <cellStyle name="Input 11 8 4" xfId="53806"/>
    <cellStyle name="Input 11 8 5" xfId="53807"/>
    <cellStyle name="Input 11 9" xfId="5602"/>
    <cellStyle name="Input 11 9 2" xfId="18124"/>
    <cellStyle name="Input 11 9 2 2" xfId="30632"/>
    <cellStyle name="Input 11 9 2 3" xfId="53808"/>
    <cellStyle name="Input 11 9 3" xfId="30631"/>
    <cellStyle name="Input 11 9 4" xfId="53809"/>
    <cellStyle name="Input 11 9 5" xfId="53810"/>
    <cellStyle name="Input 12" xfId="1202"/>
    <cellStyle name="Input 12 10" xfId="3675"/>
    <cellStyle name="Input 12 10 10" xfId="5187"/>
    <cellStyle name="Input 12 10 10 2" xfId="17758"/>
    <cellStyle name="Input 12 10 10 2 2" xfId="30636"/>
    <cellStyle name="Input 12 10 10 2 3" xfId="53811"/>
    <cellStyle name="Input 12 10 10 3" xfId="30635"/>
    <cellStyle name="Input 12 10 10 4" xfId="53812"/>
    <cellStyle name="Input 12 10 10 5" xfId="53813"/>
    <cellStyle name="Input 12 10 11" xfId="9014"/>
    <cellStyle name="Input 12 10 11 2" xfId="20776"/>
    <cellStyle name="Input 12 10 11 2 2" xfId="30638"/>
    <cellStyle name="Input 12 10 11 2 3" xfId="53814"/>
    <cellStyle name="Input 12 10 11 3" xfId="30637"/>
    <cellStyle name="Input 12 10 11 4" xfId="53815"/>
    <cellStyle name="Input 12 10 11 5" xfId="53816"/>
    <cellStyle name="Input 12 10 12" xfId="10980"/>
    <cellStyle name="Input 12 10 12 2" xfId="22486"/>
    <cellStyle name="Input 12 10 12 2 2" xfId="30640"/>
    <cellStyle name="Input 12 10 12 2 3" xfId="53817"/>
    <cellStyle name="Input 12 10 12 3" xfId="30639"/>
    <cellStyle name="Input 12 10 12 4" xfId="53818"/>
    <cellStyle name="Input 12 10 12 5" xfId="53819"/>
    <cellStyle name="Input 12 10 13" xfId="9700"/>
    <cellStyle name="Input 12 10 13 2" xfId="21368"/>
    <cellStyle name="Input 12 10 13 2 2" xfId="30642"/>
    <cellStyle name="Input 12 10 13 2 3" xfId="53820"/>
    <cellStyle name="Input 12 10 13 3" xfId="30641"/>
    <cellStyle name="Input 12 10 13 4" xfId="53821"/>
    <cellStyle name="Input 12 10 13 5" xfId="53822"/>
    <cellStyle name="Input 12 10 14" xfId="10061"/>
    <cellStyle name="Input 12 10 14 2" xfId="21694"/>
    <cellStyle name="Input 12 10 14 2 2" xfId="30644"/>
    <cellStyle name="Input 12 10 14 2 3" xfId="53823"/>
    <cellStyle name="Input 12 10 14 3" xfId="30643"/>
    <cellStyle name="Input 12 10 14 4" xfId="53824"/>
    <cellStyle name="Input 12 10 14 5" xfId="53825"/>
    <cellStyle name="Input 12 10 15" xfId="4729"/>
    <cellStyle name="Input 12 10 15 2" xfId="17414"/>
    <cellStyle name="Input 12 10 15 2 2" xfId="30646"/>
    <cellStyle name="Input 12 10 15 2 3" xfId="53826"/>
    <cellStyle name="Input 12 10 15 3" xfId="30645"/>
    <cellStyle name="Input 12 10 15 4" xfId="53827"/>
    <cellStyle name="Input 12 10 15 5" xfId="53828"/>
    <cellStyle name="Input 12 10 16" xfId="4717"/>
    <cellStyle name="Input 12 10 16 2" xfId="17403"/>
    <cellStyle name="Input 12 10 16 2 2" xfId="30648"/>
    <cellStyle name="Input 12 10 16 2 3" xfId="53829"/>
    <cellStyle name="Input 12 10 16 3" xfId="30647"/>
    <cellStyle name="Input 12 10 16 4" xfId="53830"/>
    <cellStyle name="Input 12 10 16 5" xfId="53831"/>
    <cellStyle name="Input 12 10 17" xfId="10747"/>
    <cellStyle name="Input 12 10 17 2" xfId="22294"/>
    <cellStyle name="Input 12 10 17 2 2" xfId="30650"/>
    <cellStyle name="Input 12 10 17 2 3" xfId="53832"/>
    <cellStyle name="Input 12 10 17 3" xfId="30649"/>
    <cellStyle name="Input 12 10 17 4" xfId="53833"/>
    <cellStyle name="Input 12 10 17 5" xfId="53834"/>
    <cellStyle name="Input 12 10 18" xfId="11099"/>
    <cellStyle name="Input 12 10 18 2" xfId="22599"/>
    <cellStyle name="Input 12 10 18 2 2" xfId="30652"/>
    <cellStyle name="Input 12 10 18 2 3" xfId="53835"/>
    <cellStyle name="Input 12 10 18 3" xfId="30651"/>
    <cellStyle name="Input 12 10 18 4" xfId="53836"/>
    <cellStyle name="Input 12 10 18 5" xfId="53837"/>
    <cellStyle name="Input 12 10 19" xfId="5726"/>
    <cellStyle name="Input 12 10 19 2" xfId="18231"/>
    <cellStyle name="Input 12 10 19 2 2" xfId="30654"/>
    <cellStyle name="Input 12 10 19 2 3" xfId="53838"/>
    <cellStyle name="Input 12 10 19 3" xfId="30653"/>
    <cellStyle name="Input 12 10 19 4" xfId="53839"/>
    <cellStyle name="Input 12 10 19 5" xfId="53840"/>
    <cellStyle name="Input 12 10 2" xfId="6506"/>
    <cellStyle name="Input 12 10 2 2" xfId="18584"/>
    <cellStyle name="Input 12 10 2 2 2" xfId="30656"/>
    <cellStyle name="Input 12 10 2 2 3" xfId="53841"/>
    <cellStyle name="Input 12 10 2 3" xfId="30655"/>
    <cellStyle name="Input 12 10 2 4" xfId="53842"/>
    <cellStyle name="Input 12 10 2 5" xfId="53843"/>
    <cellStyle name="Input 12 10 20" xfId="6091"/>
    <cellStyle name="Input 12 10 20 2" xfId="30657"/>
    <cellStyle name="Input 12 10 20 2 2" xfId="53844"/>
    <cellStyle name="Input 12 10 20 2 3" xfId="53845"/>
    <cellStyle name="Input 12 10 20 3" xfId="53846"/>
    <cellStyle name="Input 12 10 20 4" xfId="53847"/>
    <cellStyle name="Input 12 10 20 5" xfId="53848"/>
    <cellStyle name="Input 12 10 21" xfId="30634"/>
    <cellStyle name="Input 12 10 22" xfId="53849"/>
    <cellStyle name="Input 12 10 3" xfId="5361"/>
    <cellStyle name="Input 12 10 3 2" xfId="17906"/>
    <cellStyle name="Input 12 10 3 2 2" xfId="30659"/>
    <cellStyle name="Input 12 10 3 2 3" xfId="53850"/>
    <cellStyle name="Input 12 10 3 3" xfId="30658"/>
    <cellStyle name="Input 12 10 3 4" xfId="53851"/>
    <cellStyle name="Input 12 10 3 5" xfId="53852"/>
    <cellStyle name="Input 12 10 4" xfId="6386"/>
    <cellStyle name="Input 12 10 4 2" xfId="18474"/>
    <cellStyle name="Input 12 10 4 2 2" xfId="30661"/>
    <cellStyle name="Input 12 10 4 2 3" xfId="53853"/>
    <cellStyle name="Input 12 10 4 3" xfId="30660"/>
    <cellStyle name="Input 12 10 4 4" xfId="53854"/>
    <cellStyle name="Input 12 10 4 5" xfId="53855"/>
    <cellStyle name="Input 12 10 5" xfId="5468"/>
    <cellStyle name="Input 12 10 5 2" xfId="18006"/>
    <cellStyle name="Input 12 10 5 2 2" xfId="30663"/>
    <cellStyle name="Input 12 10 5 2 3" xfId="53856"/>
    <cellStyle name="Input 12 10 5 3" xfId="30662"/>
    <cellStyle name="Input 12 10 5 4" xfId="53857"/>
    <cellStyle name="Input 12 10 5 5" xfId="53858"/>
    <cellStyle name="Input 12 10 6" xfId="7572"/>
    <cellStyle name="Input 12 10 6 2" xfId="19518"/>
    <cellStyle name="Input 12 10 6 2 2" xfId="30665"/>
    <cellStyle name="Input 12 10 6 2 3" xfId="53859"/>
    <cellStyle name="Input 12 10 6 3" xfId="30664"/>
    <cellStyle name="Input 12 10 6 4" xfId="53860"/>
    <cellStyle name="Input 12 10 6 5" xfId="53861"/>
    <cellStyle name="Input 12 10 7" xfId="5548"/>
    <cellStyle name="Input 12 10 7 2" xfId="18077"/>
    <cellStyle name="Input 12 10 7 2 2" xfId="30667"/>
    <cellStyle name="Input 12 10 7 2 3" xfId="53862"/>
    <cellStyle name="Input 12 10 7 3" xfId="30666"/>
    <cellStyle name="Input 12 10 7 4" xfId="53863"/>
    <cellStyle name="Input 12 10 7 5" xfId="53864"/>
    <cellStyle name="Input 12 10 8" xfId="6256"/>
    <cellStyle name="Input 12 10 8 2" xfId="18363"/>
    <cellStyle name="Input 12 10 8 2 2" xfId="30669"/>
    <cellStyle name="Input 12 10 8 2 3" xfId="53865"/>
    <cellStyle name="Input 12 10 8 3" xfId="30668"/>
    <cellStyle name="Input 12 10 8 4" xfId="53866"/>
    <cellStyle name="Input 12 10 8 5" xfId="53867"/>
    <cellStyle name="Input 12 10 9" xfId="5601"/>
    <cellStyle name="Input 12 10 9 2" xfId="18123"/>
    <cellStyle name="Input 12 10 9 2 2" xfId="30671"/>
    <cellStyle name="Input 12 10 9 2 3" xfId="53868"/>
    <cellStyle name="Input 12 10 9 3" xfId="30670"/>
    <cellStyle name="Input 12 10 9 4" xfId="53869"/>
    <cellStyle name="Input 12 10 9 5" xfId="53870"/>
    <cellStyle name="Input 12 11" xfId="3676"/>
    <cellStyle name="Input 12 11 10" xfId="6210"/>
    <cellStyle name="Input 12 11 10 2" xfId="18320"/>
    <cellStyle name="Input 12 11 10 2 2" xfId="30674"/>
    <cellStyle name="Input 12 11 10 2 3" xfId="53871"/>
    <cellStyle name="Input 12 11 10 3" xfId="30673"/>
    <cellStyle name="Input 12 11 10 4" xfId="53872"/>
    <cellStyle name="Input 12 11 10 5" xfId="53873"/>
    <cellStyle name="Input 12 11 11" xfId="10568"/>
    <cellStyle name="Input 12 11 11 2" xfId="22122"/>
    <cellStyle name="Input 12 11 11 2 2" xfId="30676"/>
    <cellStyle name="Input 12 11 11 2 3" xfId="53874"/>
    <cellStyle name="Input 12 11 11 3" xfId="30675"/>
    <cellStyle name="Input 12 11 11 4" xfId="53875"/>
    <cellStyle name="Input 12 11 11 5" xfId="53876"/>
    <cellStyle name="Input 12 11 12" xfId="10275"/>
    <cellStyle name="Input 12 11 12 2" xfId="21880"/>
    <cellStyle name="Input 12 11 12 2 2" xfId="30678"/>
    <cellStyle name="Input 12 11 12 2 3" xfId="53877"/>
    <cellStyle name="Input 12 11 12 3" xfId="30677"/>
    <cellStyle name="Input 12 11 12 4" xfId="53878"/>
    <cellStyle name="Input 12 11 12 5" xfId="53879"/>
    <cellStyle name="Input 12 11 13" xfId="9038"/>
    <cellStyle name="Input 12 11 13 2" xfId="20800"/>
    <cellStyle name="Input 12 11 13 2 2" xfId="30680"/>
    <cellStyle name="Input 12 11 13 2 3" xfId="53880"/>
    <cellStyle name="Input 12 11 13 3" xfId="30679"/>
    <cellStyle name="Input 12 11 13 4" xfId="53881"/>
    <cellStyle name="Input 12 11 13 5" xfId="53882"/>
    <cellStyle name="Input 12 11 14" xfId="10550"/>
    <cellStyle name="Input 12 11 14 2" xfId="22117"/>
    <cellStyle name="Input 12 11 14 2 2" xfId="30682"/>
    <cellStyle name="Input 12 11 14 2 3" xfId="53883"/>
    <cellStyle name="Input 12 11 14 3" xfId="30681"/>
    <cellStyle name="Input 12 11 14 4" xfId="53884"/>
    <cellStyle name="Input 12 11 14 5" xfId="53885"/>
    <cellStyle name="Input 12 11 15" xfId="5697"/>
    <cellStyle name="Input 12 11 15 2" xfId="18211"/>
    <cellStyle name="Input 12 11 15 2 2" xfId="30684"/>
    <cellStyle name="Input 12 11 15 2 3" xfId="53886"/>
    <cellStyle name="Input 12 11 15 3" xfId="30683"/>
    <cellStyle name="Input 12 11 15 4" xfId="53887"/>
    <cellStyle name="Input 12 11 15 5" xfId="53888"/>
    <cellStyle name="Input 12 11 16" xfId="7887"/>
    <cellStyle name="Input 12 11 16 2" xfId="19788"/>
    <cellStyle name="Input 12 11 16 2 2" xfId="30686"/>
    <cellStyle name="Input 12 11 16 2 3" xfId="53889"/>
    <cellStyle name="Input 12 11 16 3" xfId="30685"/>
    <cellStyle name="Input 12 11 16 4" xfId="53890"/>
    <cellStyle name="Input 12 11 16 5" xfId="53891"/>
    <cellStyle name="Input 12 11 17" xfId="4733"/>
    <cellStyle name="Input 12 11 17 2" xfId="17417"/>
    <cellStyle name="Input 12 11 17 2 2" xfId="30688"/>
    <cellStyle name="Input 12 11 17 2 3" xfId="53892"/>
    <cellStyle name="Input 12 11 17 3" xfId="30687"/>
    <cellStyle name="Input 12 11 17 4" xfId="53893"/>
    <cellStyle name="Input 12 11 17 5" xfId="53894"/>
    <cellStyle name="Input 12 11 18" xfId="11972"/>
    <cellStyle name="Input 12 11 18 2" xfId="23389"/>
    <cellStyle name="Input 12 11 18 2 2" xfId="30690"/>
    <cellStyle name="Input 12 11 18 2 3" xfId="53895"/>
    <cellStyle name="Input 12 11 18 3" xfId="30689"/>
    <cellStyle name="Input 12 11 18 4" xfId="53896"/>
    <cellStyle name="Input 12 11 18 5" xfId="53897"/>
    <cellStyle name="Input 12 11 19" xfId="7749"/>
    <cellStyle name="Input 12 11 19 2" xfId="19666"/>
    <cellStyle name="Input 12 11 19 2 2" xfId="30692"/>
    <cellStyle name="Input 12 11 19 2 3" xfId="53898"/>
    <cellStyle name="Input 12 11 19 3" xfId="30691"/>
    <cellStyle name="Input 12 11 19 4" xfId="53899"/>
    <cellStyle name="Input 12 11 19 5" xfId="53900"/>
    <cellStyle name="Input 12 11 2" xfId="6507"/>
    <cellStyle name="Input 12 11 2 2" xfId="18585"/>
    <cellStyle name="Input 12 11 2 2 2" xfId="30694"/>
    <cellStyle name="Input 12 11 2 2 3" xfId="53901"/>
    <cellStyle name="Input 12 11 2 3" xfId="30693"/>
    <cellStyle name="Input 12 11 2 4" xfId="53902"/>
    <cellStyle name="Input 12 11 2 5" xfId="53903"/>
    <cellStyle name="Input 12 11 20" xfId="6092"/>
    <cellStyle name="Input 12 11 20 2" xfId="30695"/>
    <cellStyle name="Input 12 11 20 2 2" xfId="53904"/>
    <cellStyle name="Input 12 11 20 2 3" xfId="53905"/>
    <cellStyle name="Input 12 11 20 3" xfId="53906"/>
    <cellStyle name="Input 12 11 20 4" xfId="53907"/>
    <cellStyle name="Input 12 11 20 5" xfId="53908"/>
    <cellStyle name="Input 12 11 21" xfId="30672"/>
    <cellStyle name="Input 12 11 22" xfId="53909"/>
    <cellStyle name="Input 12 11 3" xfId="5360"/>
    <cellStyle name="Input 12 11 3 2" xfId="17905"/>
    <cellStyle name="Input 12 11 3 2 2" xfId="30697"/>
    <cellStyle name="Input 12 11 3 2 3" xfId="53910"/>
    <cellStyle name="Input 12 11 3 3" xfId="30696"/>
    <cellStyle name="Input 12 11 3 4" xfId="53911"/>
    <cellStyle name="Input 12 11 3 5" xfId="53912"/>
    <cellStyle name="Input 12 11 4" xfId="6387"/>
    <cellStyle name="Input 12 11 4 2" xfId="18475"/>
    <cellStyle name="Input 12 11 4 2 2" xfId="30699"/>
    <cellStyle name="Input 12 11 4 2 3" xfId="53913"/>
    <cellStyle name="Input 12 11 4 3" xfId="30698"/>
    <cellStyle name="Input 12 11 4 4" xfId="53914"/>
    <cellStyle name="Input 12 11 4 5" xfId="53915"/>
    <cellStyle name="Input 12 11 5" xfId="5467"/>
    <cellStyle name="Input 12 11 5 2" xfId="18005"/>
    <cellStyle name="Input 12 11 5 2 2" xfId="30701"/>
    <cellStyle name="Input 12 11 5 2 3" xfId="53916"/>
    <cellStyle name="Input 12 11 5 3" xfId="30700"/>
    <cellStyle name="Input 12 11 5 4" xfId="53917"/>
    <cellStyle name="Input 12 11 5 5" xfId="53918"/>
    <cellStyle name="Input 12 11 6" xfId="4769"/>
    <cellStyle name="Input 12 11 6 2" xfId="17424"/>
    <cellStyle name="Input 12 11 6 2 2" xfId="30703"/>
    <cellStyle name="Input 12 11 6 2 3" xfId="53919"/>
    <cellStyle name="Input 12 11 6 3" xfId="30702"/>
    <cellStyle name="Input 12 11 6 4" xfId="53920"/>
    <cellStyle name="Input 12 11 6 5" xfId="53921"/>
    <cellStyle name="Input 12 11 7" xfId="5547"/>
    <cellStyle name="Input 12 11 7 2" xfId="18076"/>
    <cellStyle name="Input 12 11 7 2 2" xfId="30705"/>
    <cellStyle name="Input 12 11 7 2 3" xfId="53922"/>
    <cellStyle name="Input 12 11 7 3" xfId="30704"/>
    <cellStyle name="Input 12 11 7 4" xfId="53923"/>
    <cellStyle name="Input 12 11 7 5" xfId="53924"/>
    <cellStyle name="Input 12 11 8" xfId="6257"/>
    <cellStyle name="Input 12 11 8 2" xfId="18364"/>
    <cellStyle name="Input 12 11 8 2 2" xfId="30707"/>
    <cellStyle name="Input 12 11 8 2 3" xfId="53925"/>
    <cellStyle name="Input 12 11 8 3" xfId="30706"/>
    <cellStyle name="Input 12 11 8 4" xfId="53926"/>
    <cellStyle name="Input 12 11 8 5" xfId="53927"/>
    <cellStyle name="Input 12 11 9" xfId="5600"/>
    <cellStyle name="Input 12 11 9 2" xfId="18122"/>
    <cellStyle name="Input 12 11 9 2 2" xfId="30709"/>
    <cellStyle name="Input 12 11 9 2 3" xfId="53928"/>
    <cellStyle name="Input 12 11 9 3" xfId="30708"/>
    <cellStyle name="Input 12 11 9 4" xfId="53929"/>
    <cellStyle name="Input 12 11 9 5" xfId="53930"/>
    <cellStyle name="Input 12 12" xfId="3677"/>
    <cellStyle name="Input 12 12 10" xfId="6211"/>
    <cellStyle name="Input 12 12 10 2" xfId="18321"/>
    <cellStyle name="Input 12 12 10 2 2" xfId="30712"/>
    <cellStyle name="Input 12 12 10 2 3" xfId="53931"/>
    <cellStyle name="Input 12 12 10 3" xfId="30711"/>
    <cellStyle name="Input 12 12 10 4" xfId="53932"/>
    <cellStyle name="Input 12 12 10 5" xfId="53933"/>
    <cellStyle name="Input 12 12 11" xfId="9832"/>
    <cellStyle name="Input 12 12 11 2" xfId="21495"/>
    <cellStyle name="Input 12 12 11 2 2" xfId="30714"/>
    <cellStyle name="Input 12 12 11 2 3" xfId="53934"/>
    <cellStyle name="Input 12 12 11 3" xfId="30713"/>
    <cellStyle name="Input 12 12 11 4" xfId="53935"/>
    <cellStyle name="Input 12 12 11 5" xfId="53936"/>
    <cellStyle name="Input 12 12 12" xfId="6175"/>
    <cellStyle name="Input 12 12 12 2" xfId="18291"/>
    <cellStyle name="Input 12 12 12 2 2" xfId="30716"/>
    <cellStyle name="Input 12 12 12 2 3" xfId="53937"/>
    <cellStyle name="Input 12 12 12 3" xfId="30715"/>
    <cellStyle name="Input 12 12 12 4" xfId="53938"/>
    <cellStyle name="Input 12 12 12 5" xfId="53939"/>
    <cellStyle name="Input 12 12 13" xfId="10627"/>
    <cellStyle name="Input 12 12 13 2" xfId="22178"/>
    <cellStyle name="Input 12 12 13 2 2" xfId="30718"/>
    <cellStyle name="Input 12 12 13 2 3" xfId="53940"/>
    <cellStyle name="Input 12 12 13 3" xfId="30717"/>
    <cellStyle name="Input 12 12 13 4" xfId="53941"/>
    <cellStyle name="Input 12 12 13 5" xfId="53942"/>
    <cellStyle name="Input 12 12 14" xfId="9116"/>
    <cellStyle name="Input 12 12 14 2" xfId="20857"/>
    <cellStyle name="Input 12 12 14 2 2" xfId="30720"/>
    <cellStyle name="Input 12 12 14 2 3" xfId="53943"/>
    <cellStyle name="Input 12 12 14 3" xfId="30719"/>
    <cellStyle name="Input 12 12 14 4" xfId="53944"/>
    <cellStyle name="Input 12 12 14 5" xfId="53945"/>
    <cellStyle name="Input 12 12 15" xfId="10563"/>
    <cellStyle name="Input 12 12 15 2" xfId="22118"/>
    <cellStyle name="Input 12 12 15 2 2" xfId="30722"/>
    <cellStyle name="Input 12 12 15 2 3" xfId="53946"/>
    <cellStyle name="Input 12 12 15 3" xfId="30721"/>
    <cellStyle name="Input 12 12 15 4" xfId="53947"/>
    <cellStyle name="Input 12 12 15 5" xfId="53948"/>
    <cellStyle name="Input 12 12 16" xfId="6117"/>
    <cellStyle name="Input 12 12 16 2" xfId="18246"/>
    <cellStyle name="Input 12 12 16 2 2" xfId="30724"/>
    <cellStyle name="Input 12 12 16 2 3" xfId="53949"/>
    <cellStyle name="Input 12 12 16 3" xfId="30723"/>
    <cellStyle name="Input 12 12 16 4" xfId="53950"/>
    <cellStyle name="Input 12 12 16 5" xfId="53951"/>
    <cellStyle name="Input 12 12 17" xfId="12208"/>
    <cellStyle name="Input 12 12 17 2" xfId="23594"/>
    <cellStyle name="Input 12 12 17 2 2" xfId="30726"/>
    <cellStyle name="Input 12 12 17 2 3" xfId="53952"/>
    <cellStyle name="Input 12 12 17 3" xfId="30725"/>
    <cellStyle name="Input 12 12 17 4" xfId="53953"/>
    <cellStyle name="Input 12 12 17 5" xfId="53954"/>
    <cellStyle name="Input 12 12 18" xfId="6103"/>
    <cellStyle name="Input 12 12 18 2" xfId="18232"/>
    <cellStyle name="Input 12 12 18 2 2" xfId="30728"/>
    <cellStyle name="Input 12 12 18 2 3" xfId="53955"/>
    <cellStyle name="Input 12 12 18 3" xfId="30727"/>
    <cellStyle name="Input 12 12 18 4" xfId="53956"/>
    <cellStyle name="Input 12 12 18 5" xfId="53957"/>
    <cellStyle name="Input 12 12 19" xfId="12110"/>
    <cellStyle name="Input 12 12 19 2" xfId="23511"/>
    <cellStyle name="Input 12 12 19 2 2" xfId="30730"/>
    <cellStyle name="Input 12 12 19 2 3" xfId="53958"/>
    <cellStyle name="Input 12 12 19 3" xfId="30729"/>
    <cellStyle name="Input 12 12 19 4" xfId="53959"/>
    <cellStyle name="Input 12 12 19 5" xfId="53960"/>
    <cellStyle name="Input 12 12 2" xfId="6508"/>
    <cellStyle name="Input 12 12 2 2" xfId="18586"/>
    <cellStyle name="Input 12 12 2 2 2" xfId="30732"/>
    <cellStyle name="Input 12 12 2 2 3" xfId="53961"/>
    <cellStyle name="Input 12 12 2 3" xfId="30731"/>
    <cellStyle name="Input 12 12 2 4" xfId="53962"/>
    <cellStyle name="Input 12 12 2 5" xfId="53963"/>
    <cellStyle name="Input 12 12 20" xfId="6093"/>
    <cellStyle name="Input 12 12 20 2" xfId="30733"/>
    <cellStyle name="Input 12 12 20 2 2" xfId="53964"/>
    <cellStyle name="Input 12 12 20 2 3" xfId="53965"/>
    <cellStyle name="Input 12 12 20 3" xfId="53966"/>
    <cellStyle name="Input 12 12 20 4" xfId="53967"/>
    <cellStyle name="Input 12 12 20 5" xfId="53968"/>
    <cellStyle name="Input 12 12 21" xfId="30710"/>
    <cellStyle name="Input 12 12 22" xfId="53969"/>
    <cellStyle name="Input 12 12 3" xfId="5359"/>
    <cellStyle name="Input 12 12 3 2" xfId="17904"/>
    <cellStyle name="Input 12 12 3 2 2" xfId="30735"/>
    <cellStyle name="Input 12 12 3 2 3" xfId="53970"/>
    <cellStyle name="Input 12 12 3 3" xfId="30734"/>
    <cellStyle name="Input 12 12 3 4" xfId="53971"/>
    <cellStyle name="Input 12 12 3 5" xfId="53972"/>
    <cellStyle name="Input 12 12 4" xfId="6388"/>
    <cellStyle name="Input 12 12 4 2" xfId="18476"/>
    <cellStyle name="Input 12 12 4 2 2" xfId="30737"/>
    <cellStyle name="Input 12 12 4 2 3" xfId="53973"/>
    <cellStyle name="Input 12 12 4 3" xfId="30736"/>
    <cellStyle name="Input 12 12 4 4" xfId="53974"/>
    <cellStyle name="Input 12 12 4 5" xfId="53975"/>
    <cellStyle name="Input 12 12 5" xfId="5466"/>
    <cellStyle name="Input 12 12 5 2" xfId="18004"/>
    <cellStyle name="Input 12 12 5 2 2" xfId="30739"/>
    <cellStyle name="Input 12 12 5 2 3" xfId="53976"/>
    <cellStyle name="Input 12 12 5 3" xfId="30738"/>
    <cellStyle name="Input 12 12 5 4" xfId="53977"/>
    <cellStyle name="Input 12 12 5 5" xfId="53978"/>
    <cellStyle name="Input 12 12 6" xfId="7571"/>
    <cellStyle name="Input 12 12 6 2" xfId="19517"/>
    <cellStyle name="Input 12 12 6 2 2" xfId="30741"/>
    <cellStyle name="Input 12 12 6 2 3" xfId="53979"/>
    <cellStyle name="Input 12 12 6 3" xfId="30740"/>
    <cellStyle name="Input 12 12 6 4" xfId="53980"/>
    <cellStyle name="Input 12 12 6 5" xfId="53981"/>
    <cellStyle name="Input 12 12 7" xfId="5546"/>
    <cellStyle name="Input 12 12 7 2" xfId="18075"/>
    <cellStyle name="Input 12 12 7 2 2" xfId="30743"/>
    <cellStyle name="Input 12 12 7 2 3" xfId="53982"/>
    <cellStyle name="Input 12 12 7 3" xfId="30742"/>
    <cellStyle name="Input 12 12 7 4" xfId="53983"/>
    <cellStyle name="Input 12 12 7 5" xfId="53984"/>
    <cellStyle name="Input 12 12 8" xfId="6258"/>
    <cellStyle name="Input 12 12 8 2" xfId="18365"/>
    <cellStyle name="Input 12 12 8 2 2" xfId="30745"/>
    <cellStyle name="Input 12 12 8 2 3" xfId="53985"/>
    <cellStyle name="Input 12 12 8 3" xfId="30744"/>
    <cellStyle name="Input 12 12 8 4" xfId="53986"/>
    <cellStyle name="Input 12 12 8 5" xfId="53987"/>
    <cellStyle name="Input 12 12 9" xfId="5599"/>
    <cellStyle name="Input 12 12 9 2" xfId="18121"/>
    <cellStyle name="Input 12 12 9 2 2" xfId="30747"/>
    <cellStyle name="Input 12 12 9 2 3" xfId="53988"/>
    <cellStyle name="Input 12 12 9 3" xfId="30746"/>
    <cellStyle name="Input 12 12 9 4" xfId="53989"/>
    <cellStyle name="Input 12 12 9 5" xfId="53990"/>
    <cellStyle name="Input 12 13" xfId="3678"/>
    <cellStyle name="Input 12 13 10" xfId="7289"/>
    <cellStyle name="Input 12 13 10 2" xfId="19265"/>
    <cellStyle name="Input 12 13 10 2 2" xfId="30750"/>
    <cellStyle name="Input 12 13 10 2 3" xfId="53991"/>
    <cellStyle name="Input 12 13 10 3" xfId="30749"/>
    <cellStyle name="Input 12 13 10 4" xfId="53992"/>
    <cellStyle name="Input 12 13 10 5" xfId="53993"/>
    <cellStyle name="Input 12 13 11" xfId="5641"/>
    <cellStyle name="Input 12 13 11 2" xfId="18159"/>
    <cellStyle name="Input 12 13 11 2 2" xfId="30752"/>
    <cellStyle name="Input 12 13 11 2 3" xfId="53994"/>
    <cellStyle name="Input 12 13 11 3" xfId="30751"/>
    <cellStyle name="Input 12 13 11 4" xfId="53995"/>
    <cellStyle name="Input 12 13 11 5" xfId="53996"/>
    <cellStyle name="Input 12 13 12" xfId="10274"/>
    <cellStyle name="Input 12 13 12 2" xfId="21879"/>
    <cellStyle name="Input 12 13 12 2 2" xfId="30754"/>
    <cellStyle name="Input 12 13 12 2 3" xfId="53997"/>
    <cellStyle name="Input 12 13 12 3" xfId="30753"/>
    <cellStyle name="Input 12 13 12 4" xfId="53998"/>
    <cellStyle name="Input 12 13 12 5" xfId="53999"/>
    <cellStyle name="Input 12 13 13" xfId="4792"/>
    <cellStyle name="Input 12 13 13 2" xfId="17441"/>
    <cellStyle name="Input 12 13 13 2 2" xfId="30756"/>
    <cellStyle name="Input 12 13 13 2 3" xfId="54000"/>
    <cellStyle name="Input 12 13 13 3" xfId="30755"/>
    <cellStyle name="Input 12 13 13 4" xfId="54001"/>
    <cellStyle name="Input 12 13 13 5" xfId="54002"/>
    <cellStyle name="Input 12 13 14" xfId="9687"/>
    <cellStyle name="Input 12 13 14 2" xfId="21367"/>
    <cellStyle name="Input 12 13 14 2 2" xfId="30758"/>
    <cellStyle name="Input 12 13 14 2 3" xfId="54003"/>
    <cellStyle name="Input 12 13 14 3" xfId="30757"/>
    <cellStyle name="Input 12 13 14 4" xfId="54004"/>
    <cellStyle name="Input 12 13 14 5" xfId="54005"/>
    <cellStyle name="Input 12 13 15" xfId="9926"/>
    <cellStyle name="Input 12 13 15 2" xfId="21586"/>
    <cellStyle name="Input 12 13 15 2 2" xfId="30760"/>
    <cellStyle name="Input 12 13 15 2 3" xfId="54006"/>
    <cellStyle name="Input 12 13 15 3" xfId="30759"/>
    <cellStyle name="Input 12 13 15 4" xfId="54007"/>
    <cellStyle name="Input 12 13 15 5" xfId="54008"/>
    <cellStyle name="Input 12 13 16" xfId="6118"/>
    <cellStyle name="Input 12 13 16 2" xfId="18247"/>
    <cellStyle name="Input 12 13 16 2 2" xfId="30762"/>
    <cellStyle name="Input 12 13 16 2 3" xfId="54009"/>
    <cellStyle name="Input 12 13 16 3" xfId="30761"/>
    <cellStyle name="Input 12 13 16 4" xfId="54010"/>
    <cellStyle name="Input 12 13 16 5" xfId="54011"/>
    <cellStyle name="Input 12 13 17" xfId="8409"/>
    <cellStyle name="Input 12 13 17 2" xfId="20231"/>
    <cellStyle name="Input 12 13 17 2 2" xfId="30764"/>
    <cellStyle name="Input 12 13 17 2 3" xfId="54012"/>
    <cellStyle name="Input 12 13 17 3" xfId="30763"/>
    <cellStyle name="Input 12 13 17 4" xfId="54013"/>
    <cellStyle name="Input 12 13 17 5" xfId="54014"/>
    <cellStyle name="Input 12 13 18" xfId="11970"/>
    <cellStyle name="Input 12 13 18 2" xfId="23387"/>
    <cellStyle name="Input 12 13 18 2 2" xfId="30766"/>
    <cellStyle name="Input 12 13 18 2 3" xfId="54015"/>
    <cellStyle name="Input 12 13 18 3" xfId="30765"/>
    <cellStyle name="Input 12 13 18 4" xfId="54016"/>
    <cellStyle name="Input 12 13 18 5" xfId="54017"/>
    <cellStyle name="Input 12 13 19" xfId="5725"/>
    <cellStyle name="Input 12 13 19 2" xfId="18230"/>
    <cellStyle name="Input 12 13 19 2 2" xfId="30768"/>
    <cellStyle name="Input 12 13 19 2 3" xfId="54018"/>
    <cellStyle name="Input 12 13 19 3" xfId="30767"/>
    <cellStyle name="Input 12 13 19 4" xfId="54019"/>
    <cellStyle name="Input 12 13 19 5" xfId="54020"/>
    <cellStyle name="Input 12 13 2" xfId="6509"/>
    <cellStyle name="Input 12 13 2 2" xfId="18587"/>
    <cellStyle name="Input 12 13 2 2 2" xfId="30770"/>
    <cellStyle name="Input 12 13 2 2 3" xfId="54021"/>
    <cellStyle name="Input 12 13 2 3" xfId="30769"/>
    <cellStyle name="Input 12 13 2 4" xfId="54022"/>
    <cellStyle name="Input 12 13 2 5" xfId="54023"/>
    <cellStyle name="Input 12 13 20" xfId="6094"/>
    <cellStyle name="Input 12 13 20 2" xfId="30771"/>
    <cellStyle name="Input 12 13 20 2 2" xfId="54024"/>
    <cellStyle name="Input 12 13 20 2 3" xfId="54025"/>
    <cellStyle name="Input 12 13 20 3" xfId="54026"/>
    <cellStyle name="Input 12 13 20 4" xfId="54027"/>
    <cellStyle name="Input 12 13 20 5" xfId="54028"/>
    <cellStyle name="Input 12 13 21" xfId="30748"/>
    <cellStyle name="Input 12 13 22" xfId="54029"/>
    <cellStyle name="Input 12 13 3" xfId="5358"/>
    <cellStyle name="Input 12 13 3 2" xfId="17903"/>
    <cellStyle name="Input 12 13 3 2 2" xfId="30773"/>
    <cellStyle name="Input 12 13 3 2 3" xfId="54030"/>
    <cellStyle name="Input 12 13 3 3" xfId="30772"/>
    <cellStyle name="Input 12 13 3 4" xfId="54031"/>
    <cellStyle name="Input 12 13 3 5" xfId="54032"/>
    <cellStyle name="Input 12 13 4" xfId="6389"/>
    <cellStyle name="Input 12 13 4 2" xfId="18477"/>
    <cellStyle name="Input 12 13 4 2 2" xfId="30775"/>
    <cellStyle name="Input 12 13 4 2 3" xfId="54033"/>
    <cellStyle name="Input 12 13 4 3" xfId="30774"/>
    <cellStyle name="Input 12 13 4 4" xfId="54034"/>
    <cellStyle name="Input 12 13 4 5" xfId="54035"/>
    <cellStyle name="Input 12 13 5" xfId="5465"/>
    <cellStyle name="Input 12 13 5 2" xfId="18003"/>
    <cellStyle name="Input 12 13 5 2 2" xfId="30777"/>
    <cellStyle name="Input 12 13 5 2 3" xfId="54036"/>
    <cellStyle name="Input 12 13 5 3" xfId="30776"/>
    <cellStyle name="Input 12 13 5 4" xfId="54037"/>
    <cellStyle name="Input 12 13 5 5" xfId="54038"/>
    <cellStyle name="Input 12 13 6" xfId="6301"/>
    <cellStyle name="Input 12 13 6 2" xfId="18401"/>
    <cellStyle name="Input 12 13 6 2 2" xfId="30779"/>
    <cellStyle name="Input 12 13 6 2 3" xfId="54039"/>
    <cellStyle name="Input 12 13 6 3" xfId="30778"/>
    <cellStyle name="Input 12 13 6 4" xfId="54040"/>
    <cellStyle name="Input 12 13 6 5" xfId="54041"/>
    <cellStyle name="Input 12 13 7" xfId="5545"/>
    <cellStyle name="Input 12 13 7 2" xfId="18074"/>
    <cellStyle name="Input 12 13 7 2 2" xfId="30781"/>
    <cellStyle name="Input 12 13 7 2 3" xfId="54042"/>
    <cellStyle name="Input 12 13 7 3" xfId="30780"/>
    <cellStyle name="Input 12 13 7 4" xfId="54043"/>
    <cellStyle name="Input 12 13 7 5" xfId="54044"/>
    <cellStyle name="Input 12 13 8" xfId="6259"/>
    <cellStyle name="Input 12 13 8 2" xfId="18366"/>
    <cellStyle name="Input 12 13 8 2 2" xfId="30783"/>
    <cellStyle name="Input 12 13 8 2 3" xfId="54045"/>
    <cellStyle name="Input 12 13 8 3" xfId="30782"/>
    <cellStyle name="Input 12 13 8 4" xfId="54046"/>
    <cellStyle name="Input 12 13 8 5" xfId="54047"/>
    <cellStyle name="Input 12 13 9" xfId="5598"/>
    <cellStyle name="Input 12 13 9 2" xfId="18120"/>
    <cellStyle name="Input 12 13 9 2 2" xfId="30785"/>
    <cellStyle name="Input 12 13 9 2 3" xfId="54048"/>
    <cellStyle name="Input 12 13 9 3" xfId="30784"/>
    <cellStyle name="Input 12 13 9 4" xfId="54049"/>
    <cellStyle name="Input 12 13 9 5" xfId="54050"/>
    <cellStyle name="Input 12 14" xfId="3679"/>
    <cellStyle name="Input 12 14 10" xfId="10146"/>
    <cellStyle name="Input 12 14 10 2" xfId="21756"/>
    <cellStyle name="Input 12 14 10 2 2" xfId="30788"/>
    <cellStyle name="Input 12 14 10 2 3" xfId="54051"/>
    <cellStyle name="Input 12 14 10 3" xfId="30787"/>
    <cellStyle name="Input 12 14 10 4" xfId="54052"/>
    <cellStyle name="Input 12 14 10 5" xfId="54053"/>
    <cellStyle name="Input 12 14 11" xfId="10500"/>
    <cellStyle name="Input 12 14 11 2" xfId="22079"/>
    <cellStyle name="Input 12 14 11 2 2" xfId="30790"/>
    <cellStyle name="Input 12 14 11 2 3" xfId="54054"/>
    <cellStyle name="Input 12 14 11 3" xfId="30789"/>
    <cellStyle name="Input 12 14 11 4" xfId="54055"/>
    <cellStyle name="Input 12 14 11 5" xfId="54056"/>
    <cellStyle name="Input 12 14 12" xfId="9461"/>
    <cellStyle name="Input 12 14 12 2" xfId="21177"/>
    <cellStyle name="Input 12 14 12 2 2" xfId="30792"/>
    <cellStyle name="Input 12 14 12 2 3" xfId="54057"/>
    <cellStyle name="Input 12 14 12 3" xfId="30791"/>
    <cellStyle name="Input 12 14 12 4" xfId="54058"/>
    <cellStyle name="Input 12 14 12 5" xfId="54059"/>
    <cellStyle name="Input 12 14 13" xfId="5668"/>
    <cellStyle name="Input 12 14 13 2" xfId="18185"/>
    <cellStyle name="Input 12 14 13 2 2" xfId="30794"/>
    <cellStyle name="Input 12 14 13 2 3" xfId="54060"/>
    <cellStyle name="Input 12 14 13 3" xfId="30793"/>
    <cellStyle name="Input 12 14 13 4" xfId="54061"/>
    <cellStyle name="Input 12 14 13 5" xfId="54062"/>
    <cellStyle name="Input 12 14 14" xfId="11780"/>
    <cellStyle name="Input 12 14 14 2" xfId="23201"/>
    <cellStyle name="Input 12 14 14 2 2" xfId="30796"/>
    <cellStyle name="Input 12 14 14 2 3" xfId="54063"/>
    <cellStyle name="Input 12 14 14 3" xfId="30795"/>
    <cellStyle name="Input 12 14 14 4" xfId="54064"/>
    <cellStyle name="Input 12 14 14 5" xfId="54065"/>
    <cellStyle name="Input 12 14 15" xfId="12210"/>
    <cellStyle name="Input 12 14 15 2" xfId="23595"/>
    <cellStyle name="Input 12 14 15 2 2" xfId="30798"/>
    <cellStyle name="Input 12 14 15 2 3" xfId="54066"/>
    <cellStyle name="Input 12 14 15 3" xfId="30797"/>
    <cellStyle name="Input 12 14 15 4" xfId="54067"/>
    <cellStyle name="Input 12 14 15 5" xfId="54068"/>
    <cellStyle name="Input 12 14 16" xfId="6119"/>
    <cellStyle name="Input 12 14 16 2" xfId="18248"/>
    <cellStyle name="Input 12 14 16 2 2" xfId="30800"/>
    <cellStyle name="Input 12 14 16 2 3" xfId="54069"/>
    <cellStyle name="Input 12 14 16 3" xfId="30799"/>
    <cellStyle name="Input 12 14 16 4" xfId="54070"/>
    <cellStyle name="Input 12 14 16 5" xfId="54071"/>
    <cellStyle name="Input 12 14 17" xfId="5718"/>
    <cellStyle name="Input 12 14 17 2" xfId="18223"/>
    <cellStyle name="Input 12 14 17 2 2" xfId="30802"/>
    <cellStyle name="Input 12 14 17 2 3" xfId="54072"/>
    <cellStyle name="Input 12 14 17 3" xfId="30801"/>
    <cellStyle name="Input 12 14 17 4" xfId="54073"/>
    <cellStyle name="Input 12 14 17 5" xfId="54074"/>
    <cellStyle name="Input 12 14 18" xfId="13337"/>
    <cellStyle name="Input 12 14 18 2" xfId="24625"/>
    <cellStyle name="Input 12 14 18 2 2" xfId="30804"/>
    <cellStyle name="Input 12 14 18 2 3" xfId="54075"/>
    <cellStyle name="Input 12 14 18 3" xfId="30803"/>
    <cellStyle name="Input 12 14 18 4" xfId="54076"/>
    <cellStyle name="Input 12 14 18 5" xfId="54077"/>
    <cellStyle name="Input 12 14 19" xfId="13676"/>
    <cellStyle name="Input 12 14 19 2" xfId="24928"/>
    <cellStyle name="Input 12 14 19 2 2" xfId="30806"/>
    <cellStyle name="Input 12 14 19 2 3" xfId="54078"/>
    <cellStyle name="Input 12 14 19 3" xfId="30805"/>
    <cellStyle name="Input 12 14 19 4" xfId="54079"/>
    <cellStyle name="Input 12 14 19 5" xfId="54080"/>
    <cellStyle name="Input 12 14 2" xfId="6510"/>
    <cellStyle name="Input 12 14 2 2" xfId="18588"/>
    <cellStyle name="Input 12 14 2 2 2" xfId="30808"/>
    <cellStyle name="Input 12 14 2 2 3" xfId="54081"/>
    <cellStyle name="Input 12 14 2 3" xfId="30807"/>
    <cellStyle name="Input 12 14 2 4" xfId="54082"/>
    <cellStyle name="Input 12 14 2 5" xfId="54083"/>
    <cellStyle name="Input 12 14 20" xfId="6095"/>
    <cellStyle name="Input 12 14 20 2" xfId="30809"/>
    <cellStyle name="Input 12 14 20 2 2" xfId="54084"/>
    <cellStyle name="Input 12 14 20 2 3" xfId="54085"/>
    <cellStyle name="Input 12 14 20 3" xfId="54086"/>
    <cellStyle name="Input 12 14 20 4" xfId="54087"/>
    <cellStyle name="Input 12 14 20 5" xfId="54088"/>
    <cellStyle name="Input 12 14 21" xfId="30786"/>
    <cellStyle name="Input 12 14 22" xfId="54089"/>
    <cellStyle name="Input 12 14 3" xfId="5357"/>
    <cellStyle name="Input 12 14 3 2" xfId="17902"/>
    <cellStyle name="Input 12 14 3 2 2" xfId="30811"/>
    <cellStyle name="Input 12 14 3 2 3" xfId="54090"/>
    <cellStyle name="Input 12 14 3 3" xfId="30810"/>
    <cellStyle name="Input 12 14 3 4" xfId="54091"/>
    <cellStyle name="Input 12 14 3 5" xfId="54092"/>
    <cellStyle name="Input 12 14 4" xfId="6390"/>
    <cellStyle name="Input 12 14 4 2" xfId="18478"/>
    <cellStyle name="Input 12 14 4 2 2" xfId="30813"/>
    <cellStyle name="Input 12 14 4 2 3" xfId="54093"/>
    <cellStyle name="Input 12 14 4 3" xfId="30812"/>
    <cellStyle name="Input 12 14 4 4" xfId="54094"/>
    <cellStyle name="Input 12 14 4 5" xfId="54095"/>
    <cellStyle name="Input 12 14 5" xfId="7904"/>
    <cellStyle name="Input 12 14 5 2" xfId="19793"/>
    <cellStyle name="Input 12 14 5 2 2" xfId="30815"/>
    <cellStyle name="Input 12 14 5 2 3" xfId="54096"/>
    <cellStyle name="Input 12 14 5 3" xfId="30814"/>
    <cellStyle name="Input 12 14 5 4" xfId="54097"/>
    <cellStyle name="Input 12 14 5 5" xfId="54098"/>
    <cellStyle name="Input 12 14 6" xfId="5080"/>
    <cellStyle name="Input 12 14 6 2" xfId="17670"/>
    <cellStyle name="Input 12 14 6 2 2" xfId="30817"/>
    <cellStyle name="Input 12 14 6 2 3" xfId="54099"/>
    <cellStyle name="Input 12 14 6 3" xfId="30816"/>
    <cellStyle name="Input 12 14 6 4" xfId="54100"/>
    <cellStyle name="Input 12 14 6 5" xfId="54101"/>
    <cellStyle name="Input 12 14 7" xfId="5018"/>
    <cellStyle name="Input 12 14 7 2" xfId="17624"/>
    <cellStyle name="Input 12 14 7 2 2" xfId="30819"/>
    <cellStyle name="Input 12 14 7 2 3" xfId="54102"/>
    <cellStyle name="Input 12 14 7 3" xfId="30818"/>
    <cellStyle name="Input 12 14 7 4" xfId="54103"/>
    <cellStyle name="Input 12 14 7 5" xfId="54104"/>
    <cellStyle name="Input 12 14 8" xfId="6260"/>
    <cellStyle name="Input 12 14 8 2" xfId="18367"/>
    <cellStyle name="Input 12 14 8 2 2" xfId="30821"/>
    <cellStyle name="Input 12 14 8 2 3" xfId="54105"/>
    <cellStyle name="Input 12 14 8 3" xfId="30820"/>
    <cellStyle name="Input 12 14 8 4" xfId="54106"/>
    <cellStyle name="Input 12 14 8 5" xfId="54107"/>
    <cellStyle name="Input 12 14 9" xfId="9705"/>
    <cellStyle name="Input 12 14 9 2" xfId="21373"/>
    <cellStyle name="Input 12 14 9 2 2" xfId="30823"/>
    <cellStyle name="Input 12 14 9 2 3" xfId="54108"/>
    <cellStyle name="Input 12 14 9 3" xfId="30822"/>
    <cellStyle name="Input 12 14 9 4" xfId="54109"/>
    <cellStyle name="Input 12 14 9 5" xfId="54110"/>
    <cellStyle name="Input 12 15" xfId="3680"/>
    <cellStyle name="Input 12 15 10" xfId="9395"/>
    <cellStyle name="Input 12 15 10 2" xfId="21112"/>
    <cellStyle name="Input 12 15 10 2 2" xfId="30826"/>
    <cellStyle name="Input 12 15 10 2 3" xfId="54111"/>
    <cellStyle name="Input 12 15 10 3" xfId="30825"/>
    <cellStyle name="Input 12 15 10 4" xfId="54112"/>
    <cellStyle name="Input 12 15 10 5" xfId="54113"/>
    <cellStyle name="Input 12 15 11" xfId="9831"/>
    <cellStyle name="Input 12 15 11 2" xfId="21494"/>
    <cellStyle name="Input 12 15 11 2 2" xfId="30828"/>
    <cellStyle name="Input 12 15 11 2 3" xfId="54114"/>
    <cellStyle name="Input 12 15 11 3" xfId="30827"/>
    <cellStyle name="Input 12 15 11 4" xfId="54115"/>
    <cellStyle name="Input 12 15 11 5" xfId="54116"/>
    <cellStyle name="Input 12 15 12" xfId="10273"/>
    <cellStyle name="Input 12 15 12 2" xfId="21878"/>
    <cellStyle name="Input 12 15 12 2 2" xfId="30830"/>
    <cellStyle name="Input 12 15 12 2 3" xfId="54117"/>
    <cellStyle name="Input 12 15 12 3" xfId="30829"/>
    <cellStyle name="Input 12 15 12 4" xfId="54118"/>
    <cellStyle name="Input 12 15 12 5" xfId="54119"/>
    <cellStyle name="Input 12 15 13" xfId="8316"/>
    <cellStyle name="Input 12 15 13 2" xfId="20160"/>
    <cellStyle name="Input 12 15 13 2 2" xfId="30832"/>
    <cellStyle name="Input 12 15 13 2 3" xfId="54120"/>
    <cellStyle name="Input 12 15 13 3" xfId="30831"/>
    <cellStyle name="Input 12 15 13 4" xfId="54121"/>
    <cellStyle name="Input 12 15 13 5" xfId="54122"/>
    <cellStyle name="Input 12 15 14" xfId="11047"/>
    <cellStyle name="Input 12 15 14 2" xfId="22547"/>
    <cellStyle name="Input 12 15 14 2 2" xfId="30834"/>
    <cellStyle name="Input 12 15 14 2 3" xfId="54123"/>
    <cellStyle name="Input 12 15 14 3" xfId="30833"/>
    <cellStyle name="Input 12 15 14 4" xfId="54124"/>
    <cellStyle name="Input 12 15 14 5" xfId="54125"/>
    <cellStyle name="Input 12 15 15" xfId="10941"/>
    <cellStyle name="Input 12 15 15 2" xfId="22459"/>
    <cellStyle name="Input 12 15 15 2 2" xfId="30836"/>
    <cellStyle name="Input 12 15 15 2 3" xfId="54126"/>
    <cellStyle name="Input 12 15 15 3" xfId="30835"/>
    <cellStyle name="Input 12 15 15 4" xfId="54127"/>
    <cellStyle name="Input 12 15 15 5" xfId="54128"/>
    <cellStyle name="Input 12 15 16" xfId="6120"/>
    <cellStyle name="Input 12 15 16 2" xfId="18249"/>
    <cellStyle name="Input 12 15 16 2 2" xfId="30838"/>
    <cellStyle name="Input 12 15 16 3" xfId="30837"/>
    <cellStyle name="Input 12 15 16 4" xfId="54129"/>
    <cellStyle name="Input 12 15 17" xfId="11362"/>
    <cellStyle name="Input 12 15 17 2" xfId="22834"/>
    <cellStyle name="Input 12 15 17 2 2" xfId="30840"/>
    <cellStyle name="Input 12 15 17 3" xfId="30839"/>
    <cellStyle name="Input 12 15 17 4" xfId="54130"/>
    <cellStyle name="Input 12 15 18" xfId="8664"/>
    <cellStyle name="Input 12 15 18 2" xfId="20455"/>
    <cellStyle name="Input 12 15 18 2 2" xfId="30842"/>
    <cellStyle name="Input 12 15 18 3" xfId="30841"/>
    <cellStyle name="Input 12 15 18 4" xfId="54131"/>
    <cellStyle name="Input 12 15 19" xfId="13108"/>
    <cellStyle name="Input 12 15 19 2" xfId="24419"/>
    <cellStyle name="Input 12 15 19 2 2" xfId="30844"/>
    <cellStyle name="Input 12 15 19 3" xfId="30843"/>
    <cellStyle name="Input 12 15 19 4" xfId="54132"/>
    <cellStyle name="Input 12 15 2" xfId="6511"/>
    <cellStyle name="Input 12 15 2 2" xfId="18589"/>
    <cellStyle name="Input 12 15 2 2 2" xfId="30846"/>
    <cellStyle name="Input 12 15 2 3" xfId="30845"/>
    <cellStyle name="Input 12 15 2 4" xfId="54133"/>
    <cellStyle name="Input 12 15 20" xfId="13335"/>
    <cellStyle name="Input 12 15 20 2" xfId="30847"/>
    <cellStyle name="Input 12 15 20 3" xfId="54134"/>
    <cellStyle name="Input 12 15 20 4" xfId="54135"/>
    <cellStyle name="Input 12 15 21" xfId="30824"/>
    <cellStyle name="Input 12 15 22" xfId="54136"/>
    <cellStyle name="Input 12 15 3" xfId="5356"/>
    <cellStyle name="Input 12 15 3 2" xfId="17901"/>
    <cellStyle name="Input 12 15 3 2 2" xfId="30849"/>
    <cellStyle name="Input 12 15 3 3" xfId="30848"/>
    <cellStyle name="Input 12 15 3 4" xfId="54137"/>
    <cellStyle name="Input 12 15 4" xfId="6391"/>
    <cellStyle name="Input 12 15 4 2" xfId="18479"/>
    <cellStyle name="Input 12 15 4 2 2" xfId="30851"/>
    <cellStyle name="Input 12 15 4 3" xfId="30850"/>
    <cellStyle name="Input 12 15 4 4" xfId="54138"/>
    <cellStyle name="Input 12 15 5" xfId="7105"/>
    <cellStyle name="Input 12 15 5 2" xfId="19111"/>
    <cellStyle name="Input 12 15 5 2 2" xfId="30853"/>
    <cellStyle name="Input 12 15 5 3" xfId="30852"/>
    <cellStyle name="Input 12 15 5 4" xfId="54139"/>
    <cellStyle name="Input 12 15 6" xfId="4770"/>
    <cellStyle name="Input 12 15 6 2" xfId="17425"/>
    <cellStyle name="Input 12 15 6 2 2" xfId="30855"/>
    <cellStyle name="Input 12 15 6 3" xfId="30854"/>
    <cellStyle name="Input 12 15 6 4" xfId="54140"/>
    <cellStyle name="Input 12 15 7" xfId="7819"/>
    <cellStyle name="Input 12 15 7 2" xfId="19734"/>
    <cellStyle name="Input 12 15 7 2 2" xfId="30857"/>
    <cellStyle name="Input 12 15 7 3" xfId="30856"/>
    <cellStyle name="Input 12 15 7 4" xfId="54141"/>
    <cellStyle name="Input 12 15 8" xfId="9262"/>
    <cellStyle name="Input 12 15 8 2" xfId="20985"/>
    <cellStyle name="Input 12 15 8 2 2" xfId="30859"/>
    <cellStyle name="Input 12 15 8 3" xfId="30858"/>
    <cellStyle name="Input 12 15 8 4" xfId="54142"/>
    <cellStyle name="Input 12 15 9" xfId="8945"/>
    <cellStyle name="Input 12 15 9 2" xfId="20709"/>
    <cellStyle name="Input 12 15 9 2 2" xfId="30861"/>
    <cellStyle name="Input 12 15 9 3" xfId="30860"/>
    <cellStyle name="Input 12 15 9 4" xfId="54143"/>
    <cellStyle name="Input 12 16" xfId="3681"/>
    <cellStyle name="Input 12 16 10" xfId="5299"/>
    <cellStyle name="Input 12 16 10 2" xfId="17850"/>
    <cellStyle name="Input 12 16 10 2 2" xfId="30864"/>
    <cellStyle name="Input 12 16 10 3" xfId="30863"/>
    <cellStyle name="Input 12 16 10 4" xfId="54144"/>
    <cellStyle name="Input 12 16 11" xfId="9012"/>
    <cellStyle name="Input 12 16 11 2" xfId="20774"/>
    <cellStyle name="Input 12 16 11 2 2" xfId="30866"/>
    <cellStyle name="Input 12 16 11 3" xfId="30865"/>
    <cellStyle name="Input 12 16 11 4" xfId="54145"/>
    <cellStyle name="Input 12 16 12" xfId="9195"/>
    <cellStyle name="Input 12 16 12 2" xfId="20933"/>
    <cellStyle name="Input 12 16 12 2 2" xfId="30868"/>
    <cellStyle name="Input 12 16 12 3" xfId="30867"/>
    <cellStyle name="Input 12 16 12 4" xfId="54146"/>
    <cellStyle name="Input 12 16 13" xfId="9624"/>
    <cellStyle name="Input 12 16 13 2" xfId="21314"/>
    <cellStyle name="Input 12 16 13 2 2" xfId="30870"/>
    <cellStyle name="Input 12 16 13 3" xfId="30869"/>
    <cellStyle name="Input 12 16 13 4" xfId="54147"/>
    <cellStyle name="Input 12 16 14" xfId="9220"/>
    <cellStyle name="Input 12 16 14 2" xfId="20956"/>
    <cellStyle name="Input 12 16 14 2 2" xfId="30872"/>
    <cellStyle name="Input 12 16 14 3" xfId="30871"/>
    <cellStyle name="Input 12 16 14 4" xfId="54148"/>
    <cellStyle name="Input 12 16 15" xfId="6271"/>
    <cellStyle name="Input 12 16 15 2" xfId="18378"/>
    <cellStyle name="Input 12 16 15 2 2" xfId="30874"/>
    <cellStyle name="Input 12 16 15 3" xfId="30873"/>
    <cellStyle name="Input 12 16 15 4" xfId="54149"/>
    <cellStyle name="Input 12 16 16" xfId="12596"/>
    <cellStyle name="Input 12 16 16 2" xfId="23937"/>
    <cellStyle name="Input 12 16 16 2 2" xfId="30876"/>
    <cellStyle name="Input 12 16 16 3" xfId="30875"/>
    <cellStyle name="Input 12 16 16 4" xfId="54150"/>
    <cellStyle name="Input 12 16 17" xfId="4732"/>
    <cellStyle name="Input 12 16 17 2" xfId="17416"/>
    <cellStyle name="Input 12 16 17 2 2" xfId="30878"/>
    <cellStyle name="Input 12 16 17 3" xfId="30877"/>
    <cellStyle name="Input 12 16 17 4" xfId="54151"/>
    <cellStyle name="Input 12 16 18" xfId="10126"/>
    <cellStyle name="Input 12 16 18 2" xfId="21747"/>
    <cellStyle name="Input 12 16 18 2 2" xfId="30880"/>
    <cellStyle name="Input 12 16 18 3" xfId="30879"/>
    <cellStyle name="Input 12 16 18 4" xfId="54152"/>
    <cellStyle name="Input 12 16 19" xfId="13643"/>
    <cellStyle name="Input 12 16 19 2" xfId="24911"/>
    <cellStyle name="Input 12 16 19 2 2" xfId="30882"/>
    <cellStyle name="Input 12 16 19 3" xfId="30881"/>
    <cellStyle name="Input 12 16 19 4" xfId="54153"/>
    <cellStyle name="Input 12 16 2" xfId="6512"/>
    <cellStyle name="Input 12 16 2 2" xfId="18590"/>
    <cellStyle name="Input 12 16 2 2 2" xfId="30884"/>
    <cellStyle name="Input 12 16 2 3" xfId="30883"/>
    <cellStyle name="Input 12 16 2 4" xfId="54154"/>
    <cellStyle name="Input 12 16 20" xfId="8946"/>
    <cellStyle name="Input 12 16 20 2" xfId="30885"/>
    <cellStyle name="Input 12 16 20 3" xfId="54155"/>
    <cellStyle name="Input 12 16 20 4" xfId="54156"/>
    <cellStyle name="Input 12 16 21" xfId="30862"/>
    <cellStyle name="Input 12 16 22" xfId="54157"/>
    <cellStyle name="Input 12 16 3" xfId="5355"/>
    <cellStyle name="Input 12 16 3 2" xfId="17900"/>
    <cellStyle name="Input 12 16 3 2 2" xfId="30887"/>
    <cellStyle name="Input 12 16 3 3" xfId="30886"/>
    <cellStyle name="Input 12 16 3 4" xfId="54158"/>
    <cellStyle name="Input 12 16 4" xfId="7439"/>
    <cellStyle name="Input 12 16 4 2" xfId="19393"/>
    <cellStyle name="Input 12 16 4 2 2" xfId="30889"/>
    <cellStyle name="Input 12 16 4 3" xfId="30888"/>
    <cellStyle name="Input 12 16 4 4" xfId="54159"/>
    <cellStyle name="Input 12 16 5" xfId="6883"/>
    <cellStyle name="Input 12 16 5 2" xfId="18905"/>
    <cellStyle name="Input 12 16 5 2 2" xfId="30891"/>
    <cellStyle name="Input 12 16 5 3" xfId="30890"/>
    <cellStyle name="Input 12 16 5 4" xfId="54160"/>
    <cellStyle name="Input 12 16 6" xfId="6302"/>
    <cellStyle name="Input 12 16 6 2" xfId="18402"/>
    <cellStyle name="Input 12 16 6 2 2" xfId="30893"/>
    <cellStyle name="Input 12 16 6 3" xfId="30892"/>
    <cellStyle name="Input 12 16 6 4" xfId="54161"/>
    <cellStyle name="Input 12 16 7" xfId="8333"/>
    <cellStyle name="Input 12 16 7 2" xfId="20175"/>
    <cellStyle name="Input 12 16 7 2 2" xfId="30895"/>
    <cellStyle name="Input 12 16 7 3" xfId="30894"/>
    <cellStyle name="Input 12 16 7 4" xfId="54162"/>
    <cellStyle name="Input 12 16 8" xfId="8420"/>
    <cellStyle name="Input 12 16 8 2" xfId="20242"/>
    <cellStyle name="Input 12 16 8 2 2" xfId="30897"/>
    <cellStyle name="Input 12 16 8 3" xfId="30896"/>
    <cellStyle name="Input 12 16 8 4" xfId="54163"/>
    <cellStyle name="Input 12 16 9" xfId="6587"/>
    <cellStyle name="Input 12 16 9 2" xfId="18658"/>
    <cellStyle name="Input 12 16 9 2 2" xfId="30899"/>
    <cellStyle name="Input 12 16 9 3" xfId="30898"/>
    <cellStyle name="Input 12 16 9 4" xfId="54164"/>
    <cellStyle name="Input 12 17" xfId="3682"/>
    <cellStyle name="Input 12 17 10" xfId="6646"/>
    <cellStyle name="Input 12 17 10 2" xfId="18710"/>
    <cellStyle name="Input 12 17 10 2 2" xfId="30902"/>
    <cellStyle name="Input 12 17 10 3" xfId="30901"/>
    <cellStyle name="Input 12 17 10 4" xfId="54165"/>
    <cellStyle name="Input 12 17 11" xfId="9830"/>
    <cellStyle name="Input 12 17 11 2" xfId="21493"/>
    <cellStyle name="Input 12 17 11 2 2" xfId="30904"/>
    <cellStyle name="Input 12 17 11 3" xfId="30903"/>
    <cellStyle name="Input 12 17 11 4" xfId="54166"/>
    <cellStyle name="Input 12 17 12" xfId="6176"/>
    <cellStyle name="Input 12 17 12 2" xfId="18292"/>
    <cellStyle name="Input 12 17 12 2 2" xfId="30906"/>
    <cellStyle name="Input 12 17 12 3" xfId="30905"/>
    <cellStyle name="Input 12 17 12 4" xfId="54167"/>
    <cellStyle name="Input 12 17 13" xfId="8734"/>
    <cellStyle name="Input 12 17 13 2" xfId="20522"/>
    <cellStyle name="Input 12 17 13 2 2" xfId="30908"/>
    <cellStyle name="Input 12 17 13 3" xfId="30907"/>
    <cellStyle name="Input 12 17 13 4" xfId="54168"/>
    <cellStyle name="Input 12 17 14" xfId="6126"/>
    <cellStyle name="Input 12 17 14 2" xfId="18255"/>
    <cellStyle name="Input 12 17 14 2 2" xfId="30910"/>
    <cellStyle name="Input 12 17 14 3" xfId="30909"/>
    <cellStyle name="Input 12 17 14 4" xfId="54169"/>
    <cellStyle name="Input 12 17 15" xfId="7750"/>
    <cellStyle name="Input 12 17 15 2" xfId="19667"/>
    <cellStyle name="Input 12 17 15 2 2" xfId="30912"/>
    <cellStyle name="Input 12 17 15 3" xfId="30911"/>
    <cellStyle name="Input 12 17 15 4" xfId="54170"/>
    <cellStyle name="Input 12 17 16" xfId="11955"/>
    <cellStyle name="Input 12 17 16 2" xfId="23372"/>
    <cellStyle name="Input 12 17 16 2 2" xfId="30914"/>
    <cellStyle name="Input 12 17 16 3" xfId="30913"/>
    <cellStyle name="Input 12 17 16 4" xfId="54171"/>
    <cellStyle name="Input 12 17 17" xfId="10116"/>
    <cellStyle name="Input 12 17 17 2" xfId="21740"/>
    <cellStyle name="Input 12 17 17 2 2" xfId="30916"/>
    <cellStyle name="Input 12 17 17 3" xfId="30915"/>
    <cellStyle name="Input 12 17 17 4" xfId="54172"/>
    <cellStyle name="Input 12 17 18" xfId="6104"/>
    <cellStyle name="Input 12 17 18 2" xfId="18233"/>
    <cellStyle name="Input 12 17 18 2 2" xfId="30918"/>
    <cellStyle name="Input 12 17 18 3" xfId="30917"/>
    <cellStyle name="Input 12 17 18 4" xfId="54173"/>
    <cellStyle name="Input 12 17 19" xfId="11261"/>
    <cellStyle name="Input 12 17 19 2" xfId="22741"/>
    <cellStyle name="Input 12 17 19 2 2" xfId="30920"/>
    <cellStyle name="Input 12 17 19 3" xfId="30919"/>
    <cellStyle name="Input 12 17 19 4" xfId="54174"/>
    <cellStyle name="Input 12 17 2" xfId="6513"/>
    <cellStyle name="Input 12 17 2 2" xfId="18591"/>
    <cellStyle name="Input 12 17 2 2 2" xfId="30922"/>
    <cellStyle name="Input 12 17 2 3" xfId="30921"/>
    <cellStyle name="Input 12 17 2 4" xfId="54175"/>
    <cellStyle name="Input 12 17 20" xfId="5513"/>
    <cellStyle name="Input 12 17 20 2" xfId="30923"/>
    <cellStyle name="Input 12 17 20 3" xfId="54176"/>
    <cellStyle name="Input 12 17 20 4" xfId="54177"/>
    <cellStyle name="Input 12 17 21" xfId="30900"/>
    <cellStyle name="Input 12 17 22" xfId="54178"/>
    <cellStyle name="Input 12 17 3" xfId="5354"/>
    <cellStyle name="Input 12 17 3 2" xfId="17899"/>
    <cellStyle name="Input 12 17 3 2 2" xfId="30925"/>
    <cellStyle name="Input 12 17 3 3" xfId="30924"/>
    <cellStyle name="Input 12 17 3 4" xfId="54179"/>
    <cellStyle name="Input 12 17 4" xfId="4774"/>
    <cellStyle name="Input 12 17 4 2" xfId="17428"/>
    <cellStyle name="Input 12 17 4 2 2" xfId="30927"/>
    <cellStyle name="Input 12 17 4 3" xfId="30926"/>
    <cellStyle name="Input 12 17 4 4" xfId="54180"/>
    <cellStyle name="Input 12 17 5" xfId="5464"/>
    <cellStyle name="Input 12 17 5 2" xfId="18002"/>
    <cellStyle name="Input 12 17 5 2 2" xfId="30929"/>
    <cellStyle name="Input 12 17 5 3" xfId="30928"/>
    <cellStyle name="Input 12 17 5 4" xfId="54181"/>
    <cellStyle name="Input 12 17 6" xfId="4905"/>
    <cellStyle name="Input 12 17 6 2" xfId="17528"/>
    <cellStyle name="Input 12 17 6 2 2" xfId="30931"/>
    <cellStyle name="Input 12 17 6 3" xfId="30930"/>
    <cellStyle name="Input 12 17 6 4" xfId="54182"/>
    <cellStyle name="Input 12 17 7" xfId="5544"/>
    <cellStyle name="Input 12 17 7 2" xfId="18073"/>
    <cellStyle name="Input 12 17 7 2 2" xfId="30933"/>
    <cellStyle name="Input 12 17 7 3" xfId="30932"/>
    <cellStyle name="Input 12 17 7 4" xfId="54183"/>
    <cellStyle name="Input 12 17 8" xfId="5189"/>
    <cellStyle name="Input 12 17 8 2" xfId="17760"/>
    <cellStyle name="Input 12 17 8 2 2" xfId="30935"/>
    <cellStyle name="Input 12 17 8 3" xfId="30934"/>
    <cellStyle name="Input 12 17 8 4" xfId="54184"/>
    <cellStyle name="Input 12 17 9" xfId="5597"/>
    <cellStyle name="Input 12 17 9 2" xfId="18119"/>
    <cellStyle name="Input 12 17 9 2 2" xfId="30937"/>
    <cellStyle name="Input 12 17 9 3" xfId="30936"/>
    <cellStyle name="Input 12 17 9 4" xfId="54185"/>
    <cellStyle name="Input 12 18" xfId="3683"/>
    <cellStyle name="Input 12 18 10" xfId="6212"/>
    <cellStyle name="Input 12 18 10 2" xfId="18322"/>
    <cellStyle name="Input 12 18 10 2 2" xfId="30940"/>
    <cellStyle name="Input 12 18 10 3" xfId="30939"/>
    <cellStyle name="Input 12 18 10 4" xfId="54186"/>
    <cellStyle name="Input 12 18 11" xfId="5640"/>
    <cellStyle name="Input 12 18 11 2" xfId="18158"/>
    <cellStyle name="Input 12 18 11 2 2" xfId="30942"/>
    <cellStyle name="Input 12 18 11 3" xfId="30941"/>
    <cellStyle name="Input 12 18 11 4" xfId="54187"/>
    <cellStyle name="Input 12 18 12" xfId="10920"/>
    <cellStyle name="Input 12 18 12 2" xfId="22442"/>
    <cellStyle name="Input 12 18 12 2 2" xfId="30944"/>
    <cellStyle name="Input 12 18 12 3" xfId="30943"/>
    <cellStyle name="Input 12 18 12 4" xfId="54188"/>
    <cellStyle name="Input 12 18 13" xfId="10130"/>
    <cellStyle name="Input 12 18 13 2" xfId="21749"/>
    <cellStyle name="Input 12 18 13 2 2" xfId="30946"/>
    <cellStyle name="Input 12 18 13 3" xfId="30945"/>
    <cellStyle name="Input 12 18 13 4" xfId="54189"/>
    <cellStyle name="Input 12 18 14" xfId="6127"/>
    <cellStyle name="Input 12 18 14 2" xfId="18256"/>
    <cellStyle name="Input 12 18 14 2 2" xfId="30948"/>
    <cellStyle name="Input 12 18 14 3" xfId="30947"/>
    <cellStyle name="Input 12 18 14 4" xfId="54190"/>
    <cellStyle name="Input 12 18 15" xfId="9919"/>
    <cellStyle name="Input 12 18 15 2" xfId="21579"/>
    <cellStyle name="Input 12 18 15 2 2" xfId="30950"/>
    <cellStyle name="Input 12 18 15 3" xfId="30949"/>
    <cellStyle name="Input 12 18 15 4" xfId="54191"/>
    <cellStyle name="Input 12 18 16" xfId="6121"/>
    <cellStyle name="Input 12 18 16 2" xfId="18250"/>
    <cellStyle name="Input 12 18 16 2 2" xfId="30952"/>
    <cellStyle name="Input 12 18 16 3" xfId="30951"/>
    <cellStyle name="Input 12 18 16 4" xfId="54192"/>
    <cellStyle name="Input 12 18 17" xfId="7423"/>
    <cellStyle name="Input 12 18 17 2" xfId="19388"/>
    <cellStyle name="Input 12 18 17 2 2" xfId="30954"/>
    <cellStyle name="Input 12 18 17 3" xfId="30953"/>
    <cellStyle name="Input 12 18 17 4" xfId="54193"/>
    <cellStyle name="Input 12 18 18" xfId="6359"/>
    <cellStyle name="Input 12 18 18 2" xfId="18453"/>
    <cellStyle name="Input 12 18 18 2 2" xfId="30956"/>
    <cellStyle name="Input 12 18 18 3" xfId="30955"/>
    <cellStyle name="Input 12 18 18 4" xfId="54194"/>
    <cellStyle name="Input 12 18 19" xfId="13107"/>
    <cellStyle name="Input 12 18 19 2" xfId="24418"/>
    <cellStyle name="Input 12 18 19 2 2" xfId="30958"/>
    <cellStyle name="Input 12 18 19 3" xfId="30957"/>
    <cellStyle name="Input 12 18 19 4" xfId="54195"/>
    <cellStyle name="Input 12 18 2" xfId="6514"/>
    <cellStyle name="Input 12 18 2 2" xfId="18592"/>
    <cellStyle name="Input 12 18 2 2 2" xfId="30960"/>
    <cellStyle name="Input 12 18 2 3" xfId="30959"/>
    <cellStyle name="Input 12 18 2 4" xfId="54196"/>
    <cellStyle name="Input 12 18 20" xfId="6096"/>
    <cellStyle name="Input 12 18 20 2" xfId="30961"/>
    <cellStyle name="Input 12 18 20 3" xfId="54197"/>
    <cellStyle name="Input 12 18 20 4" xfId="54198"/>
    <cellStyle name="Input 12 18 21" xfId="30938"/>
    <cellStyle name="Input 12 18 22" xfId="54199"/>
    <cellStyle name="Input 12 18 3" xfId="5353"/>
    <cellStyle name="Input 12 18 3 2" xfId="17898"/>
    <cellStyle name="Input 12 18 3 2 2" xfId="30963"/>
    <cellStyle name="Input 12 18 3 3" xfId="30962"/>
    <cellStyle name="Input 12 18 3 4" xfId="54200"/>
    <cellStyle name="Input 12 18 4" xfId="4851"/>
    <cellStyle name="Input 12 18 4 2" xfId="17484"/>
    <cellStyle name="Input 12 18 4 2 2" xfId="30965"/>
    <cellStyle name="Input 12 18 4 3" xfId="30964"/>
    <cellStyle name="Input 12 18 4 4" xfId="54201"/>
    <cellStyle name="Input 12 18 5" xfId="5463"/>
    <cellStyle name="Input 12 18 5 2" xfId="18001"/>
    <cellStyle name="Input 12 18 5 2 2" xfId="30967"/>
    <cellStyle name="Input 12 18 5 3" xfId="30966"/>
    <cellStyle name="Input 12 18 5 4" xfId="54202"/>
    <cellStyle name="Input 12 18 6" xfId="6303"/>
    <cellStyle name="Input 12 18 6 2" xfId="18403"/>
    <cellStyle name="Input 12 18 6 2 2" xfId="30969"/>
    <cellStyle name="Input 12 18 6 3" xfId="30968"/>
    <cellStyle name="Input 12 18 6 4" xfId="54203"/>
    <cellStyle name="Input 12 18 7" xfId="5543"/>
    <cellStyle name="Input 12 18 7 2" xfId="18072"/>
    <cellStyle name="Input 12 18 7 2 2" xfId="30971"/>
    <cellStyle name="Input 12 18 7 3" xfId="30970"/>
    <cellStyle name="Input 12 18 7 4" xfId="54204"/>
    <cellStyle name="Input 12 18 8" xfId="6261"/>
    <cellStyle name="Input 12 18 8 2" xfId="18368"/>
    <cellStyle name="Input 12 18 8 2 2" xfId="30973"/>
    <cellStyle name="Input 12 18 8 3" xfId="30972"/>
    <cellStyle name="Input 12 18 8 4" xfId="54205"/>
    <cellStyle name="Input 12 18 9" xfId="5596"/>
    <cellStyle name="Input 12 18 9 2" xfId="18118"/>
    <cellStyle name="Input 12 18 9 2 2" xfId="30975"/>
    <cellStyle name="Input 12 18 9 3" xfId="30974"/>
    <cellStyle name="Input 12 18 9 4" xfId="54206"/>
    <cellStyle name="Input 12 19" xfId="3684"/>
    <cellStyle name="Input 12 19 10" xfId="9259"/>
    <cellStyle name="Input 12 19 10 2" xfId="20982"/>
    <cellStyle name="Input 12 19 10 2 2" xfId="30978"/>
    <cellStyle name="Input 12 19 10 3" xfId="30977"/>
    <cellStyle name="Input 12 19 10 4" xfId="54207"/>
    <cellStyle name="Input 12 19 11" xfId="6423"/>
    <cellStyle name="Input 12 19 11 2" xfId="18510"/>
    <cellStyle name="Input 12 19 11 2 2" xfId="30980"/>
    <cellStyle name="Input 12 19 11 3" xfId="30979"/>
    <cellStyle name="Input 12 19 11 4" xfId="54208"/>
    <cellStyle name="Input 12 19 12" xfId="8331"/>
    <cellStyle name="Input 12 19 12 2" xfId="20173"/>
    <cellStyle name="Input 12 19 12 2 2" xfId="30982"/>
    <cellStyle name="Input 12 19 12 3" xfId="30981"/>
    <cellStyle name="Input 12 19 12 4" xfId="54209"/>
    <cellStyle name="Input 12 19 13" xfId="10492"/>
    <cellStyle name="Input 12 19 13 2" xfId="22071"/>
    <cellStyle name="Input 12 19 13 2 2" xfId="30984"/>
    <cellStyle name="Input 12 19 13 3" xfId="30983"/>
    <cellStyle name="Input 12 19 13 4" xfId="54210"/>
    <cellStyle name="Input 12 19 14" xfId="6128"/>
    <cellStyle name="Input 12 19 14 2" xfId="18257"/>
    <cellStyle name="Input 12 19 14 2 2" xfId="30986"/>
    <cellStyle name="Input 12 19 14 3" xfId="30985"/>
    <cellStyle name="Input 12 19 14 4" xfId="54211"/>
    <cellStyle name="Input 12 19 15" xfId="4728"/>
    <cellStyle name="Input 12 19 15 2" xfId="17413"/>
    <cellStyle name="Input 12 19 15 2 2" xfId="30988"/>
    <cellStyle name="Input 12 19 15 3" xfId="30987"/>
    <cellStyle name="Input 12 19 15 4" xfId="54212"/>
    <cellStyle name="Input 12 19 16" xfId="11946"/>
    <cellStyle name="Input 12 19 16 2" xfId="23363"/>
    <cellStyle name="Input 12 19 16 2 2" xfId="30990"/>
    <cellStyle name="Input 12 19 16 3" xfId="30989"/>
    <cellStyle name="Input 12 19 16 4" xfId="54213"/>
    <cellStyle name="Input 12 19 17" xfId="6243"/>
    <cellStyle name="Input 12 19 17 2" xfId="18351"/>
    <cellStyle name="Input 12 19 17 2 2" xfId="30992"/>
    <cellStyle name="Input 12 19 17 3" xfId="30991"/>
    <cellStyle name="Input 12 19 17 4" xfId="54214"/>
    <cellStyle name="Input 12 19 18" xfId="6105"/>
    <cellStyle name="Input 12 19 18 2" xfId="18234"/>
    <cellStyle name="Input 12 19 18 2 2" xfId="30994"/>
    <cellStyle name="Input 12 19 18 3" xfId="30993"/>
    <cellStyle name="Input 12 19 18 4" xfId="54215"/>
    <cellStyle name="Input 12 19 19" xfId="6916"/>
    <cellStyle name="Input 12 19 19 2" xfId="18929"/>
    <cellStyle name="Input 12 19 19 2 2" xfId="30996"/>
    <cellStyle name="Input 12 19 19 3" xfId="30995"/>
    <cellStyle name="Input 12 19 19 4" xfId="54216"/>
    <cellStyle name="Input 12 19 2" xfId="6515"/>
    <cellStyle name="Input 12 19 2 2" xfId="18593"/>
    <cellStyle name="Input 12 19 2 2 2" xfId="30998"/>
    <cellStyle name="Input 12 19 2 3" xfId="30997"/>
    <cellStyle name="Input 12 19 2 4" xfId="54217"/>
    <cellStyle name="Input 12 19 20" xfId="6097"/>
    <cellStyle name="Input 12 19 20 2" xfId="30999"/>
    <cellStyle name="Input 12 19 20 3" xfId="54218"/>
    <cellStyle name="Input 12 19 20 4" xfId="54219"/>
    <cellStyle name="Input 12 19 21" xfId="30976"/>
    <cellStyle name="Input 12 19 22" xfId="54220"/>
    <cellStyle name="Input 12 19 3" xfId="5352"/>
    <cellStyle name="Input 12 19 3 2" xfId="17897"/>
    <cellStyle name="Input 12 19 3 2 2" xfId="31001"/>
    <cellStyle name="Input 12 19 3 3" xfId="31000"/>
    <cellStyle name="Input 12 19 3 4" xfId="54221"/>
    <cellStyle name="Input 12 19 4" xfId="6392"/>
    <cellStyle name="Input 12 19 4 2" xfId="18480"/>
    <cellStyle name="Input 12 19 4 2 2" xfId="31003"/>
    <cellStyle name="Input 12 19 4 3" xfId="31002"/>
    <cellStyle name="Input 12 19 4 4" xfId="54222"/>
    <cellStyle name="Input 12 19 5" xfId="5462"/>
    <cellStyle name="Input 12 19 5 2" xfId="18000"/>
    <cellStyle name="Input 12 19 5 2 2" xfId="31005"/>
    <cellStyle name="Input 12 19 5 3" xfId="31004"/>
    <cellStyle name="Input 12 19 5 4" xfId="54223"/>
    <cellStyle name="Input 12 19 6" xfId="6304"/>
    <cellStyle name="Input 12 19 6 2" xfId="18404"/>
    <cellStyle name="Input 12 19 6 2 2" xfId="31007"/>
    <cellStyle name="Input 12 19 6 3" xfId="31006"/>
    <cellStyle name="Input 12 19 6 4" xfId="54224"/>
    <cellStyle name="Input 12 19 7" xfId="5542"/>
    <cellStyle name="Input 12 19 7 2" xfId="18071"/>
    <cellStyle name="Input 12 19 7 2 2" xfId="31009"/>
    <cellStyle name="Input 12 19 7 3" xfId="31008"/>
    <cellStyle name="Input 12 19 7 4" xfId="54225"/>
    <cellStyle name="Input 12 19 8" xfId="6262"/>
    <cellStyle name="Input 12 19 8 2" xfId="18369"/>
    <cellStyle name="Input 12 19 8 2 2" xfId="31011"/>
    <cellStyle name="Input 12 19 8 3" xfId="31010"/>
    <cellStyle name="Input 12 19 8 4" xfId="54226"/>
    <cellStyle name="Input 12 19 9" xfId="5595"/>
    <cellStyle name="Input 12 19 9 2" xfId="18117"/>
    <cellStyle name="Input 12 19 9 2 2" xfId="31013"/>
    <cellStyle name="Input 12 19 9 3" xfId="31012"/>
    <cellStyle name="Input 12 19 9 4" xfId="54227"/>
    <cellStyle name="Input 12 2" xfId="3685"/>
    <cellStyle name="Input 12 2 10" xfId="8475"/>
    <cellStyle name="Input 12 2 10 2" xfId="20296"/>
    <cellStyle name="Input 12 2 10 2 2" xfId="31016"/>
    <cellStyle name="Input 12 2 10 3" xfId="31015"/>
    <cellStyle name="Input 12 2 10 4" xfId="54228"/>
    <cellStyle name="Input 12 2 11" xfId="8325"/>
    <cellStyle name="Input 12 2 11 2" xfId="20168"/>
    <cellStyle name="Input 12 2 11 2 2" xfId="31018"/>
    <cellStyle name="Input 12 2 11 3" xfId="31017"/>
    <cellStyle name="Input 12 2 11 4" xfId="54229"/>
    <cellStyle name="Input 12 2 12" xfId="10921"/>
    <cellStyle name="Input 12 2 12 2" xfId="22443"/>
    <cellStyle name="Input 12 2 12 2 2" xfId="31020"/>
    <cellStyle name="Input 12 2 12 3" xfId="31019"/>
    <cellStyle name="Input 12 2 12 4" xfId="54230"/>
    <cellStyle name="Input 12 2 13" xfId="5667"/>
    <cellStyle name="Input 12 2 13 2" xfId="18184"/>
    <cellStyle name="Input 12 2 13 2 2" xfId="31022"/>
    <cellStyle name="Input 12 2 13 3" xfId="31021"/>
    <cellStyle name="Input 12 2 13 4" xfId="54231"/>
    <cellStyle name="Input 12 2 14" xfId="9487"/>
    <cellStyle name="Input 12 2 14 2" xfId="21203"/>
    <cellStyle name="Input 12 2 14 2 2" xfId="31024"/>
    <cellStyle name="Input 12 2 14 3" xfId="31023"/>
    <cellStyle name="Input 12 2 14 4" xfId="54232"/>
    <cellStyle name="Input 12 2 15" xfId="9917"/>
    <cellStyle name="Input 12 2 15 2" xfId="21577"/>
    <cellStyle name="Input 12 2 15 2 2" xfId="31026"/>
    <cellStyle name="Input 12 2 15 3" xfId="31025"/>
    <cellStyle name="Input 12 2 15 4" xfId="54233"/>
    <cellStyle name="Input 12 2 16" xfId="6294"/>
    <cellStyle name="Input 12 2 16 2" xfId="18395"/>
    <cellStyle name="Input 12 2 16 2 2" xfId="31028"/>
    <cellStyle name="Input 12 2 16 3" xfId="31027"/>
    <cellStyle name="Input 12 2 16 4" xfId="54234"/>
    <cellStyle name="Input 12 2 17" xfId="5717"/>
    <cellStyle name="Input 12 2 17 2" xfId="18222"/>
    <cellStyle name="Input 12 2 17 2 2" xfId="31030"/>
    <cellStyle name="Input 12 2 17 3" xfId="31029"/>
    <cellStyle name="Input 12 2 17 4" xfId="54235"/>
    <cellStyle name="Input 12 2 18" xfId="6106"/>
    <cellStyle name="Input 12 2 18 2" xfId="18235"/>
    <cellStyle name="Input 12 2 18 2 2" xfId="31032"/>
    <cellStyle name="Input 12 2 18 3" xfId="31031"/>
    <cellStyle name="Input 12 2 18 4" xfId="54236"/>
    <cellStyle name="Input 12 2 19" xfId="13106"/>
    <cellStyle name="Input 12 2 19 2" xfId="24417"/>
    <cellStyle name="Input 12 2 19 2 2" xfId="31034"/>
    <cellStyle name="Input 12 2 19 3" xfId="31033"/>
    <cellStyle name="Input 12 2 19 4" xfId="54237"/>
    <cellStyle name="Input 12 2 2" xfId="6516"/>
    <cellStyle name="Input 12 2 2 2" xfId="18594"/>
    <cellStyle name="Input 12 2 2 2 2" xfId="31036"/>
    <cellStyle name="Input 12 2 2 3" xfId="31035"/>
    <cellStyle name="Input 12 2 2 4" xfId="54238"/>
    <cellStyle name="Input 12 2 20" xfId="6098"/>
    <cellStyle name="Input 12 2 20 2" xfId="31037"/>
    <cellStyle name="Input 12 2 20 3" xfId="54239"/>
    <cellStyle name="Input 12 2 20 4" xfId="54240"/>
    <cellStyle name="Input 12 2 21" xfId="31014"/>
    <cellStyle name="Input 12 2 22" xfId="54241"/>
    <cellStyle name="Input 12 2 3" xfId="5351"/>
    <cellStyle name="Input 12 2 3 2" xfId="17896"/>
    <cellStyle name="Input 12 2 3 2 2" xfId="31039"/>
    <cellStyle name="Input 12 2 3 3" xfId="31038"/>
    <cellStyle name="Input 12 2 3 4" xfId="54242"/>
    <cellStyle name="Input 12 2 4" xfId="6393"/>
    <cellStyle name="Input 12 2 4 2" xfId="18481"/>
    <cellStyle name="Input 12 2 4 2 2" xfId="31041"/>
    <cellStyle name="Input 12 2 4 3" xfId="31040"/>
    <cellStyle name="Input 12 2 4 4" xfId="54243"/>
    <cellStyle name="Input 12 2 5" xfId="5461"/>
    <cellStyle name="Input 12 2 5 2" xfId="17999"/>
    <cellStyle name="Input 12 2 5 2 2" xfId="31043"/>
    <cellStyle name="Input 12 2 5 3" xfId="31042"/>
    <cellStyle name="Input 12 2 5 4" xfId="54244"/>
    <cellStyle name="Input 12 2 6" xfId="6305"/>
    <cellStyle name="Input 12 2 6 2" xfId="18405"/>
    <cellStyle name="Input 12 2 6 2 2" xfId="31045"/>
    <cellStyle name="Input 12 2 6 3" xfId="31044"/>
    <cellStyle name="Input 12 2 6 4" xfId="54245"/>
    <cellStyle name="Input 12 2 7" xfId="5541"/>
    <cellStyle name="Input 12 2 7 2" xfId="18070"/>
    <cellStyle name="Input 12 2 7 2 2" xfId="31047"/>
    <cellStyle name="Input 12 2 7 3" xfId="31046"/>
    <cellStyle name="Input 12 2 7 4" xfId="54246"/>
    <cellStyle name="Input 12 2 8" xfId="6263"/>
    <cellStyle name="Input 12 2 8 2" xfId="18370"/>
    <cellStyle name="Input 12 2 8 2 2" xfId="31049"/>
    <cellStyle name="Input 12 2 8 3" xfId="31048"/>
    <cellStyle name="Input 12 2 8 4" xfId="54247"/>
    <cellStyle name="Input 12 2 9" xfId="5594"/>
    <cellStyle name="Input 12 2 9 2" xfId="18116"/>
    <cellStyle name="Input 12 2 9 2 2" xfId="31051"/>
    <cellStyle name="Input 12 2 9 3" xfId="31050"/>
    <cellStyle name="Input 12 2 9 4" xfId="54248"/>
    <cellStyle name="Input 12 20" xfId="3686"/>
    <cellStyle name="Input 12 20 10" xfId="8262"/>
    <cellStyle name="Input 12 20 10 2" xfId="20117"/>
    <cellStyle name="Input 12 20 10 2 2" xfId="31054"/>
    <cellStyle name="Input 12 20 10 3" xfId="31053"/>
    <cellStyle name="Input 12 20 10 4" xfId="54249"/>
    <cellStyle name="Input 12 20 11" xfId="5639"/>
    <cellStyle name="Input 12 20 11 2" xfId="18157"/>
    <cellStyle name="Input 12 20 11 2 2" xfId="31056"/>
    <cellStyle name="Input 12 20 11 3" xfId="31055"/>
    <cellStyle name="Input 12 20 11 4" xfId="54250"/>
    <cellStyle name="Input 12 20 12" xfId="5013"/>
    <cellStyle name="Input 12 20 12 2" xfId="17621"/>
    <cellStyle name="Input 12 20 12 2 2" xfId="31058"/>
    <cellStyle name="Input 12 20 12 3" xfId="31057"/>
    <cellStyle name="Input 12 20 12 4" xfId="54251"/>
    <cellStyle name="Input 12 20 13" xfId="10493"/>
    <cellStyle name="Input 12 20 13 2" xfId="22072"/>
    <cellStyle name="Input 12 20 13 2 2" xfId="31060"/>
    <cellStyle name="Input 12 20 13 3" xfId="31059"/>
    <cellStyle name="Input 12 20 13 4" xfId="54252"/>
    <cellStyle name="Input 12 20 14" xfId="9266"/>
    <cellStyle name="Input 12 20 14 2" xfId="20988"/>
    <cellStyle name="Input 12 20 14 2 2" xfId="31062"/>
    <cellStyle name="Input 12 20 14 3" xfId="31061"/>
    <cellStyle name="Input 12 20 14 4" xfId="54253"/>
    <cellStyle name="Input 12 20 15" xfId="5696"/>
    <cellStyle name="Input 12 20 15 2" xfId="18210"/>
    <cellStyle name="Input 12 20 15 2 2" xfId="31064"/>
    <cellStyle name="Input 12 20 15 3" xfId="31063"/>
    <cellStyle name="Input 12 20 15 4" xfId="54254"/>
    <cellStyle name="Input 12 20 16" xfId="11943"/>
    <cellStyle name="Input 12 20 16 2" xfId="23360"/>
    <cellStyle name="Input 12 20 16 2 2" xfId="31066"/>
    <cellStyle name="Input 12 20 16 3" xfId="31065"/>
    <cellStyle name="Input 12 20 16 4" xfId="54255"/>
    <cellStyle name="Input 12 20 17" xfId="5716"/>
    <cellStyle name="Input 12 20 17 2" xfId="18221"/>
    <cellStyle name="Input 12 20 17 2 2" xfId="31068"/>
    <cellStyle name="Input 12 20 17 3" xfId="31067"/>
    <cellStyle name="Input 12 20 17 4" xfId="54256"/>
    <cellStyle name="Input 12 20 18" xfId="6107"/>
    <cellStyle name="Input 12 20 18 2" xfId="18236"/>
    <cellStyle name="Input 12 20 18 2 2" xfId="31070"/>
    <cellStyle name="Input 12 20 18 3" xfId="31069"/>
    <cellStyle name="Input 12 20 18 4" xfId="54257"/>
    <cellStyle name="Input 12 20 19" xfId="8339"/>
    <cellStyle name="Input 12 20 19 2" xfId="20179"/>
    <cellStyle name="Input 12 20 19 2 2" xfId="31072"/>
    <cellStyle name="Input 12 20 19 3" xfId="31071"/>
    <cellStyle name="Input 12 20 19 4" xfId="54258"/>
    <cellStyle name="Input 12 20 2" xfId="6517"/>
    <cellStyle name="Input 12 20 2 2" xfId="18595"/>
    <cellStyle name="Input 12 20 2 2 2" xfId="31074"/>
    <cellStyle name="Input 12 20 2 3" xfId="31073"/>
    <cellStyle name="Input 12 20 2 4" xfId="54259"/>
    <cellStyle name="Input 12 20 20" xfId="9408"/>
    <cellStyle name="Input 12 20 20 2" xfId="31075"/>
    <cellStyle name="Input 12 20 20 3" xfId="54260"/>
    <cellStyle name="Input 12 20 20 4" xfId="54261"/>
    <cellStyle name="Input 12 20 21" xfId="31052"/>
    <cellStyle name="Input 12 20 22" xfId="54262"/>
    <cellStyle name="Input 12 20 3" xfId="5350"/>
    <cellStyle name="Input 12 20 3 2" xfId="17895"/>
    <cellStyle name="Input 12 20 3 2 2" xfId="31077"/>
    <cellStyle name="Input 12 20 3 3" xfId="31076"/>
    <cellStyle name="Input 12 20 3 4" xfId="54263"/>
    <cellStyle name="Input 12 20 4" xfId="6394"/>
    <cellStyle name="Input 12 20 4 2" xfId="18482"/>
    <cellStyle name="Input 12 20 4 2 2" xfId="31079"/>
    <cellStyle name="Input 12 20 4 3" xfId="31078"/>
    <cellStyle name="Input 12 20 4 4" xfId="54264"/>
    <cellStyle name="Input 12 20 5" xfId="5460"/>
    <cellStyle name="Input 12 20 5 2" xfId="17998"/>
    <cellStyle name="Input 12 20 5 2 2" xfId="31081"/>
    <cellStyle name="Input 12 20 5 3" xfId="31080"/>
    <cellStyle name="Input 12 20 5 4" xfId="54265"/>
    <cellStyle name="Input 12 20 6" xfId="6306"/>
    <cellStyle name="Input 12 20 6 2" xfId="18406"/>
    <cellStyle name="Input 12 20 6 2 2" xfId="31083"/>
    <cellStyle name="Input 12 20 6 3" xfId="31082"/>
    <cellStyle name="Input 12 20 6 4" xfId="54266"/>
    <cellStyle name="Input 12 20 7" xfId="5540"/>
    <cellStyle name="Input 12 20 7 2" xfId="18069"/>
    <cellStyle name="Input 12 20 7 2 2" xfId="31085"/>
    <cellStyle name="Input 12 20 7 3" xfId="31084"/>
    <cellStyle name="Input 12 20 7 4" xfId="54267"/>
    <cellStyle name="Input 12 20 8" xfId="6264"/>
    <cellStyle name="Input 12 20 8 2" xfId="18371"/>
    <cellStyle name="Input 12 20 8 2 2" xfId="31087"/>
    <cellStyle name="Input 12 20 8 3" xfId="31086"/>
    <cellStyle name="Input 12 20 8 4" xfId="54268"/>
    <cellStyle name="Input 12 20 9" xfId="5593"/>
    <cellStyle name="Input 12 20 9 2" xfId="18115"/>
    <cellStyle name="Input 12 20 9 2 2" xfId="31089"/>
    <cellStyle name="Input 12 20 9 3" xfId="31088"/>
    <cellStyle name="Input 12 20 9 4" xfId="54269"/>
    <cellStyle name="Input 12 21" xfId="3687"/>
    <cellStyle name="Input 12 21 10" xfId="10147"/>
    <cellStyle name="Input 12 21 10 2" xfId="21757"/>
    <cellStyle name="Input 12 21 10 2 2" xfId="31092"/>
    <cellStyle name="Input 12 21 10 3" xfId="31091"/>
    <cellStyle name="Input 12 21 10 4" xfId="54270"/>
    <cellStyle name="Input 12 21 11" xfId="5638"/>
    <cellStyle name="Input 12 21 11 2" xfId="18156"/>
    <cellStyle name="Input 12 21 11 2 2" xfId="31094"/>
    <cellStyle name="Input 12 21 11 3" xfId="31093"/>
    <cellStyle name="Input 12 21 11 4" xfId="54271"/>
    <cellStyle name="Input 12 21 12" xfId="10922"/>
    <cellStyle name="Input 12 21 12 2" xfId="22444"/>
    <cellStyle name="Input 12 21 12 2 2" xfId="31096"/>
    <cellStyle name="Input 12 21 12 3" xfId="31095"/>
    <cellStyle name="Input 12 21 12 4" xfId="54272"/>
    <cellStyle name="Input 12 21 13" xfId="4725"/>
    <cellStyle name="Input 12 21 13 2" xfId="17410"/>
    <cellStyle name="Input 12 21 13 2 2" xfId="31098"/>
    <cellStyle name="Input 12 21 13 3" xfId="31097"/>
    <cellStyle name="Input 12 21 13 4" xfId="54273"/>
    <cellStyle name="Input 12 21 14" xfId="11781"/>
    <cellStyle name="Input 12 21 14 2" xfId="23202"/>
    <cellStyle name="Input 12 21 14 2 2" xfId="31100"/>
    <cellStyle name="Input 12 21 14 3" xfId="31099"/>
    <cellStyle name="Input 12 21 14 4" xfId="54274"/>
    <cellStyle name="Input 12 21 15" xfId="12211"/>
    <cellStyle name="Input 12 21 15 2" xfId="23596"/>
    <cellStyle name="Input 12 21 15 2 2" xfId="31102"/>
    <cellStyle name="Input 12 21 15 3" xfId="31101"/>
    <cellStyle name="Input 12 21 15 4" xfId="54275"/>
    <cellStyle name="Input 12 21 16" xfId="6891"/>
    <cellStyle name="Input 12 21 16 2" xfId="18907"/>
    <cellStyle name="Input 12 21 16 2 2" xfId="31104"/>
    <cellStyle name="Input 12 21 16 3" xfId="31103"/>
    <cellStyle name="Input 12 21 16 4" xfId="54276"/>
    <cellStyle name="Input 12 21 17" xfId="7815"/>
    <cellStyle name="Input 12 21 17 2" xfId="19730"/>
    <cellStyle name="Input 12 21 17 2 2" xfId="31106"/>
    <cellStyle name="Input 12 21 17 3" xfId="31105"/>
    <cellStyle name="Input 12 21 17 4" xfId="54277"/>
    <cellStyle name="Input 12 21 18" xfId="13338"/>
    <cellStyle name="Input 12 21 18 2" xfId="24626"/>
    <cellStyle name="Input 12 21 18 2 2" xfId="31108"/>
    <cellStyle name="Input 12 21 18 3" xfId="31107"/>
    <cellStyle name="Input 12 21 18 4" xfId="54278"/>
    <cellStyle name="Input 12 21 19" xfId="6172"/>
    <cellStyle name="Input 12 21 19 2" xfId="18289"/>
    <cellStyle name="Input 12 21 19 2 2" xfId="31110"/>
    <cellStyle name="Input 12 21 19 3" xfId="31109"/>
    <cellStyle name="Input 12 21 19 4" xfId="54279"/>
    <cellStyle name="Input 12 21 2" xfId="6518"/>
    <cellStyle name="Input 12 21 2 2" xfId="18596"/>
    <cellStyle name="Input 12 21 2 2 2" xfId="31112"/>
    <cellStyle name="Input 12 21 2 3" xfId="31111"/>
    <cellStyle name="Input 12 21 2 4" xfId="54280"/>
    <cellStyle name="Input 12 21 20" xfId="13996"/>
    <cellStyle name="Input 12 21 20 2" xfId="31113"/>
    <cellStyle name="Input 12 21 20 3" xfId="54281"/>
    <cellStyle name="Input 12 21 20 4" xfId="54282"/>
    <cellStyle name="Input 12 21 21" xfId="31090"/>
    <cellStyle name="Input 12 21 22" xfId="54283"/>
    <cellStyle name="Input 12 21 3" xfId="5349"/>
    <cellStyle name="Input 12 21 3 2" xfId="17894"/>
    <cellStyle name="Input 12 21 3 2 2" xfId="31115"/>
    <cellStyle name="Input 12 21 3 3" xfId="31114"/>
    <cellStyle name="Input 12 21 3 4" xfId="54284"/>
    <cellStyle name="Input 12 21 4" xfId="6395"/>
    <cellStyle name="Input 12 21 4 2" xfId="18483"/>
    <cellStyle name="Input 12 21 4 2 2" xfId="31117"/>
    <cellStyle name="Input 12 21 4 3" xfId="31116"/>
    <cellStyle name="Input 12 21 4 4" xfId="54285"/>
    <cellStyle name="Input 12 21 5" xfId="7905"/>
    <cellStyle name="Input 12 21 5 2" xfId="19794"/>
    <cellStyle name="Input 12 21 5 2 2" xfId="31119"/>
    <cellStyle name="Input 12 21 5 3" xfId="31118"/>
    <cellStyle name="Input 12 21 5 4" xfId="54286"/>
    <cellStyle name="Input 12 21 6" xfId="6307"/>
    <cellStyle name="Input 12 21 6 2" xfId="18407"/>
    <cellStyle name="Input 12 21 6 2 2" xfId="31121"/>
    <cellStyle name="Input 12 21 6 3" xfId="31120"/>
    <cellStyle name="Input 12 21 6 4" xfId="54287"/>
    <cellStyle name="Input 12 21 7" xfId="7900"/>
    <cellStyle name="Input 12 21 7 2" xfId="19789"/>
    <cellStyle name="Input 12 21 7 2 2" xfId="31123"/>
    <cellStyle name="Input 12 21 7 3" xfId="31122"/>
    <cellStyle name="Input 12 21 7 4" xfId="54288"/>
    <cellStyle name="Input 12 21 8" xfId="6802"/>
    <cellStyle name="Input 12 21 8 2" xfId="18846"/>
    <cellStyle name="Input 12 21 8 2 2" xfId="31125"/>
    <cellStyle name="Input 12 21 8 3" xfId="31124"/>
    <cellStyle name="Input 12 21 8 4" xfId="54289"/>
    <cellStyle name="Input 12 21 9" xfId="9706"/>
    <cellStyle name="Input 12 21 9 2" xfId="21374"/>
    <cellStyle name="Input 12 21 9 2 2" xfId="31127"/>
    <cellStyle name="Input 12 21 9 3" xfId="31126"/>
    <cellStyle name="Input 12 21 9 4" xfId="54290"/>
    <cellStyle name="Input 12 22" xfId="3688"/>
    <cellStyle name="Input 12 22 10" xfId="9394"/>
    <cellStyle name="Input 12 22 10 2" xfId="21111"/>
    <cellStyle name="Input 12 22 10 2 2" xfId="31130"/>
    <cellStyle name="Input 12 22 10 3" xfId="31129"/>
    <cellStyle name="Input 12 22 10 4" xfId="54291"/>
    <cellStyle name="Input 12 22 11" xfId="5637"/>
    <cellStyle name="Input 12 22 11 2" xfId="18155"/>
    <cellStyle name="Input 12 22 11 2 2" xfId="31132"/>
    <cellStyle name="Input 12 22 11 3" xfId="31131"/>
    <cellStyle name="Input 12 22 11 4" xfId="54292"/>
    <cellStyle name="Input 12 22 12" xfId="11351"/>
    <cellStyle name="Input 12 22 12 2" xfId="22826"/>
    <cellStyle name="Input 12 22 12 2 2" xfId="31134"/>
    <cellStyle name="Input 12 22 12 3" xfId="31133"/>
    <cellStyle name="Input 12 22 12 4" xfId="54293"/>
    <cellStyle name="Input 12 22 13" xfId="10494"/>
    <cellStyle name="Input 12 22 13 2" xfId="22073"/>
    <cellStyle name="Input 12 22 13 2 2" xfId="31136"/>
    <cellStyle name="Input 12 22 13 3" xfId="31135"/>
    <cellStyle name="Input 12 22 13 4" xfId="54294"/>
    <cellStyle name="Input 12 22 14" xfId="11046"/>
    <cellStyle name="Input 12 22 14 2" xfId="22546"/>
    <cellStyle name="Input 12 22 14 2 2" xfId="31138"/>
    <cellStyle name="Input 12 22 14 3" xfId="31137"/>
    <cellStyle name="Input 12 22 14 4" xfId="54295"/>
    <cellStyle name="Input 12 22 15" xfId="9193"/>
    <cellStyle name="Input 12 22 15 2" xfId="20931"/>
    <cellStyle name="Input 12 22 15 2 2" xfId="31140"/>
    <cellStyle name="Input 12 22 15 3" xfId="31139"/>
    <cellStyle name="Input 12 22 15 4" xfId="54296"/>
    <cellStyle name="Input 12 22 16" xfId="8940"/>
    <cellStyle name="Input 12 22 16 2" xfId="20704"/>
    <cellStyle name="Input 12 22 16 2 2" xfId="31142"/>
    <cellStyle name="Input 12 22 16 3" xfId="31141"/>
    <cellStyle name="Input 12 22 16 4" xfId="54297"/>
    <cellStyle name="Input 12 22 17" xfId="5715"/>
    <cellStyle name="Input 12 22 17 2" xfId="18220"/>
    <cellStyle name="Input 12 22 17 2 2" xfId="31144"/>
    <cellStyle name="Input 12 22 17 3" xfId="31143"/>
    <cellStyle name="Input 12 22 17 4" xfId="54298"/>
    <cellStyle name="Input 12 22 18" xfId="9630"/>
    <cellStyle name="Input 12 22 18 2" xfId="21320"/>
    <cellStyle name="Input 12 22 18 2 2" xfId="31146"/>
    <cellStyle name="Input 12 22 18 3" xfId="31145"/>
    <cellStyle name="Input 12 22 18 4" xfId="54299"/>
    <cellStyle name="Input 12 22 19" xfId="12919"/>
    <cellStyle name="Input 12 22 19 2" xfId="24239"/>
    <cellStyle name="Input 12 22 19 2 2" xfId="31148"/>
    <cellStyle name="Input 12 22 19 3" xfId="31147"/>
    <cellStyle name="Input 12 22 19 4" xfId="54300"/>
    <cellStyle name="Input 12 22 2" xfId="6519"/>
    <cellStyle name="Input 12 22 2 2" xfId="18597"/>
    <cellStyle name="Input 12 22 2 2 2" xfId="31150"/>
    <cellStyle name="Input 12 22 2 3" xfId="31149"/>
    <cellStyle name="Input 12 22 2 4" xfId="54301"/>
    <cellStyle name="Input 12 22 20" xfId="13446"/>
    <cellStyle name="Input 12 22 20 2" xfId="31151"/>
    <cellStyle name="Input 12 22 20 3" xfId="54302"/>
    <cellStyle name="Input 12 22 20 4" xfId="54303"/>
    <cellStyle name="Input 12 22 21" xfId="31128"/>
    <cellStyle name="Input 12 22 22" xfId="54304"/>
    <cellStyle name="Input 12 22 3" xfId="4697"/>
    <cellStyle name="Input 12 22 3 2" xfId="17389"/>
    <cellStyle name="Input 12 22 3 2 2" xfId="31153"/>
    <cellStyle name="Input 12 22 3 3" xfId="31152"/>
    <cellStyle name="Input 12 22 3 4" xfId="54305"/>
    <cellStyle name="Input 12 22 4" xfId="6396"/>
    <cellStyle name="Input 12 22 4 2" xfId="18484"/>
    <cellStyle name="Input 12 22 4 2 2" xfId="31155"/>
    <cellStyle name="Input 12 22 4 3" xfId="31154"/>
    <cellStyle name="Input 12 22 4 4" xfId="54306"/>
    <cellStyle name="Input 12 22 5" xfId="7104"/>
    <cellStyle name="Input 12 22 5 2" xfId="19110"/>
    <cellStyle name="Input 12 22 5 2 2" xfId="31157"/>
    <cellStyle name="Input 12 22 5 3" xfId="31156"/>
    <cellStyle name="Input 12 22 5 4" xfId="54307"/>
    <cellStyle name="Input 12 22 6" xfId="6308"/>
    <cellStyle name="Input 12 22 6 2" xfId="18408"/>
    <cellStyle name="Input 12 22 6 2 2" xfId="31159"/>
    <cellStyle name="Input 12 22 6 3" xfId="31158"/>
    <cellStyle name="Input 12 22 6 4" xfId="54308"/>
    <cellStyle name="Input 12 22 7" xfId="7183"/>
    <cellStyle name="Input 12 22 7 2" xfId="19188"/>
    <cellStyle name="Input 12 22 7 2 2" xfId="31161"/>
    <cellStyle name="Input 12 22 7 3" xfId="31160"/>
    <cellStyle name="Input 12 22 7 4" xfId="54309"/>
    <cellStyle name="Input 12 22 8" xfId="9263"/>
    <cellStyle name="Input 12 22 8 2" xfId="20986"/>
    <cellStyle name="Input 12 22 8 2 2" xfId="31163"/>
    <cellStyle name="Input 12 22 8 3" xfId="31162"/>
    <cellStyle name="Input 12 22 8 4" xfId="54310"/>
    <cellStyle name="Input 12 22 9" xfId="8944"/>
    <cellStyle name="Input 12 22 9 2" xfId="20708"/>
    <cellStyle name="Input 12 22 9 2 2" xfId="31165"/>
    <cellStyle name="Input 12 22 9 3" xfId="31164"/>
    <cellStyle name="Input 12 22 9 4" xfId="54311"/>
    <cellStyle name="Input 12 23" xfId="3689"/>
    <cellStyle name="Input 12 23 10" xfId="8472"/>
    <cellStyle name="Input 12 23 10 2" xfId="20293"/>
    <cellStyle name="Input 12 23 10 2 2" xfId="31168"/>
    <cellStyle name="Input 12 23 10 3" xfId="31167"/>
    <cellStyle name="Input 12 23 10 4" xfId="54312"/>
    <cellStyle name="Input 12 23 11" xfId="5636"/>
    <cellStyle name="Input 12 23 11 2" xfId="18154"/>
    <cellStyle name="Input 12 23 11 2 2" xfId="31170"/>
    <cellStyle name="Input 12 23 11 3" xfId="31169"/>
    <cellStyle name="Input 12 23 11 4" xfId="54313"/>
    <cellStyle name="Input 12 23 12" xfId="6177"/>
    <cellStyle name="Input 12 23 12 2" xfId="18293"/>
    <cellStyle name="Input 12 23 12 2 2" xfId="31172"/>
    <cellStyle name="Input 12 23 12 3" xfId="31171"/>
    <cellStyle name="Input 12 23 12 4" xfId="54314"/>
    <cellStyle name="Input 12 23 13" xfId="10966"/>
    <cellStyle name="Input 12 23 13 2" xfId="22481"/>
    <cellStyle name="Input 12 23 13 2 2" xfId="31174"/>
    <cellStyle name="Input 12 23 13 3" xfId="31173"/>
    <cellStyle name="Input 12 23 13 4" xfId="54315"/>
    <cellStyle name="Input 12 23 14" xfId="9485"/>
    <cellStyle name="Input 12 23 14 2" xfId="21201"/>
    <cellStyle name="Input 12 23 14 2 2" xfId="31176"/>
    <cellStyle name="Input 12 23 14 3" xfId="31175"/>
    <cellStyle name="Input 12 23 14 4" xfId="54316"/>
    <cellStyle name="Input 12 23 15" xfId="9203"/>
    <cellStyle name="Input 12 23 15 2" xfId="20940"/>
    <cellStyle name="Input 12 23 15 2 2" xfId="31178"/>
    <cellStyle name="Input 12 23 15 3" xfId="31177"/>
    <cellStyle name="Input 12 23 15 4" xfId="54317"/>
    <cellStyle name="Input 12 23 16" xfId="11680"/>
    <cellStyle name="Input 12 23 16 2" xfId="23116"/>
    <cellStyle name="Input 12 23 16 2 2" xfId="31180"/>
    <cellStyle name="Input 12 23 16 3" xfId="31179"/>
    <cellStyle name="Input 12 23 16 4" xfId="54318"/>
    <cellStyle name="Input 12 23 17" xfId="12828"/>
    <cellStyle name="Input 12 23 17 2" xfId="24165"/>
    <cellStyle name="Input 12 23 17 2 2" xfId="31182"/>
    <cellStyle name="Input 12 23 17 3" xfId="31181"/>
    <cellStyle name="Input 12 23 17 4" xfId="54319"/>
    <cellStyle name="Input 12 23 18" xfId="13308"/>
    <cellStyle name="Input 12 23 18 2" xfId="24606"/>
    <cellStyle name="Input 12 23 18 2 2" xfId="31184"/>
    <cellStyle name="Input 12 23 18 3" xfId="31183"/>
    <cellStyle name="Input 12 23 18 4" xfId="54320"/>
    <cellStyle name="Input 12 23 19" xfId="12417"/>
    <cellStyle name="Input 12 23 19 2" xfId="23795"/>
    <cellStyle name="Input 12 23 19 2 2" xfId="31186"/>
    <cellStyle name="Input 12 23 19 3" xfId="31185"/>
    <cellStyle name="Input 12 23 19 4" xfId="54321"/>
    <cellStyle name="Input 12 23 2" xfId="6520"/>
    <cellStyle name="Input 12 23 2 2" xfId="18598"/>
    <cellStyle name="Input 12 23 2 2 2" xfId="31188"/>
    <cellStyle name="Input 12 23 2 3" xfId="31187"/>
    <cellStyle name="Input 12 23 2 4" xfId="54322"/>
    <cellStyle name="Input 12 23 20" xfId="13973"/>
    <cellStyle name="Input 12 23 20 2" xfId="31189"/>
    <cellStyle name="Input 12 23 20 3" xfId="54323"/>
    <cellStyle name="Input 12 23 20 4" xfId="54324"/>
    <cellStyle name="Input 12 23 21" xfId="31166"/>
    <cellStyle name="Input 12 23 22" xfId="54325"/>
    <cellStyle name="Input 12 23 3" xfId="5348"/>
    <cellStyle name="Input 12 23 3 2" xfId="17893"/>
    <cellStyle name="Input 12 23 3 2 2" xfId="31191"/>
    <cellStyle name="Input 12 23 3 3" xfId="31190"/>
    <cellStyle name="Input 12 23 3 4" xfId="54326"/>
    <cellStyle name="Input 12 23 4" xfId="7440"/>
    <cellStyle name="Input 12 23 4 2" xfId="19394"/>
    <cellStyle name="Input 12 23 4 2 2" xfId="31193"/>
    <cellStyle name="Input 12 23 4 3" xfId="31192"/>
    <cellStyle name="Input 12 23 4 4" xfId="54327"/>
    <cellStyle name="Input 12 23 5" xfId="5459"/>
    <cellStyle name="Input 12 23 5 2" xfId="17997"/>
    <cellStyle name="Input 12 23 5 2 2" xfId="31195"/>
    <cellStyle name="Input 12 23 5 3" xfId="31194"/>
    <cellStyle name="Input 12 23 5 4" xfId="54328"/>
    <cellStyle name="Input 12 23 6" xfId="6654"/>
    <cellStyle name="Input 12 23 6 2" xfId="18715"/>
    <cellStyle name="Input 12 23 6 2 2" xfId="31197"/>
    <cellStyle name="Input 12 23 6 3" xfId="31196"/>
    <cellStyle name="Input 12 23 6 4" xfId="54329"/>
    <cellStyle name="Input 12 23 7" xfId="8723"/>
    <cellStyle name="Input 12 23 7 2" xfId="20512"/>
    <cellStyle name="Input 12 23 7 2 2" xfId="31199"/>
    <cellStyle name="Input 12 23 7 3" xfId="31198"/>
    <cellStyle name="Input 12 23 7 4" xfId="54330"/>
    <cellStyle name="Input 12 23 8" xfId="8419"/>
    <cellStyle name="Input 12 23 8 2" xfId="20241"/>
    <cellStyle name="Input 12 23 8 2 2" xfId="31201"/>
    <cellStyle name="Input 12 23 8 3" xfId="31200"/>
    <cellStyle name="Input 12 23 8 4" xfId="54331"/>
    <cellStyle name="Input 12 23 9" xfId="5592"/>
    <cellStyle name="Input 12 23 9 2" xfId="18114"/>
    <cellStyle name="Input 12 23 9 2 2" xfId="31203"/>
    <cellStyle name="Input 12 23 9 3" xfId="31202"/>
    <cellStyle name="Input 12 23 9 4" xfId="54332"/>
    <cellStyle name="Input 12 24" xfId="3690"/>
    <cellStyle name="Input 12 24 10" xfId="10076"/>
    <cellStyle name="Input 12 24 10 2" xfId="21705"/>
    <cellStyle name="Input 12 24 10 2 2" xfId="31206"/>
    <cellStyle name="Input 12 24 10 3" xfId="31205"/>
    <cellStyle name="Input 12 24 10 4" xfId="54333"/>
    <cellStyle name="Input 12 24 11" xfId="5635"/>
    <cellStyle name="Input 12 24 11 2" xfId="18153"/>
    <cellStyle name="Input 12 24 11 2 2" xfId="31208"/>
    <cellStyle name="Input 12 24 11 3" xfId="31207"/>
    <cellStyle name="Input 12 24 11 4" xfId="54334"/>
    <cellStyle name="Input 12 24 12" xfId="6178"/>
    <cellStyle name="Input 12 24 12 2" xfId="18294"/>
    <cellStyle name="Input 12 24 12 2 2" xfId="31210"/>
    <cellStyle name="Input 12 24 12 3" xfId="31209"/>
    <cellStyle name="Input 12 24 12 4" xfId="54335"/>
    <cellStyle name="Input 12 24 13" xfId="11324"/>
    <cellStyle name="Input 12 24 13 2" xfId="22803"/>
    <cellStyle name="Input 12 24 13 2 2" xfId="31212"/>
    <cellStyle name="Input 12 24 13 3" xfId="31211"/>
    <cellStyle name="Input 12 24 13 4" xfId="54336"/>
    <cellStyle name="Input 12 24 14" xfId="11667"/>
    <cellStyle name="Input 12 24 14 2" xfId="23106"/>
    <cellStyle name="Input 12 24 14 2 2" xfId="31214"/>
    <cellStyle name="Input 12 24 14 3" xfId="31213"/>
    <cellStyle name="Input 12 24 14 4" xfId="54337"/>
    <cellStyle name="Input 12 24 15" xfId="12165"/>
    <cellStyle name="Input 12 24 15 2" xfId="23565"/>
    <cellStyle name="Input 12 24 15 2 2" xfId="31216"/>
    <cellStyle name="Input 12 24 15 3" xfId="31215"/>
    <cellStyle name="Input 12 24 15 4" xfId="54338"/>
    <cellStyle name="Input 12 24 16" xfId="10851"/>
    <cellStyle name="Input 12 24 16 2" xfId="22374"/>
    <cellStyle name="Input 12 24 16 2 2" xfId="31218"/>
    <cellStyle name="Input 12 24 16 3" xfId="31217"/>
    <cellStyle name="Input 12 24 16 4" xfId="54339"/>
    <cellStyle name="Input 12 24 17" xfId="7555"/>
    <cellStyle name="Input 12 24 17 2" xfId="19503"/>
    <cellStyle name="Input 12 24 17 2 2" xfId="31220"/>
    <cellStyle name="Input 12 24 17 3" xfId="31219"/>
    <cellStyle name="Input 12 24 17 4" xfId="54340"/>
    <cellStyle name="Input 12 24 18" xfId="10850"/>
    <cellStyle name="Input 12 24 18 2" xfId="22373"/>
    <cellStyle name="Input 12 24 18 2 2" xfId="31222"/>
    <cellStyle name="Input 12 24 18 3" xfId="31221"/>
    <cellStyle name="Input 12 24 18 4" xfId="54341"/>
    <cellStyle name="Input 12 24 19" xfId="11687"/>
    <cellStyle name="Input 12 24 19 2" xfId="23122"/>
    <cellStyle name="Input 12 24 19 2 2" xfId="31224"/>
    <cellStyle name="Input 12 24 19 3" xfId="31223"/>
    <cellStyle name="Input 12 24 19 4" xfId="54342"/>
    <cellStyle name="Input 12 24 2" xfId="6521"/>
    <cellStyle name="Input 12 24 2 2" xfId="18599"/>
    <cellStyle name="Input 12 24 2 2 2" xfId="31226"/>
    <cellStyle name="Input 12 24 2 3" xfId="31225"/>
    <cellStyle name="Input 12 24 2 4" xfId="54343"/>
    <cellStyle name="Input 12 24 20" xfId="5573"/>
    <cellStyle name="Input 12 24 20 2" xfId="31227"/>
    <cellStyle name="Input 12 24 20 3" xfId="54344"/>
    <cellStyle name="Input 12 24 20 4" xfId="54345"/>
    <cellStyle name="Input 12 24 21" xfId="31204"/>
    <cellStyle name="Input 12 24 22" xfId="54346"/>
    <cellStyle name="Input 12 24 3" xfId="5347"/>
    <cellStyle name="Input 12 24 3 2" xfId="17892"/>
    <cellStyle name="Input 12 24 3 2 2" xfId="31229"/>
    <cellStyle name="Input 12 24 3 3" xfId="31228"/>
    <cellStyle name="Input 12 24 3 4" xfId="54347"/>
    <cellStyle name="Input 12 24 4" xfId="7362"/>
    <cellStyle name="Input 12 24 4 2" xfId="19337"/>
    <cellStyle name="Input 12 24 4 2 2" xfId="31231"/>
    <cellStyle name="Input 12 24 4 3" xfId="31230"/>
    <cellStyle name="Input 12 24 4 4" xfId="54348"/>
    <cellStyle name="Input 12 24 5" xfId="7827"/>
    <cellStyle name="Input 12 24 5 2" xfId="19739"/>
    <cellStyle name="Input 12 24 5 2 2" xfId="31233"/>
    <cellStyle name="Input 12 24 5 3" xfId="31232"/>
    <cellStyle name="Input 12 24 5 4" xfId="54349"/>
    <cellStyle name="Input 12 24 6" xfId="6309"/>
    <cellStyle name="Input 12 24 6 2" xfId="18409"/>
    <cellStyle name="Input 12 24 6 2 2" xfId="31235"/>
    <cellStyle name="Input 12 24 6 3" xfId="31234"/>
    <cellStyle name="Input 12 24 6 4" xfId="54350"/>
    <cellStyle name="Input 12 24 7" xfId="6884"/>
    <cellStyle name="Input 12 24 7 2" xfId="18906"/>
    <cellStyle name="Input 12 24 7 2 2" xfId="31237"/>
    <cellStyle name="Input 12 24 7 3" xfId="31236"/>
    <cellStyle name="Input 12 24 7 4" xfId="54351"/>
    <cellStyle name="Input 12 24 8" xfId="9186"/>
    <cellStyle name="Input 12 24 8 2" xfId="20925"/>
    <cellStyle name="Input 12 24 8 2 2" xfId="31239"/>
    <cellStyle name="Input 12 24 8 3" xfId="31238"/>
    <cellStyle name="Input 12 24 8 4" xfId="54352"/>
    <cellStyle name="Input 12 24 9" xfId="9631"/>
    <cellStyle name="Input 12 24 9 2" xfId="21321"/>
    <cellStyle name="Input 12 24 9 2 2" xfId="31241"/>
    <cellStyle name="Input 12 24 9 3" xfId="31240"/>
    <cellStyle name="Input 12 24 9 4" xfId="54353"/>
    <cellStyle name="Input 12 25" xfId="3691"/>
    <cellStyle name="Input 12 25 10" xfId="9393"/>
    <cellStyle name="Input 12 25 10 2" xfId="21110"/>
    <cellStyle name="Input 12 25 10 2 2" xfId="31244"/>
    <cellStyle name="Input 12 25 10 3" xfId="31243"/>
    <cellStyle name="Input 12 25 10 4" xfId="54354"/>
    <cellStyle name="Input 12 25 11" xfId="5634"/>
    <cellStyle name="Input 12 25 11 2" xfId="18152"/>
    <cellStyle name="Input 12 25 11 2 2" xfId="31246"/>
    <cellStyle name="Input 12 25 11 3" xfId="31245"/>
    <cellStyle name="Input 12 25 11 4" xfId="54355"/>
    <cellStyle name="Input 12 25 12" xfId="6179"/>
    <cellStyle name="Input 12 25 12 2" xfId="18295"/>
    <cellStyle name="Input 12 25 12 2 2" xfId="31248"/>
    <cellStyle name="Input 12 25 12 3" xfId="31247"/>
    <cellStyle name="Input 12 25 12 4" xfId="54356"/>
    <cellStyle name="Input 12 25 13" xfId="5666"/>
    <cellStyle name="Input 12 25 13 2" xfId="18183"/>
    <cellStyle name="Input 12 25 13 2 2" xfId="31250"/>
    <cellStyle name="Input 12 25 13 3" xfId="31249"/>
    <cellStyle name="Input 12 25 13 4" xfId="54357"/>
    <cellStyle name="Input 12 25 14" xfId="11045"/>
    <cellStyle name="Input 12 25 14 2" xfId="22545"/>
    <cellStyle name="Input 12 25 14 2 2" xfId="31252"/>
    <cellStyle name="Input 12 25 14 3" xfId="31251"/>
    <cellStyle name="Input 12 25 14 4" xfId="54358"/>
    <cellStyle name="Input 12 25 15" xfId="9663"/>
    <cellStyle name="Input 12 25 15 2" xfId="21348"/>
    <cellStyle name="Input 12 25 15 2 2" xfId="31254"/>
    <cellStyle name="Input 12 25 15 3" xfId="31253"/>
    <cellStyle name="Input 12 25 15 4" xfId="54359"/>
    <cellStyle name="Input 12 25 16" xfId="12551"/>
    <cellStyle name="Input 12 25 16 2" xfId="23906"/>
    <cellStyle name="Input 12 25 16 2 2" xfId="31256"/>
    <cellStyle name="Input 12 25 16 3" xfId="31255"/>
    <cellStyle name="Input 12 25 16 4" xfId="54360"/>
    <cellStyle name="Input 12 25 17" xfId="5714"/>
    <cellStyle name="Input 12 25 17 2" xfId="18219"/>
    <cellStyle name="Input 12 25 17 2 2" xfId="31258"/>
    <cellStyle name="Input 12 25 17 3" xfId="31257"/>
    <cellStyle name="Input 12 25 17 4" xfId="54361"/>
    <cellStyle name="Input 12 25 18" xfId="5612"/>
    <cellStyle name="Input 12 25 18 2" xfId="18132"/>
    <cellStyle name="Input 12 25 18 2 2" xfId="31260"/>
    <cellStyle name="Input 12 25 18 3" xfId="31259"/>
    <cellStyle name="Input 12 25 18 4" xfId="54362"/>
    <cellStyle name="Input 12 25 19" xfId="5724"/>
    <cellStyle name="Input 12 25 19 2" xfId="18229"/>
    <cellStyle name="Input 12 25 19 2 2" xfId="31262"/>
    <cellStyle name="Input 12 25 19 3" xfId="31261"/>
    <cellStyle name="Input 12 25 19 4" xfId="54363"/>
    <cellStyle name="Input 12 25 2" xfId="6522"/>
    <cellStyle name="Input 12 25 2 2" xfId="18600"/>
    <cellStyle name="Input 12 25 2 2 2" xfId="31264"/>
    <cellStyle name="Input 12 25 2 3" xfId="31263"/>
    <cellStyle name="Input 12 25 2 4" xfId="54364"/>
    <cellStyle name="Input 12 25 20" xfId="6099"/>
    <cellStyle name="Input 12 25 20 2" xfId="31265"/>
    <cellStyle name="Input 12 25 20 3" xfId="54365"/>
    <cellStyle name="Input 12 25 20 4" xfId="54366"/>
    <cellStyle name="Input 12 25 21" xfId="31242"/>
    <cellStyle name="Input 12 25 22" xfId="54367"/>
    <cellStyle name="Input 12 25 3" xfId="5346"/>
    <cellStyle name="Input 12 25 3 2" xfId="17891"/>
    <cellStyle name="Input 12 25 3 2 2" xfId="31267"/>
    <cellStyle name="Input 12 25 3 3" xfId="31266"/>
    <cellStyle name="Input 12 25 3 4" xfId="54368"/>
    <cellStyle name="Input 12 25 4" xfId="4775"/>
    <cellStyle name="Input 12 25 4 2" xfId="17429"/>
    <cellStyle name="Input 12 25 4 2 2" xfId="31269"/>
    <cellStyle name="Input 12 25 4 3" xfId="31268"/>
    <cellStyle name="Input 12 25 4 4" xfId="54369"/>
    <cellStyle name="Input 12 25 5" xfId="7103"/>
    <cellStyle name="Input 12 25 5 2" xfId="19109"/>
    <cellStyle name="Input 12 25 5 2 2" xfId="31271"/>
    <cellStyle name="Input 12 25 5 3" xfId="31270"/>
    <cellStyle name="Input 12 25 5 4" xfId="54370"/>
    <cellStyle name="Input 12 25 6" xfId="8279"/>
    <cellStyle name="Input 12 25 6 2" xfId="20131"/>
    <cellStyle name="Input 12 25 6 2 2" xfId="31273"/>
    <cellStyle name="Input 12 25 6 3" xfId="31272"/>
    <cellStyle name="Input 12 25 6 4" xfId="54371"/>
    <cellStyle name="Input 12 25 7" xfId="5539"/>
    <cellStyle name="Input 12 25 7 2" xfId="18068"/>
    <cellStyle name="Input 12 25 7 2 2" xfId="31275"/>
    <cellStyle name="Input 12 25 7 3" xfId="31274"/>
    <cellStyle name="Input 12 25 7 4" xfId="54372"/>
    <cellStyle name="Input 12 25 8" xfId="6265"/>
    <cellStyle name="Input 12 25 8 2" xfId="18372"/>
    <cellStyle name="Input 12 25 8 2 2" xfId="31277"/>
    <cellStyle name="Input 12 25 8 3" xfId="31276"/>
    <cellStyle name="Input 12 25 8 4" xfId="54373"/>
    <cellStyle name="Input 12 25 9" xfId="8943"/>
    <cellStyle name="Input 12 25 9 2" xfId="20707"/>
    <cellStyle name="Input 12 25 9 2 2" xfId="31279"/>
    <cellStyle name="Input 12 25 9 3" xfId="31278"/>
    <cellStyle name="Input 12 25 9 4" xfId="54374"/>
    <cellStyle name="Input 12 26" xfId="3692"/>
    <cellStyle name="Input 12 26 10" xfId="6213"/>
    <cellStyle name="Input 12 26 10 2" xfId="18323"/>
    <cellStyle name="Input 12 26 10 2 2" xfId="31282"/>
    <cellStyle name="Input 12 26 10 3" xfId="31281"/>
    <cellStyle name="Input 12 26 10 4" xfId="54375"/>
    <cellStyle name="Input 12 26 11" xfId="5633"/>
    <cellStyle name="Input 12 26 11 2" xfId="18151"/>
    <cellStyle name="Input 12 26 11 2 2" xfId="31284"/>
    <cellStyle name="Input 12 26 11 3" xfId="31283"/>
    <cellStyle name="Input 12 26 11 4" xfId="54376"/>
    <cellStyle name="Input 12 26 12" xfId="6180"/>
    <cellStyle name="Input 12 26 12 2" xfId="18296"/>
    <cellStyle name="Input 12 26 12 2 2" xfId="31286"/>
    <cellStyle name="Input 12 26 12 3" xfId="31285"/>
    <cellStyle name="Input 12 26 12 4" xfId="54377"/>
    <cellStyle name="Input 12 26 13" xfId="5665"/>
    <cellStyle name="Input 12 26 13 2" xfId="18182"/>
    <cellStyle name="Input 12 26 13 2 2" xfId="31288"/>
    <cellStyle name="Input 12 26 13 3" xfId="31287"/>
    <cellStyle name="Input 12 26 13 4" xfId="54378"/>
    <cellStyle name="Input 12 26 14" xfId="10855"/>
    <cellStyle name="Input 12 26 14 2" xfId="22378"/>
    <cellStyle name="Input 12 26 14 2 2" xfId="31290"/>
    <cellStyle name="Input 12 26 14 3" xfId="31289"/>
    <cellStyle name="Input 12 26 14 4" xfId="54379"/>
    <cellStyle name="Input 12 26 15" xfId="4727"/>
    <cellStyle name="Input 12 26 15 2" xfId="17412"/>
    <cellStyle name="Input 12 26 15 2 2" xfId="31292"/>
    <cellStyle name="Input 12 26 15 3" xfId="31291"/>
    <cellStyle name="Input 12 26 15 4" xfId="54380"/>
    <cellStyle name="Input 12 26 16" xfId="7283"/>
    <cellStyle name="Input 12 26 16 2" xfId="19261"/>
    <cellStyle name="Input 12 26 16 2 2" xfId="31294"/>
    <cellStyle name="Input 12 26 16 3" xfId="31293"/>
    <cellStyle name="Input 12 26 16 4" xfId="54381"/>
    <cellStyle name="Input 12 26 17" xfId="11262"/>
    <cellStyle name="Input 12 26 17 2" xfId="22742"/>
    <cellStyle name="Input 12 26 17 2 2" xfId="31296"/>
    <cellStyle name="Input 12 26 17 3" xfId="31295"/>
    <cellStyle name="Input 12 26 17 4" xfId="54382"/>
    <cellStyle name="Input 12 26 18" xfId="12546"/>
    <cellStyle name="Input 12 26 18 2" xfId="23901"/>
    <cellStyle name="Input 12 26 18 2 2" xfId="31298"/>
    <cellStyle name="Input 12 26 18 3" xfId="31297"/>
    <cellStyle name="Input 12 26 18 4" xfId="54383"/>
    <cellStyle name="Input 12 26 19" xfId="5240"/>
    <cellStyle name="Input 12 26 19 2" xfId="17802"/>
    <cellStyle name="Input 12 26 19 2 2" xfId="31300"/>
    <cellStyle name="Input 12 26 19 3" xfId="31299"/>
    <cellStyle name="Input 12 26 19 4" xfId="54384"/>
    <cellStyle name="Input 12 26 2" xfId="6523"/>
    <cellStyle name="Input 12 26 2 2" xfId="18601"/>
    <cellStyle name="Input 12 26 2 2 2" xfId="31302"/>
    <cellStyle name="Input 12 26 2 3" xfId="31301"/>
    <cellStyle name="Input 12 26 2 4" xfId="54385"/>
    <cellStyle name="Input 12 26 20" xfId="13336"/>
    <cellStyle name="Input 12 26 20 2" xfId="31303"/>
    <cellStyle name="Input 12 26 20 3" xfId="54386"/>
    <cellStyle name="Input 12 26 20 4" xfId="54387"/>
    <cellStyle name="Input 12 26 21" xfId="31280"/>
    <cellStyle name="Input 12 26 22" xfId="54388"/>
    <cellStyle name="Input 12 26 3" xfId="5345"/>
    <cellStyle name="Input 12 26 3 2" xfId="17890"/>
    <cellStyle name="Input 12 26 3 2 2" xfId="31305"/>
    <cellStyle name="Input 12 26 3 3" xfId="31304"/>
    <cellStyle name="Input 12 26 3 4" xfId="54389"/>
    <cellStyle name="Input 12 26 4" xfId="6397"/>
    <cellStyle name="Input 12 26 4 2" xfId="18485"/>
    <cellStyle name="Input 12 26 4 2 2" xfId="31307"/>
    <cellStyle name="Input 12 26 4 3" xfId="31306"/>
    <cellStyle name="Input 12 26 4 4" xfId="54390"/>
    <cellStyle name="Input 12 26 5" xfId="5458"/>
    <cellStyle name="Input 12 26 5 2" xfId="17996"/>
    <cellStyle name="Input 12 26 5 2 2" xfId="31309"/>
    <cellStyle name="Input 12 26 5 3" xfId="31308"/>
    <cellStyle name="Input 12 26 5 4" xfId="54391"/>
    <cellStyle name="Input 12 26 6" xfId="6310"/>
    <cellStyle name="Input 12 26 6 2" xfId="18410"/>
    <cellStyle name="Input 12 26 6 2 2" xfId="31311"/>
    <cellStyle name="Input 12 26 6 3" xfId="31310"/>
    <cellStyle name="Input 12 26 6 4" xfId="54392"/>
    <cellStyle name="Input 12 26 7" xfId="5538"/>
    <cellStyle name="Input 12 26 7 2" xfId="18067"/>
    <cellStyle name="Input 12 26 7 2 2" xfId="31313"/>
    <cellStyle name="Input 12 26 7 3" xfId="31312"/>
    <cellStyle name="Input 12 26 7 4" xfId="54393"/>
    <cellStyle name="Input 12 26 8" xfId="8417"/>
    <cellStyle name="Input 12 26 8 2" xfId="20239"/>
    <cellStyle name="Input 12 26 8 2 2" xfId="31315"/>
    <cellStyle name="Input 12 26 8 3" xfId="31314"/>
    <cellStyle name="Input 12 26 8 4" xfId="54394"/>
    <cellStyle name="Input 12 26 9" xfId="5591"/>
    <cellStyle name="Input 12 26 9 2" xfId="18113"/>
    <cellStyle name="Input 12 26 9 2 2" xfId="31317"/>
    <cellStyle name="Input 12 26 9 3" xfId="31316"/>
    <cellStyle name="Input 12 26 9 4" xfId="54395"/>
    <cellStyle name="Input 12 27" xfId="3693"/>
    <cellStyle name="Input 12 27 10" xfId="9392"/>
    <cellStyle name="Input 12 27 10 2" xfId="21109"/>
    <cellStyle name="Input 12 27 10 2 2" xfId="31320"/>
    <cellStyle name="Input 12 27 10 3" xfId="31319"/>
    <cellStyle name="Input 12 27 10 4" xfId="54396"/>
    <cellStyle name="Input 12 27 11" xfId="5632"/>
    <cellStyle name="Input 12 27 11 2" xfId="18150"/>
    <cellStyle name="Input 12 27 11 2 2" xfId="31322"/>
    <cellStyle name="Input 12 27 11 3" xfId="31321"/>
    <cellStyle name="Input 12 27 11 4" xfId="54397"/>
    <cellStyle name="Input 12 27 12" xfId="6181"/>
    <cellStyle name="Input 12 27 12 2" xfId="18297"/>
    <cellStyle name="Input 12 27 12 2 2" xfId="31324"/>
    <cellStyle name="Input 12 27 12 3" xfId="31323"/>
    <cellStyle name="Input 12 27 12 4" xfId="54398"/>
    <cellStyle name="Input 12 27 13" xfId="9701"/>
    <cellStyle name="Input 12 27 13 2" xfId="21369"/>
    <cellStyle name="Input 12 27 13 2 2" xfId="31326"/>
    <cellStyle name="Input 12 27 13 3" xfId="31325"/>
    <cellStyle name="Input 12 27 13 4" xfId="54399"/>
    <cellStyle name="Input 12 27 14" xfId="11044"/>
    <cellStyle name="Input 12 27 14 2" xfId="22544"/>
    <cellStyle name="Input 12 27 14 2 2" xfId="31328"/>
    <cellStyle name="Input 12 27 14 3" xfId="31327"/>
    <cellStyle name="Input 12 27 14 4" xfId="54400"/>
    <cellStyle name="Input 12 27 15" xfId="8303"/>
    <cellStyle name="Input 12 27 15 2" xfId="20148"/>
    <cellStyle name="Input 12 27 15 2 2" xfId="31330"/>
    <cellStyle name="Input 12 27 15 3" xfId="31329"/>
    <cellStyle name="Input 12 27 15 4" xfId="54401"/>
    <cellStyle name="Input 12 27 16" xfId="12552"/>
    <cellStyle name="Input 12 27 16 2" xfId="23907"/>
    <cellStyle name="Input 12 27 16 2 2" xfId="31332"/>
    <cellStyle name="Input 12 27 16 3" xfId="31331"/>
    <cellStyle name="Input 12 27 16 4" xfId="54402"/>
    <cellStyle name="Input 12 27 17" xfId="5713"/>
    <cellStyle name="Input 12 27 17 2" xfId="18218"/>
    <cellStyle name="Input 12 27 17 2 2" xfId="31334"/>
    <cellStyle name="Input 12 27 17 3" xfId="31333"/>
    <cellStyle name="Input 12 27 17 4" xfId="54403"/>
    <cellStyle name="Input 12 27 18" xfId="7759"/>
    <cellStyle name="Input 12 27 18 2" xfId="19675"/>
    <cellStyle name="Input 12 27 18 2 2" xfId="31336"/>
    <cellStyle name="Input 12 27 18 3" xfId="31335"/>
    <cellStyle name="Input 12 27 18 4" xfId="54404"/>
    <cellStyle name="Input 12 27 19" xfId="5723"/>
    <cellStyle name="Input 12 27 19 2" xfId="18228"/>
    <cellStyle name="Input 12 27 19 2 2" xfId="31338"/>
    <cellStyle name="Input 12 27 19 3" xfId="31337"/>
    <cellStyle name="Input 12 27 19 4" xfId="54405"/>
    <cellStyle name="Input 12 27 2" xfId="6524"/>
    <cellStyle name="Input 12 27 2 2" xfId="18602"/>
    <cellStyle name="Input 12 27 2 2 2" xfId="31340"/>
    <cellStyle name="Input 12 27 2 3" xfId="31339"/>
    <cellStyle name="Input 12 27 2 4" xfId="54406"/>
    <cellStyle name="Input 12 27 20" xfId="8107"/>
    <cellStyle name="Input 12 27 20 2" xfId="31341"/>
    <cellStyle name="Input 12 27 20 3" xfId="54407"/>
    <cellStyle name="Input 12 27 20 4" xfId="54408"/>
    <cellStyle name="Input 12 27 21" xfId="31318"/>
    <cellStyle name="Input 12 27 22" xfId="54409"/>
    <cellStyle name="Input 12 27 3" xfId="5344"/>
    <cellStyle name="Input 12 27 3 2" xfId="17889"/>
    <cellStyle name="Input 12 27 3 2 2" xfId="31343"/>
    <cellStyle name="Input 12 27 3 3" xfId="31342"/>
    <cellStyle name="Input 12 27 3 4" xfId="54410"/>
    <cellStyle name="Input 12 27 4" xfId="4776"/>
    <cellStyle name="Input 12 27 4 2" xfId="17430"/>
    <cellStyle name="Input 12 27 4 2 2" xfId="31345"/>
    <cellStyle name="Input 12 27 4 3" xfId="31344"/>
    <cellStyle name="Input 12 27 4 4" xfId="54411"/>
    <cellStyle name="Input 12 27 5" xfId="7102"/>
    <cellStyle name="Input 12 27 5 2" xfId="19108"/>
    <cellStyle name="Input 12 27 5 2 2" xfId="31347"/>
    <cellStyle name="Input 12 27 5 3" xfId="31346"/>
    <cellStyle name="Input 12 27 5 4" xfId="54412"/>
    <cellStyle name="Input 12 27 6" xfId="8280"/>
    <cellStyle name="Input 12 27 6 2" xfId="20132"/>
    <cellStyle name="Input 12 27 6 2 2" xfId="31349"/>
    <cellStyle name="Input 12 27 6 3" xfId="31348"/>
    <cellStyle name="Input 12 27 6 4" xfId="54413"/>
    <cellStyle name="Input 12 27 7" xfId="4715"/>
    <cellStyle name="Input 12 27 7 2" xfId="17401"/>
    <cellStyle name="Input 12 27 7 2 2" xfId="31351"/>
    <cellStyle name="Input 12 27 7 3" xfId="31350"/>
    <cellStyle name="Input 12 27 7 4" xfId="54414"/>
    <cellStyle name="Input 12 27 8" xfId="8269"/>
    <cellStyle name="Input 12 27 8 2" xfId="20124"/>
    <cellStyle name="Input 12 27 8 2 2" xfId="31353"/>
    <cellStyle name="Input 12 27 8 3" xfId="31352"/>
    <cellStyle name="Input 12 27 8 4" xfId="54415"/>
    <cellStyle name="Input 12 27 9" xfId="8942"/>
    <cellStyle name="Input 12 27 9 2" xfId="20706"/>
    <cellStyle name="Input 12 27 9 2 2" xfId="31355"/>
    <cellStyle name="Input 12 27 9 3" xfId="31354"/>
    <cellStyle name="Input 12 27 9 4" xfId="54416"/>
    <cellStyle name="Input 12 28" xfId="3694"/>
    <cellStyle name="Input 12 28 10" xfId="8471"/>
    <cellStyle name="Input 12 28 10 2" xfId="20292"/>
    <cellStyle name="Input 12 28 10 2 2" xfId="31358"/>
    <cellStyle name="Input 12 28 10 3" xfId="31357"/>
    <cellStyle name="Input 12 28 10 4" xfId="54417"/>
    <cellStyle name="Input 12 28 11" xfId="8735"/>
    <cellStyle name="Input 12 28 11 2" xfId="20523"/>
    <cellStyle name="Input 12 28 11 2 2" xfId="31360"/>
    <cellStyle name="Input 12 28 11 3" xfId="31359"/>
    <cellStyle name="Input 12 28 11 4" xfId="54418"/>
    <cellStyle name="Input 12 28 12" xfId="9666"/>
    <cellStyle name="Input 12 28 12 2" xfId="21351"/>
    <cellStyle name="Input 12 28 12 2 2" xfId="31362"/>
    <cellStyle name="Input 12 28 12 3" xfId="31361"/>
    <cellStyle name="Input 12 28 12 4" xfId="54419"/>
    <cellStyle name="Input 12 28 13" xfId="9031"/>
    <cellStyle name="Input 12 28 13 2" xfId="20793"/>
    <cellStyle name="Input 12 28 13 2 2" xfId="31364"/>
    <cellStyle name="Input 12 28 13 3" xfId="31363"/>
    <cellStyle name="Input 12 28 13 4" xfId="54420"/>
    <cellStyle name="Input 12 28 14" xfId="6129"/>
    <cellStyle name="Input 12 28 14 2" xfId="18258"/>
    <cellStyle name="Input 12 28 14 2 2" xfId="31366"/>
    <cellStyle name="Input 12 28 14 3" xfId="31365"/>
    <cellStyle name="Input 12 28 14 4" xfId="54421"/>
    <cellStyle name="Input 12 28 15" xfId="7421"/>
    <cellStyle name="Input 12 28 15 2" xfId="19386"/>
    <cellStyle name="Input 12 28 15 2 2" xfId="31368"/>
    <cellStyle name="Input 12 28 15 3" xfId="31367"/>
    <cellStyle name="Input 12 28 15 4" xfId="54422"/>
    <cellStyle name="Input 12 28 16" xfId="10852"/>
    <cellStyle name="Input 12 28 16 2" xfId="22375"/>
    <cellStyle name="Input 12 28 16 2 2" xfId="31370"/>
    <cellStyle name="Input 12 28 16 3" xfId="31369"/>
    <cellStyle name="Input 12 28 16 4" xfId="54423"/>
    <cellStyle name="Input 12 28 17" xfId="7438"/>
    <cellStyle name="Input 12 28 17 2" xfId="19392"/>
    <cellStyle name="Input 12 28 17 2 2" xfId="31372"/>
    <cellStyle name="Input 12 28 17 3" xfId="31371"/>
    <cellStyle name="Input 12 28 17 4" xfId="54424"/>
    <cellStyle name="Input 12 28 18" xfId="6716"/>
    <cellStyle name="Input 12 28 18 2" xfId="18766"/>
    <cellStyle name="Input 12 28 18 2 2" xfId="31374"/>
    <cellStyle name="Input 12 28 18 3" xfId="31373"/>
    <cellStyle name="Input 12 28 18 4" xfId="54425"/>
    <cellStyle name="Input 12 28 19" xfId="8653"/>
    <cellStyle name="Input 12 28 19 2" xfId="20445"/>
    <cellStyle name="Input 12 28 19 2 2" xfId="31376"/>
    <cellStyle name="Input 12 28 19 3" xfId="31375"/>
    <cellStyle name="Input 12 28 19 4" xfId="54426"/>
    <cellStyle name="Input 12 28 2" xfId="6525"/>
    <cellStyle name="Input 12 28 2 2" xfId="18603"/>
    <cellStyle name="Input 12 28 2 2 2" xfId="31378"/>
    <cellStyle name="Input 12 28 2 3" xfId="31377"/>
    <cellStyle name="Input 12 28 2 4" xfId="54427"/>
    <cellStyle name="Input 12 28 20" xfId="12542"/>
    <cellStyle name="Input 12 28 20 2" xfId="31379"/>
    <cellStyle name="Input 12 28 20 3" xfId="54428"/>
    <cellStyle name="Input 12 28 20 4" xfId="54429"/>
    <cellStyle name="Input 12 28 21" xfId="31356"/>
    <cellStyle name="Input 12 28 22" xfId="54430"/>
    <cellStyle name="Input 12 28 3" xfId="5343"/>
    <cellStyle name="Input 12 28 3 2" xfId="17888"/>
    <cellStyle name="Input 12 28 3 2 2" xfId="31381"/>
    <cellStyle name="Input 12 28 3 3" xfId="31380"/>
    <cellStyle name="Input 12 28 3 4" xfId="54431"/>
    <cellStyle name="Input 12 28 4" xfId="6398"/>
    <cellStyle name="Input 12 28 4 2" xfId="18486"/>
    <cellStyle name="Input 12 28 4 2 2" xfId="31383"/>
    <cellStyle name="Input 12 28 4 3" xfId="31382"/>
    <cellStyle name="Input 12 28 4 4" xfId="54432"/>
    <cellStyle name="Input 12 28 5" xfId="5457"/>
    <cellStyle name="Input 12 28 5 2" xfId="17995"/>
    <cellStyle name="Input 12 28 5 2 2" xfId="31385"/>
    <cellStyle name="Input 12 28 5 3" xfId="31384"/>
    <cellStyle name="Input 12 28 5 4" xfId="54433"/>
    <cellStyle name="Input 12 28 6" xfId="6311"/>
    <cellStyle name="Input 12 28 6 2" xfId="18411"/>
    <cellStyle name="Input 12 28 6 2 2" xfId="31387"/>
    <cellStyle name="Input 12 28 6 3" xfId="31386"/>
    <cellStyle name="Input 12 28 6 4" xfId="54434"/>
    <cellStyle name="Input 12 28 7" xfId="5537"/>
    <cellStyle name="Input 12 28 7 2" xfId="18066"/>
    <cellStyle name="Input 12 28 7 2 2" xfId="31389"/>
    <cellStyle name="Input 12 28 7 3" xfId="31388"/>
    <cellStyle name="Input 12 28 7 4" xfId="54435"/>
    <cellStyle name="Input 12 28 8" xfId="8416"/>
    <cellStyle name="Input 12 28 8 2" xfId="20238"/>
    <cellStyle name="Input 12 28 8 2 2" xfId="31391"/>
    <cellStyle name="Input 12 28 8 3" xfId="31390"/>
    <cellStyle name="Input 12 28 8 4" xfId="54436"/>
    <cellStyle name="Input 12 28 9" xfId="5590"/>
    <cellStyle name="Input 12 28 9 2" xfId="18112"/>
    <cellStyle name="Input 12 28 9 2 2" xfId="31393"/>
    <cellStyle name="Input 12 28 9 3" xfId="31392"/>
    <cellStyle name="Input 12 28 9 4" xfId="54437"/>
    <cellStyle name="Input 12 29" xfId="3695"/>
    <cellStyle name="Input 12 29 10" xfId="6930"/>
    <cellStyle name="Input 12 29 10 2" xfId="18941"/>
    <cellStyle name="Input 12 29 10 2 2" xfId="31396"/>
    <cellStyle name="Input 12 29 10 3" xfId="31395"/>
    <cellStyle name="Input 12 29 10 4" xfId="54438"/>
    <cellStyle name="Input 12 29 11" xfId="5631"/>
    <cellStyle name="Input 12 29 11 2" xfId="18149"/>
    <cellStyle name="Input 12 29 11 2 2" xfId="31398"/>
    <cellStyle name="Input 12 29 11 3" xfId="31397"/>
    <cellStyle name="Input 12 29 11 4" xfId="54439"/>
    <cellStyle name="Input 12 29 12" xfId="10923"/>
    <cellStyle name="Input 12 29 12 2" xfId="22445"/>
    <cellStyle name="Input 12 29 12 2 2" xfId="31400"/>
    <cellStyle name="Input 12 29 12 3" xfId="31399"/>
    <cellStyle name="Input 12 29 12 4" xfId="54440"/>
    <cellStyle name="Input 12 29 13" xfId="5664"/>
    <cellStyle name="Input 12 29 13 2" xfId="18181"/>
    <cellStyle name="Input 12 29 13 2 2" xfId="31402"/>
    <cellStyle name="Input 12 29 13 3" xfId="31401"/>
    <cellStyle name="Input 12 29 13 4" xfId="54441"/>
    <cellStyle name="Input 12 29 14" xfId="8039"/>
    <cellStyle name="Input 12 29 14 2" xfId="19925"/>
    <cellStyle name="Input 12 29 14 2 2" xfId="31404"/>
    <cellStyle name="Input 12 29 14 3" xfId="31403"/>
    <cellStyle name="Input 12 29 14 4" xfId="54442"/>
    <cellStyle name="Input 12 29 15" xfId="6667"/>
    <cellStyle name="Input 12 29 15 2" xfId="18726"/>
    <cellStyle name="Input 12 29 15 2 2" xfId="31406"/>
    <cellStyle name="Input 12 29 15 3" xfId="31405"/>
    <cellStyle name="Input 12 29 15 4" xfId="54443"/>
    <cellStyle name="Input 12 29 16" xfId="12553"/>
    <cellStyle name="Input 12 29 16 2" xfId="23908"/>
    <cellStyle name="Input 12 29 16 2 2" xfId="31408"/>
    <cellStyle name="Input 12 29 16 3" xfId="31407"/>
    <cellStyle name="Input 12 29 16 4" xfId="54444"/>
    <cellStyle name="Input 12 29 17" xfId="12921"/>
    <cellStyle name="Input 12 29 17 2" xfId="24241"/>
    <cellStyle name="Input 12 29 17 2 2" xfId="31410"/>
    <cellStyle name="Input 12 29 17 3" xfId="31409"/>
    <cellStyle name="Input 12 29 17 4" xfId="54445"/>
    <cellStyle name="Input 12 29 18" xfId="10545"/>
    <cellStyle name="Input 12 29 18 2" xfId="22114"/>
    <cellStyle name="Input 12 29 18 2 2" xfId="31412"/>
    <cellStyle name="Input 12 29 18 3" xfId="31411"/>
    <cellStyle name="Input 12 29 18 4" xfId="54446"/>
    <cellStyle name="Input 12 29 19" xfId="9563"/>
    <cellStyle name="Input 12 29 19 2" xfId="21256"/>
    <cellStyle name="Input 12 29 19 2 2" xfId="31414"/>
    <cellStyle name="Input 12 29 19 3" xfId="31413"/>
    <cellStyle name="Input 12 29 19 4" xfId="54447"/>
    <cellStyle name="Input 12 29 2" xfId="6526"/>
    <cellStyle name="Input 12 29 2 2" xfId="18604"/>
    <cellStyle name="Input 12 29 2 2 2" xfId="31416"/>
    <cellStyle name="Input 12 29 2 3" xfId="31415"/>
    <cellStyle name="Input 12 29 2 4" xfId="54448"/>
    <cellStyle name="Input 12 29 20" xfId="4720"/>
    <cellStyle name="Input 12 29 20 2" xfId="31417"/>
    <cellStyle name="Input 12 29 20 3" xfId="54449"/>
    <cellStyle name="Input 12 29 20 4" xfId="54450"/>
    <cellStyle name="Input 12 29 21" xfId="31394"/>
    <cellStyle name="Input 12 29 22" xfId="54451"/>
    <cellStyle name="Input 12 29 3" xfId="5342"/>
    <cellStyle name="Input 12 29 3 2" xfId="17887"/>
    <cellStyle name="Input 12 29 3 2 2" xfId="31419"/>
    <cellStyle name="Input 12 29 3 3" xfId="31418"/>
    <cellStyle name="Input 12 29 3 4" xfId="54452"/>
    <cellStyle name="Input 12 29 4" xfId="4777"/>
    <cellStyle name="Input 12 29 4 2" xfId="17431"/>
    <cellStyle name="Input 12 29 4 2 2" xfId="31421"/>
    <cellStyle name="Input 12 29 4 3" xfId="31420"/>
    <cellStyle name="Input 12 29 4 4" xfId="54453"/>
    <cellStyle name="Input 12 29 5" xfId="6827"/>
    <cellStyle name="Input 12 29 5 2" xfId="18860"/>
    <cellStyle name="Input 12 29 5 2 2" xfId="31423"/>
    <cellStyle name="Input 12 29 5 3" xfId="31422"/>
    <cellStyle name="Input 12 29 5 4" xfId="54454"/>
    <cellStyle name="Input 12 29 6" xfId="8281"/>
    <cellStyle name="Input 12 29 6 2" xfId="20133"/>
    <cellStyle name="Input 12 29 6 2 2" xfId="31425"/>
    <cellStyle name="Input 12 29 6 3" xfId="31424"/>
    <cellStyle name="Input 12 29 6 4" xfId="54455"/>
    <cellStyle name="Input 12 29 7" xfId="8799"/>
    <cellStyle name="Input 12 29 7 2" xfId="20568"/>
    <cellStyle name="Input 12 29 7 2 2" xfId="31427"/>
    <cellStyle name="Input 12 29 7 3" xfId="31426"/>
    <cellStyle name="Input 12 29 7 4" xfId="54456"/>
    <cellStyle name="Input 12 29 8" xfId="7345"/>
    <cellStyle name="Input 12 29 8 2" xfId="19321"/>
    <cellStyle name="Input 12 29 8 2 2" xfId="31429"/>
    <cellStyle name="Input 12 29 8 3" xfId="31428"/>
    <cellStyle name="Input 12 29 8 4" xfId="54457"/>
    <cellStyle name="Input 12 29 9" xfId="6558"/>
    <cellStyle name="Input 12 29 9 2" xfId="18635"/>
    <cellStyle name="Input 12 29 9 2 2" xfId="31431"/>
    <cellStyle name="Input 12 29 9 3" xfId="31430"/>
    <cellStyle name="Input 12 29 9 4" xfId="54458"/>
    <cellStyle name="Input 12 3" xfId="3696"/>
    <cellStyle name="Input 12 3 10" xfId="8263"/>
    <cellStyle name="Input 12 3 10 2" xfId="20118"/>
    <cellStyle name="Input 12 3 10 2 2" xfId="31434"/>
    <cellStyle name="Input 12 3 10 3" xfId="31433"/>
    <cellStyle name="Input 12 3 10 4" xfId="54459"/>
    <cellStyle name="Input 12 3 11" xfId="10501"/>
    <cellStyle name="Input 12 3 11 2" xfId="22080"/>
    <cellStyle name="Input 12 3 11 2 2" xfId="31436"/>
    <cellStyle name="Input 12 3 11 3" xfId="31435"/>
    <cellStyle name="Input 12 3 11 4" xfId="54460"/>
    <cellStyle name="Input 12 3 12" xfId="11352"/>
    <cellStyle name="Input 12 3 12 2" xfId="22827"/>
    <cellStyle name="Input 12 3 12 2 2" xfId="31438"/>
    <cellStyle name="Input 12 3 12 3" xfId="31437"/>
    <cellStyle name="Input 12 3 12 4" xfId="54461"/>
    <cellStyle name="Input 12 3 13" xfId="5423"/>
    <cellStyle name="Input 12 3 13 2" xfId="17965"/>
    <cellStyle name="Input 12 3 13 2 2" xfId="31440"/>
    <cellStyle name="Input 12 3 13 3" xfId="31439"/>
    <cellStyle name="Input 12 3 13 4" xfId="54462"/>
    <cellStyle name="Input 12 3 14" xfId="10856"/>
    <cellStyle name="Input 12 3 14 2" xfId="22379"/>
    <cellStyle name="Input 12 3 14 2 2" xfId="31442"/>
    <cellStyle name="Input 12 3 14 3" xfId="31441"/>
    <cellStyle name="Input 12 3 14 4" xfId="54463"/>
    <cellStyle name="Input 12 3 15" xfId="8747"/>
    <cellStyle name="Input 12 3 15 2" xfId="20532"/>
    <cellStyle name="Input 12 3 15 2 2" xfId="31444"/>
    <cellStyle name="Input 12 3 15 3" xfId="31443"/>
    <cellStyle name="Input 12 3 15 4" xfId="54464"/>
    <cellStyle name="Input 12 3 16" xfId="12896"/>
    <cellStyle name="Input 12 3 16 2" xfId="24228"/>
    <cellStyle name="Input 12 3 16 2 2" xfId="31446"/>
    <cellStyle name="Input 12 3 16 3" xfId="31445"/>
    <cellStyle name="Input 12 3 16 4" xfId="54465"/>
    <cellStyle name="Input 12 3 17" xfId="12388"/>
    <cellStyle name="Input 12 3 17 2" xfId="23766"/>
    <cellStyle name="Input 12 3 17 2 2" xfId="31448"/>
    <cellStyle name="Input 12 3 17 3" xfId="31447"/>
    <cellStyle name="Input 12 3 17 4" xfId="54466"/>
    <cellStyle name="Input 12 3 18" xfId="11665"/>
    <cellStyle name="Input 12 3 18 2" xfId="23104"/>
    <cellStyle name="Input 12 3 18 2 2" xfId="31450"/>
    <cellStyle name="Input 12 3 18 3" xfId="31449"/>
    <cellStyle name="Input 12 3 18 4" xfId="54467"/>
    <cellStyle name="Input 12 3 19" xfId="10967"/>
    <cellStyle name="Input 12 3 19 2" xfId="22482"/>
    <cellStyle name="Input 12 3 19 2 2" xfId="31452"/>
    <cellStyle name="Input 12 3 19 3" xfId="31451"/>
    <cellStyle name="Input 12 3 19 4" xfId="54468"/>
    <cellStyle name="Input 12 3 2" xfId="6527"/>
    <cellStyle name="Input 12 3 2 2" xfId="18605"/>
    <cellStyle name="Input 12 3 2 2 2" xfId="31454"/>
    <cellStyle name="Input 12 3 2 3" xfId="31453"/>
    <cellStyle name="Input 12 3 2 4" xfId="54469"/>
    <cellStyle name="Input 12 3 20" xfId="13997"/>
    <cellStyle name="Input 12 3 20 2" xfId="31455"/>
    <cellStyle name="Input 12 3 20 3" xfId="54470"/>
    <cellStyle name="Input 12 3 20 4" xfId="54471"/>
    <cellStyle name="Input 12 3 21" xfId="31432"/>
    <cellStyle name="Input 12 3 22" xfId="54472"/>
    <cellStyle name="Input 12 3 3" xfId="5341"/>
    <cellStyle name="Input 12 3 3 2" xfId="17886"/>
    <cellStyle name="Input 12 3 3 2 2" xfId="31457"/>
    <cellStyle name="Input 12 3 3 3" xfId="31456"/>
    <cellStyle name="Input 12 3 3 4" xfId="54473"/>
    <cellStyle name="Input 12 3 4" xfId="6399"/>
    <cellStyle name="Input 12 3 4 2" xfId="18487"/>
    <cellStyle name="Input 12 3 4 2 2" xfId="31459"/>
    <cellStyle name="Input 12 3 4 3" xfId="31458"/>
    <cellStyle name="Input 12 3 4 4" xfId="54474"/>
    <cellStyle name="Input 12 3 5" xfId="5456"/>
    <cellStyle name="Input 12 3 5 2" xfId="17994"/>
    <cellStyle name="Input 12 3 5 2 2" xfId="31461"/>
    <cellStyle name="Input 12 3 5 3" xfId="31460"/>
    <cellStyle name="Input 12 3 5 4" xfId="54475"/>
    <cellStyle name="Input 12 3 6" xfId="8755"/>
    <cellStyle name="Input 12 3 6 2" xfId="20540"/>
    <cellStyle name="Input 12 3 6 2 2" xfId="31463"/>
    <cellStyle name="Input 12 3 6 3" xfId="31462"/>
    <cellStyle name="Input 12 3 6 4" xfId="54476"/>
    <cellStyle name="Input 12 3 7" xfId="8027"/>
    <cellStyle name="Input 12 3 7 2" xfId="19913"/>
    <cellStyle name="Input 12 3 7 2 2" xfId="31465"/>
    <cellStyle name="Input 12 3 7 3" xfId="31464"/>
    <cellStyle name="Input 12 3 7 4" xfId="54477"/>
    <cellStyle name="Input 12 3 8" xfId="6906"/>
    <cellStyle name="Input 12 3 8 2" xfId="18920"/>
    <cellStyle name="Input 12 3 8 2 2" xfId="31467"/>
    <cellStyle name="Input 12 3 8 3" xfId="31466"/>
    <cellStyle name="Input 12 3 8 4" xfId="54478"/>
    <cellStyle name="Input 12 3 9" xfId="8796"/>
    <cellStyle name="Input 12 3 9 2" xfId="20566"/>
    <cellStyle name="Input 12 3 9 2 2" xfId="31469"/>
    <cellStyle name="Input 12 3 9 3" xfId="31468"/>
    <cellStyle name="Input 12 3 9 4" xfId="54479"/>
    <cellStyle name="Input 12 30" xfId="3697"/>
    <cellStyle name="Input 12 30 10" xfId="5228"/>
    <cellStyle name="Input 12 30 10 2" xfId="17793"/>
    <cellStyle name="Input 12 30 10 2 2" xfId="31472"/>
    <cellStyle name="Input 12 30 10 3" xfId="31471"/>
    <cellStyle name="Input 12 30 10 4" xfId="54480"/>
    <cellStyle name="Input 12 30 11" xfId="5630"/>
    <cellStyle name="Input 12 30 11 2" xfId="18148"/>
    <cellStyle name="Input 12 30 11 2 2" xfId="31474"/>
    <cellStyle name="Input 12 30 11 3" xfId="31473"/>
    <cellStyle name="Input 12 30 11 4" xfId="54481"/>
    <cellStyle name="Input 12 30 12" xfId="6182"/>
    <cellStyle name="Input 12 30 12 2" xfId="18298"/>
    <cellStyle name="Input 12 30 12 2 2" xfId="31476"/>
    <cellStyle name="Input 12 30 12 3" xfId="31475"/>
    <cellStyle name="Input 12 30 12 4" xfId="54482"/>
    <cellStyle name="Input 12 30 13" xfId="10495"/>
    <cellStyle name="Input 12 30 13 2" xfId="22074"/>
    <cellStyle name="Input 12 30 13 2 2" xfId="31478"/>
    <cellStyle name="Input 12 30 13 3" xfId="31477"/>
    <cellStyle name="Input 12 30 13 4" xfId="54483"/>
    <cellStyle name="Input 12 30 14" xfId="6130"/>
    <cellStyle name="Input 12 30 14 2" xfId="18259"/>
    <cellStyle name="Input 12 30 14 2 2" xfId="31480"/>
    <cellStyle name="Input 12 30 14 3" xfId="31479"/>
    <cellStyle name="Input 12 30 14 4" xfId="54484"/>
    <cellStyle name="Input 12 30 15" xfId="5695"/>
    <cellStyle name="Input 12 30 15 2" xfId="18209"/>
    <cellStyle name="Input 12 30 15 2 2" xfId="31482"/>
    <cellStyle name="Input 12 30 15 3" xfId="31481"/>
    <cellStyle name="Input 12 30 15 4" xfId="54485"/>
    <cellStyle name="Input 12 30 16" xfId="11778"/>
    <cellStyle name="Input 12 30 16 2" xfId="23199"/>
    <cellStyle name="Input 12 30 16 2 2" xfId="31484"/>
    <cellStyle name="Input 12 30 16 3" xfId="31483"/>
    <cellStyle name="Input 12 30 16 4" xfId="54486"/>
    <cellStyle name="Input 12 30 17" xfId="6206"/>
    <cellStyle name="Input 12 30 17 2" xfId="18317"/>
    <cellStyle name="Input 12 30 17 2 2" xfId="31486"/>
    <cellStyle name="Input 12 30 17 3" xfId="31485"/>
    <cellStyle name="Input 12 30 17 4" xfId="54487"/>
    <cellStyle name="Input 12 30 18" xfId="8199"/>
    <cellStyle name="Input 12 30 18 2" xfId="20056"/>
    <cellStyle name="Input 12 30 18 2 2" xfId="31488"/>
    <cellStyle name="Input 12 30 18 3" xfId="31487"/>
    <cellStyle name="Input 12 30 18 4" xfId="54488"/>
    <cellStyle name="Input 12 30 19" xfId="12920"/>
    <cellStyle name="Input 12 30 19 2" xfId="24240"/>
    <cellStyle name="Input 12 30 19 2 2" xfId="31490"/>
    <cellStyle name="Input 12 30 19 3" xfId="31489"/>
    <cellStyle name="Input 12 30 19 4" xfId="54489"/>
    <cellStyle name="Input 12 30 2" xfId="6528"/>
    <cellStyle name="Input 12 30 2 2" xfId="18606"/>
    <cellStyle name="Input 12 30 2 2 2" xfId="31492"/>
    <cellStyle name="Input 12 30 2 3" xfId="31491"/>
    <cellStyle name="Input 12 30 2 4" xfId="54490"/>
    <cellStyle name="Input 12 30 20" xfId="13445"/>
    <cellStyle name="Input 12 30 20 2" xfId="31493"/>
    <cellStyle name="Input 12 30 20 3" xfId="54491"/>
    <cellStyle name="Input 12 30 20 4" xfId="54492"/>
    <cellStyle name="Input 12 30 21" xfId="31470"/>
    <cellStyle name="Input 12 30 22" xfId="54493"/>
    <cellStyle name="Input 12 30 3" xfId="5340"/>
    <cellStyle name="Input 12 30 3 2" xfId="17885"/>
    <cellStyle name="Input 12 30 3 2 2" xfId="31495"/>
    <cellStyle name="Input 12 30 3 3" xfId="31494"/>
    <cellStyle name="Input 12 30 3 4" xfId="54494"/>
    <cellStyle name="Input 12 30 4" xfId="4906"/>
    <cellStyle name="Input 12 30 4 2" xfId="17529"/>
    <cellStyle name="Input 12 30 4 2 2" xfId="31497"/>
    <cellStyle name="Input 12 30 4 3" xfId="31496"/>
    <cellStyle name="Input 12 30 4 4" xfId="54495"/>
    <cellStyle name="Input 12 30 5" xfId="5455"/>
    <cellStyle name="Input 12 30 5 2" xfId="17993"/>
    <cellStyle name="Input 12 30 5 2 2" xfId="31499"/>
    <cellStyle name="Input 12 30 5 3" xfId="31498"/>
    <cellStyle name="Input 12 30 5 4" xfId="54496"/>
    <cellStyle name="Input 12 30 6" xfId="6312"/>
    <cellStyle name="Input 12 30 6 2" xfId="18412"/>
    <cellStyle name="Input 12 30 6 2 2" xfId="31501"/>
    <cellStyle name="Input 12 30 6 3" xfId="31500"/>
    <cellStyle name="Input 12 30 6 4" xfId="54497"/>
    <cellStyle name="Input 12 30 7" xfId="6709"/>
    <cellStyle name="Input 12 30 7 2" xfId="18764"/>
    <cellStyle name="Input 12 30 7 2 2" xfId="31503"/>
    <cellStyle name="Input 12 30 7 3" xfId="31502"/>
    <cellStyle name="Input 12 30 7 4" xfId="54498"/>
    <cellStyle name="Input 12 30 8" xfId="7641"/>
    <cellStyle name="Input 12 30 8 2" xfId="19587"/>
    <cellStyle name="Input 12 30 8 2 2" xfId="31505"/>
    <cellStyle name="Input 12 30 8 3" xfId="31504"/>
    <cellStyle name="Input 12 30 8 4" xfId="54499"/>
    <cellStyle name="Input 12 30 9" xfId="8102"/>
    <cellStyle name="Input 12 30 9 2" xfId="19988"/>
    <cellStyle name="Input 12 30 9 2 2" xfId="31507"/>
    <cellStyle name="Input 12 30 9 3" xfId="31506"/>
    <cellStyle name="Input 12 30 9 4" xfId="54500"/>
    <cellStyle name="Input 12 31" xfId="6505"/>
    <cellStyle name="Input 12 31 2" xfId="18583"/>
    <cellStyle name="Input 12 31 2 2" xfId="31509"/>
    <cellStyle name="Input 12 31 3" xfId="31508"/>
    <cellStyle name="Input 12 31 4" xfId="54501"/>
    <cellStyle name="Input 12 32" xfId="5362"/>
    <cellStyle name="Input 12 32 2" xfId="17907"/>
    <cellStyle name="Input 12 32 2 2" xfId="31511"/>
    <cellStyle name="Input 12 32 3" xfId="31510"/>
    <cellStyle name="Input 12 32 4" xfId="54502"/>
    <cellStyle name="Input 12 33" xfId="6385"/>
    <cellStyle name="Input 12 33 2" xfId="18473"/>
    <cellStyle name="Input 12 33 2 2" xfId="31513"/>
    <cellStyle name="Input 12 33 3" xfId="31512"/>
    <cellStyle name="Input 12 33 4" xfId="54503"/>
    <cellStyle name="Input 12 34" xfId="5469"/>
    <cellStyle name="Input 12 34 2" xfId="18007"/>
    <cellStyle name="Input 12 34 2 2" xfId="31515"/>
    <cellStyle name="Input 12 34 3" xfId="31514"/>
    <cellStyle name="Input 12 34 4" xfId="54504"/>
    <cellStyle name="Input 12 35" xfId="8278"/>
    <cellStyle name="Input 12 35 2" xfId="20130"/>
    <cellStyle name="Input 12 35 2 2" xfId="31517"/>
    <cellStyle name="Input 12 35 3" xfId="31516"/>
    <cellStyle name="Input 12 35 4" xfId="54505"/>
    <cellStyle name="Input 12 36" xfId="5549"/>
    <cellStyle name="Input 12 36 2" xfId="18078"/>
    <cellStyle name="Input 12 36 2 2" xfId="31519"/>
    <cellStyle name="Input 12 36 3" xfId="31518"/>
    <cellStyle name="Input 12 36 4" xfId="54506"/>
    <cellStyle name="Input 12 37" xfId="6255"/>
    <cellStyle name="Input 12 37 2" xfId="18362"/>
    <cellStyle name="Input 12 37 2 2" xfId="31521"/>
    <cellStyle name="Input 12 37 3" xfId="31520"/>
    <cellStyle name="Input 12 37 4" xfId="54507"/>
    <cellStyle name="Input 12 38" xfId="7200"/>
    <cellStyle name="Input 12 38 2" xfId="19205"/>
    <cellStyle name="Input 12 38 2 2" xfId="31523"/>
    <cellStyle name="Input 12 38 3" xfId="31522"/>
    <cellStyle name="Input 12 38 4" xfId="54508"/>
    <cellStyle name="Input 12 39" xfId="8484"/>
    <cellStyle name="Input 12 39 2" xfId="20305"/>
    <cellStyle name="Input 12 39 2 2" xfId="31525"/>
    <cellStyle name="Input 12 39 3" xfId="31524"/>
    <cellStyle name="Input 12 39 4" xfId="54509"/>
    <cellStyle name="Input 12 4" xfId="3698"/>
    <cellStyle name="Input 12 4 10" xfId="6214"/>
    <cellStyle name="Input 12 4 10 2" xfId="18324"/>
    <cellStyle name="Input 12 4 10 2 2" xfId="31528"/>
    <cellStyle name="Input 12 4 10 3" xfId="31527"/>
    <cellStyle name="Input 12 4 10 4" xfId="54510"/>
    <cellStyle name="Input 12 4 11" xfId="10502"/>
    <cellStyle name="Input 12 4 11 2" xfId="22081"/>
    <cellStyle name="Input 12 4 11 2 2" xfId="31530"/>
    <cellStyle name="Input 12 4 11 3" xfId="31529"/>
    <cellStyle name="Input 12 4 11 4" xfId="54511"/>
    <cellStyle name="Input 12 4 12" xfId="6183"/>
    <cellStyle name="Input 12 4 12 2" xfId="18299"/>
    <cellStyle name="Input 12 4 12 2 2" xfId="31532"/>
    <cellStyle name="Input 12 4 12 3" xfId="31531"/>
    <cellStyle name="Input 12 4 12 4" xfId="54512"/>
    <cellStyle name="Input 12 4 13" xfId="10965"/>
    <cellStyle name="Input 12 4 13 2" xfId="22480"/>
    <cellStyle name="Input 12 4 13 2 2" xfId="31534"/>
    <cellStyle name="Input 12 4 13 3" xfId="31533"/>
    <cellStyle name="Input 12 4 13 4" xfId="54513"/>
    <cellStyle name="Input 12 4 14" xfId="6708"/>
    <cellStyle name="Input 12 4 14 2" xfId="18763"/>
    <cellStyle name="Input 12 4 14 2 2" xfId="31536"/>
    <cellStyle name="Input 12 4 14 3" xfId="31535"/>
    <cellStyle name="Input 12 4 14 4" xfId="54514"/>
    <cellStyle name="Input 12 4 15" xfId="9566"/>
    <cellStyle name="Input 12 4 15 2" xfId="21258"/>
    <cellStyle name="Input 12 4 15 2 2" xfId="31538"/>
    <cellStyle name="Input 12 4 15 3" xfId="31537"/>
    <cellStyle name="Input 12 4 15 4" xfId="54515"/>
    <cellStyle name="Input 12 4 16" xfId="7085"/>
    <cellStyle name="Input 12 4 16 2" xfId="19092"/>
    <cellStyle name="Input 12 4 16 2 2" xfId="31540"/>
    <cellStyle name="Input 12 4 16 3" xfId="31539"/>
    <cellStyle name="Input 12 4 16 4" xfId="54516"/>
    <cellStyle name="Input 12 4 17" xfId="11767"/>
    <cellStyle name="Input 12 4 17 2" xfId="23198"/>
    <cellStyle name="Input 12 4 17 2 2" xfId="31542"/>
    <cellStyle name="Input 12 4 17 3" xfId="31541"/>
    <cellStyle name="Input 12 4 17 4" xfId="54517"/>
    <cellStyle name="Input 12 4 18" xfId="8782"/>
    <cellStyle name="Input 12 4 18 2" xfId="20562"/>
    <cellStyle name="Input 12 4 18 2 2" xfId="31544"/>
    <cellStyle name="Input 12 4 18 3" xfId="31543"/>
    <cellStyle name="Input 12 4 18 4" xfId="54518"/>
    <cellStyle name="Input 12 4 19" xfId="13644"/>
    <cellStyle name="Input 12 4 19 2" xfId="24912"/>
    <cellStyle name="Input 12 4 19 2 2" xfId="31546"/>
    <cellStyle name="Input 12 4 19 3" xfId="31545"/>
    <cellStyle name="Input 12 4 19 4" xfId="54519"/>
    <cellStyle name="Input 12 4 2" xfId="6529"/>
    <cellStyle name="Input 12 4 2 2" xfId="18607"/>
    <cellStyle name="Input 12 4 2 2 2" xfId="31548"/>
    <cellStyle name="Input 12 4 2 3" xfId="31547"/>
    <cellStyle name="Input 12 4 2 4" xfId="54520"/>
    <cellStyle name="Input 12 4 20" xfId="6100"/>
    <cellStyle name="Input 12 4 20 2" xfId="31549"/>
    <cellStyle name="Input 12 4 20 3" xfId="54521"/>
    <cellStyle name="Input 12 4 20 4" xfId="54522"/>
    <cellStyle name="Input 12 4 21" xfId="31526"/>
    <cellStyle name="Input 12 4 22" xfId="54523"/>
    <cellStyle name="Input 12 4 3" xfId="5339"/>
    <cellStyle name="Input 12 4 3 2" xfId="17884"/>
    <cellStyle name="Input 12 4 3 2 2" xfId="31551"/>
    <cellStyle name="Input 12 4 3 3" xfId="31550"/>
    <cellStyle name="Input 12 4 3 4" xfId="54524"/>
    <cellStyle name="Input 12 4 4" xfId="6400"/>
    <cellStyle name="Input 12 4 4 2" xfId="18488"/>
    <cellStyle name="Input 12 4 4 2 2" xfId="31553"/>
    <cellStyle name="Input 12 4 4 3" xfId="31552"/>
    <cellStyle name="Input 12 4 4 4" xfId="54525"/>
    <cellStyle name="Input 12 4 5" xfId="5454"/>
    <cellStyle name="Input 12 4 5 2" xfId="17992"/>
    <cellStyle name="Input 12 4 5 2 2" xfId="31555"/>
    <cellStyle name="Input 12 4 5 3" xfId="31554"/>
    <cellStyle name="Input 12 4 5 4" xfId="54526"/>
    <cellStyle name="Input 12 4 6" xfId="6313"/>
    <cellStyle name="Input 12 4 6 2" xfId="18413"/>
    <cellStyle name="Input 12 4 6 2 2" xfId="31557"/>
    <cellStyle name="Input 12 4 6 3" xfId="31556"/>
    <cellStyle name="Input 12 4 6 4" xfId="54527"/>
    <cellStyle name="Input 12 4 7" xfId="5536"/>
    <cellStyle name="Input 12 4 7 2" xfId="18065"/>
    <cellStyle name="Input 12 4 7 2 2" xfId="31559"/>
    <cellStyle name="Input 12 4 7 3" xfId="31558"/>
    <cellStyle name="Input 12 4 7 4" xfId="54528"/>
    <cellStyle name="Input 12 4 8" xfId="6266"/>
    <cellStyle name="Input 12 4 8 2" xfId="18373"/>
    <cellStyle name="Input 12 4 8 2 2" xfId="31561"/>
    <cellStyle name="Input 12 4 8 3" xfId="31560"/>
    <cellStyle name="Input 12 4 8 4" xfId="54529"/>
    <cellStyle name="Input 12 4 9" xfId="6902"/>
    <cellStyle name="Input 12 4 9 2" xfId="18916"/>
    <cellStyle name="Input 12 4 9 2 2" xfId="31563"/>
    <cellStyle name="Input 12 4 9 3" xfId="31562"/>
    <cellStyle name="Input 12 4 9 4" xfId="54530"/>
    <cellStyle name="Input 12 40" xfId="5642"/>
    <cellStyle name="Input 12 40 2" xfId="18160"/>
    <cellStyle name="Input 12 40 2 2" xfId="31565"/>
    <cellStyle name="Input 12 40 3" xfId="31564"/>
    <cellStyle name="Input 12 40 4" xfId="54531"/>
    <cellStyle name="Input 12 41" xfId="9463"/>
    <cellStyle name="Input 12 41 2" xfId="21179"/>
    <cellStyle name="Input 12 41 2 2" xfId="31567"/>
    <cellStyle name="Input 12 41 3" xfId="31566"/>
    <cellStyle name="Input 12 41 4" xfId="54532"/>
    <cellStyle name="Input 12 42" xfId="5669"/>
    <cellStyle name="Input 12 42 2" xfId="18186"/>
    <cellStyle name="Input 12 42 2 2" xfId="31569"/>
    <cellStyle name="Input 12 42 3" xfId="31568"/>
    <cellStyle name="Input 12 42 4" xfId="54533"/>
    <cellStyle name="Input 12 43" xfId="7368"/>
    <cellStyle name="Input 12 43 2" xfId="19343"/>
    <cellStyle name="Input 12 43 2 2" xfId="31571"/>
    <cellStyle name="Input 12 43 3" xfId="31570"/>
    <cellStyle name="Input 12 43 4" xfId="54534"/>
    <cellStyle name="Input 12 44" xfId="5698"/>
    <cellStyle name="Input 12 44 2" xfId="18212"/>
    <cellStyle name="Input 12 44 2 2" xfId="31573"/>
    <cellStyle name="Input 12 44 3" xfId="31572"/>
    <cellStyle name="Input 12 44 4" xfId="54535"/>
    <cellStyle name="Input 12 45" xfId="12550"/>
    <cellStyle name="Input 12 45 2" xfId="23905"/>
    <cellStyle name="Input 12 45 2 2" xfId="31575"/>
    <cellStyle name="Input 12 45 3" xfId="31574"/>
    <cellStyle name="Input 12 45 4" xfId="54536"/>
    <cellStyle name="Input 12 46" xfId="5719"/>
    <cellStyle name="Input 12 46 2" xfId="18224"/>
    <cellStyle name="Input 12 46 2 2" xfId="31577"/>
    <cellStyle name="Input 12 46 3" xfId="31576"/>
    <cellStyle name="Input 12 46 4" xfId="54537"/>
    <cellStyle name="Input 12 47" xfId="11989"/>
    <cellStyle name="Input 12 47 2" xfId="23406"/>
    <cellStyle name="Input 12 47 2 2" xfId="31579"/>
    <cellStyle name="Input 12 47 3" xfId="31578"/>
    <cellStyle name="Input 12 47 4" xfId="54538"/>
    <cellStyle name="Input 12 48" xfId="6917"/>
    <cellStyle name="Input 12 48 2" xfId="18930"/>
    <cellStyle name="Input 12 48 2 2" xfId="31581"/>
    <cellStyle name="Input 12 48 3" xfId="31580"/>
    <cellStyle name="Input 12 48 4" xfId="54539"/>
    <cellStyle name="Input 12 49" xfId="6090"/>
    <cellStyle name="Input 12 49 2" xfId="31582"/>
    <cellStyle name="Input 12 49 3" xfId="54540"/>
    <cellStyle name="Input 12 49 4" xfId="54541"/>
    <cellStyle name="Input 12 5" xfId="3699"/>
    <cellStyle name="Input 12 5 10" xfId="8264"/>
    <cellStyle name="Input 12 5 10 2" xfId="20119"/>
    <cellStyle name="Input 12 5 10 2 2" xfId="31585"/>
    <cellStyle name="Input 12 5 10 3" xfId="31584"/>
    <cellStyle name="Input 12 5 10 4" xfId="54542"/>
    <cellStyle name="Input 12 5 11" xfId="5242"/>
    <cellStyle name="Input 12 5 11 2" xfId="17804"/>
    <cellStyle name="Input 12 5 11 2 2" xfId="31587"/>
    <cellStyle name="Input 12 5 11 3" xfId="31586"/>
    <cellStyle name="Input 12 5 11 4" xfId="54543"/>
    <cellStyle name="Input 12 5 12" xfId="6184"/>
    <cellStyle name="Input 12 5 12 2" xfId="18300"/>
    <cellStyle name="Input 12 5 12 2 2" xfId="31589"/>
    <cellStyle name="Input 12 5 12 3" xfId="31588"/>
    <cellStyle name="Input 12 5 12 4" xfId="54544"/>
    <cellStyle name="Input 12 5 13" xfId="9029"/>
    <cellStyle name="Input 12 5 13 2" xfId="20791"/>
    <cellStyle name="Input 12 5 13 2 2" xfId="31591"/>
    <cellStyle name="Input 12 5 13 3" xfId="31590"/>
    <cellStyle name="Input 12 5 13 4" xfId="54545"/>
    <cellStyle name="Input 12 5 14" xfId="11373"/>
    <cellStyle name="Input 12 5 14 2" xfId="22843"/>
    <cellStyle name="Input 12 5 14 2 2" xfId="31593"/>
    <cellStyle name="Input 12 5 14 3" xfId="31592"/>
    <cellStyle name="Input 12 5 14 4" xfId="54546"/>
    <cellStyle name="Input 12 5 15" xfId="5236"/>
    <cellStyle name="Input 12 5 15 2" xfId="17799"/>
    <cellStyle name="Input 12 5 15 2 2" xfId="31595"/>
    <cellStyle name="Input 12 5 15 3" xfId="31594"/>
    <cellStyle name="Input 12 5 15 4" xfId="54547"/>
    <cellStyle name="Input 12 5 16" xfId="5515"/>
    <cellStyle name="Input 12 5 16 2" xfId="18045"/>
    <cellStyle name="Input 12 5 16 2 2" xfId="31597"/>
    <cellStyle name="Input 12 5 16 3" xfId="31596"/>
    <cellStyle name="Input 12 5 16 4" xfId="54548"/>
    <cellStyle name="Input 12 5 17" xfId="6915"/>
    <cellStyle name="Input 12 5 17 2" xfId="18928"/>
    <cellStyle name="Input 12 5 17 2 2" xfId="31599"/>
    <cellStyle name="Input 12 5 17 3" xfId="31598"/>
    <cellStyle name="Input 12 5 17 4" xfId="54549"/>
    <cellStyle name="Input 12 5 18" xfId="6108"/>
    <cellStyle name="Input 12 5 18 2" xfId="18237"/>
    <cellStyle name="Input 12 5 18 2 2" xfId="31601"/>
    <cellStyle name="Input 12 5 18 3" xfId="31600"/>
    <cellStyle name="Input 12 5 18 4" xfId="54550"/>
    <cellStyle name="Input 12 5 19" xfId="12416"/>
    <cellStyle name="Input 12 5 19 2" xfId="23794"/>
    <cellStyle name="Input 12 5 19 2 2" xfId="31603"/>
    <cellStyle name="Input 12 5 19 3" xfId="31602"/>
    <cellStyle name="Input 12 5 19 4" xfId="54551"/>
    <cellStyle name="Input 12 5 2" xfId="6530"/>
    <cellStyle name="Input 12 5 2 2" xfId="18608"/>
    <cellStyle name="Input 12 5 2 2 2" xfId="31605"/>
    <cellStyle name="Input 12 5 2 3" xfId="31604"/>
    <cellStyle name="Input 12 5 2 4" xfId="54552"/>
    <cellStyle name="Input 12 5 20" xfId="13444"/>
    <cellStyle name="Input 12 5 20 2" xfId="31606"/>
    <cellStyle name="Input 12 5 20 3" xfId="54553"/>
    <cellStyle name="Input 12 5 20 4" xfId="54554"/>
    <cellStyle name="Input 12 5 21" xfId="31583"/>
    <cellStyle name="Input 12 5 22" xfId="54555"/>
    <cellStyle name="Input 12 5 3" xfId="5338"/>
    <cellStyle name="Input 12 5 3 2" xfId="17883"/>
    <cellStyle name="Input 12 5 3 2 2" xfId="31608"/>
    <cellStyle name="Input 12 5 3 3" xfId="31607"/>
    <cellStyle name="Input 12 5 3 4" xfId="54556"/>
    <cellStyle name="Input 12 5 4" xfId="6401"/>
    <cellStyle name="Input 12 5 4 2" xfId="18489"/>
    <cellStyle name="Input 12 5 4 2 2" xfId="31610"/>
    <cellStyle name="Input 12 5 4 3" xfId="31609"/>
    <cellStyle name="Input 12 5 4 4" xfId="54557"/>
    <cellStyle name="Input 12 5 5" xfId="5453"/>
    <cellStyle name="Input 12 5 5 2" xfId="17991"/>
    <cellStyle name="Input 12 5 5 2 2" xfId="31612"/>
    <cellStyle name="Input 12 5 5 3" xfId="31611"/>
    <cellStyle name="Input 12 5 5 4" xfId="54558"/>
    <cellStyle name="Input 12 5 6" xfId="7570"/>
    <cellStyle name="Input 12 5 6 2" xfId="19516"/>
    <cellStyle name="Input 12 5 6 2 2" xfId="31614"/>
    <cellStyle name="Input 12 5 6 3" xfId="31613"/>
    <cellStyle name="Input 12 5 6 4" xfId="54559"/>
    <cellStyle name="Input 12 5 7" xfId="7901"/>
    <cellStyle name="Input 12 5 7 2" xfId="19790"/>
    <cellStyle name="Input 12 5 7 2 2" xfId="31616"/>
    <cellStyle name="Input 12 5 7 3" xfId="31615"/>
    <cellStyle name="Input 12 5 7 4" xfId="54560"/>
    <cellStyle name="Input 12 5 8" xfId="7346"/>
    <cellStyle name="Input 12 5 8 2" xfId="19322"/>
    <cellStyle name="Input 12 5 8 2 2" xfId="31618"/>
    <cellStyle name="Input 12 5 8 3" xfId="31617"/>
    <cellStyle name="Input 12 5 8 4" xfId="54561"/>
    <cellStyle name="Input 12 5 9" xfId="5589"/>
    <cellStyle name="Input 12 5 9 2" xfId="18111"/>
    <cellStyle name="Input 12 5 9 2 2" xfId="31620"/>
    <cellStyle name="Input 12 5 9 3" xfId="31619"/>
    <cellStyle name="Input 12 5 9 4" xfId="54562"/>
    <cellStyle name="Input 12 50" xfId="30633"/>
    <cellStyle name="Input 12 51" xfId="54563"/>
    <cellStyle name="Input 12 6" xfId="3700"/>
    <cellStyle name="Input 12 6 10" xfId="8777"/>
    <cellStyle name="Input 12 6 10 2" xfId="20558"/>
    <cellStyle name="Input 12 6 10 2 2" xfId="31623"/>
    <cellStyle name="Input 12 6 10 3" xfId="31622"/>
    <cellStyle name="Input 12 6 10 4" xfId="54564"/>
    <cellStyle name="Input 12 6 11" xfId="10503"/>
    <cellStyle name="Input 12 6 11 2" xfId="22082"/>
    <cellStyle name="Input 12 6 11 2 2" xfId="31625"/>
    <cellStyle name="Input 12 6 11 3" xfId="31624"/>
    <cellStyle name="Input 12 6 11 4" xfId="54565"/>
    <cellStyle name="Input 12 6 12" xfId="6185"/>
    <cellStyle name="Input 12 6 12 2" xfId="18301"/>
    <cellStyle name="Input 12 6 12 2 2" xfId="31627"/>
    <cellStyle name="Input 12 6 12 3" xfId="31626"/>
    <cellStyle name="Input 12 6 12 4" xfId="54566"/>
    <cellStyle name="Input 12 6 13" xfId="5663"/>
    <cellStyle name="Input 12 6 13 2" xfId="18180"/>
    <cellStyle name="Input 12 6 13 2 2" xfId="31629"/>
    <cellStyle name="Input 12 6 13 3" xfId="31628"/>
    <cellStyle name="Input 12 6 13 4" xfId="54567"/>
    <cellStyle name="Input 12 6 14" xfId="6592"/>
    <cellStyle name="Input 12 6 14 2" xfId="18659"/>
    <cellStyle name="Input 12 6 14 2 2" xfId="31631"/>
    <cellStyle name="Input 12 6 14 3" xfId="31630"/>
    <cellStyle name="Input 12 6 14 4" xfId="54568"/>
    <cellStyle name="Input 12 6 15" xfId="6501"/>
    <cellStyle name="Input 12 6 15 2" xfId="18579"/>
    <cellStyle name="Input 12 6 15 2 2" xfId="31633"/>
    <cellStyle name="Input 12 6 15 3" xfId="31632"/>
    <cellStyle name="Input 12 6 15 4" xfId="54569"/>
    <cellStyle name="Input 12 6 16" xfId="7886"/>
    <cellStyle name="Input 12 6 16 2" xfId="19787"/>
    <cellStyle name="Input 12 6 16 2 2" xfId="31635"/>
    <cellStyle name="Input 12 6 16 3" xfId="31634"/>
    <cellStyle name="Input 12 6 16 4" xfId="54570"/>
    <cellStyle name="Input 12 6 17" xfId="6705"/>
    <cellStyle name="Input 12 6 17 2" xfId="18760"/>
    <cellStyle name="Input 12 6 17 2 2" xfId="31637"/>
    <cellStyle name="Input 12 6 17 3" xfId="31636"/>
    <cellStyle name="Input 12 6 17 4" xfId="54571"/>
    <cellStyle name="Input 12 6 18" xfId="9115"/>
    <cellStyle name="Input 12 6 18 2" xfId="20856"/>
    <cellStyle name="Input 12 6 18 2 2" xfId="31639"/>
    <cellStyle name="Input 12 6 18 3" xfId="31638"/>
    <cellStyle name="Input 12 6 18 4" xfId="54572"/>
    <cellStyle name="Input 12 6 19" xfId="13645"/>
    <cellStyle name="Input 12 6 19 2" xfId="24913"/>
    <cellStyle name="Input 12 6 19 2 2" xfId="31641"/>
    <cellStyle name="Input 12 6 19 3" xfId="31640"/>
    <cellStyle name="Input 12 6 19 4" xfId="54573"/>
    <cellStyle name="Input 12 6 2" xfId="6531"/>
    <cellStyle name="Input 12 6 2 2" xfId="18609"/>
    <cellStyle name="Input 12 6 2 2 2" xfId="31643"/>
    <cellStyle name="Input 12 6 2 3" xfId="31642"/>
    <cellStyle name="Input 12 6 2 4" xfId="54574"/>
    <cellStyle name="Input 12 6 20" xfId="5611"/>
    <cellStyle name="Input 12 6 20 2" xfId="31644"/>
    <cellStyle name="Input 12 6 20 3" xfId="54575"/>
    <cellStyle name="Input 12 6 20 4" xfId="54576"/>
    <cellStyle name="Input 12 6 21" xfId="31621"/>
    <cellStyle name="Input 12 6 22" xfId="54577"/>
    <cellStyle name="Input 12 6 3" xfId="5337"/>
    <cellStyle name="Input 12 6 3 2" xfId="17882"/>
    <cellStyle name="Input 12 6 3 2 2" xfId="31646"/>
    <cellStyle name="Input 12 6 3 3" xfId="31645"/>
    <cellStyle name="Input 12 6 3 4" xfId="54578"/>
    <cellStyle name="Input 12 6 4" xfId="6402"/>
    <cellStyle name="Input 12 6 4 2" xfId="18490"/>
    <cellStyle name="Input 12 6 4 2 2" xfId="31648"/>
    <cellStyle name="Input 12 6 4 3" xfId="31647"/>
    <cellStyle name="Input 12 6 4 4" xfId="54579"/>
    <cellStyle name="Input 12 6 5" xfId="5452"/>
    <cellStyle name="Input 12 6 5 2" xfId="17990"/>
    <cellStyle name="Input 12 6 5 2 2" xfId="31650"/>
    <cellStyle name="Input 12 6 5 3" xfId="31649"/>
    <cellStyle name="Input 12 6 5 4" xfId="54580"/>
    <cellStyle name="Input 12 6 6" xfId="7352"/>
    <cellStyle name="Input 12 6 6 2" xfId="19327"/>
    <cellStyle name="Input 12 6 6 2 2" xfId="31652"/>
    <cellStyle name="Input 12 6 6 3" xfId="31651"/>
    <cellStyle name="Input 12 6 6 4" xfId="54581"/>
    <cellStyle name="Input 12 6 7" xfId="7179"/>
    <cellStyle name="Input 12 6 7 2" xfId="19184"/>
    <cellStyle name="Input 12 6 7 2 2" xfId="31654"/>
    <cellStyle name="Input 12 6 7 3" xfId="31653"/>
    <cellStyle name="Input 12 6 7 4" xfId="54582"/>
    <cellStyle name="Input 12 6 8" xfId="6267"/>
    <cellStyle name="Input 12 6 8 2" xfId="18374"/>
    <cellStyle name="Input 12 6 8 2 2" xfId="31656"/>
    <cellStyle name="Input 12 6 8 3" xfId="31655"/>
    <cellStyle name="Input 12 6 8 4" xfId="54583"/>
    <cellStyle name="Input 12 6 9" xfId="5588"/>
    <cellStyle name="Input 12 6 9 2" xfId="18110"/>
    <cellStyle name="Input 12 6 9 2 2" xfId="31658"/>
    <cellStyle name="Input 12 6 9 3" xfId="31657"/>
    <cellStyle name="Input 12 6 9 4" xfId="54584"/>
    <cellStyle name="Input 12 7" xfId="3701"/>
    <cellStyle name="Input 12 7 10" xfId="6215"/>
    <cellStyle name="Input 12 7 10 2" xfId="18325"/>
    <cellStyle name="Input 12 7 10 2 2" xfId="31661"/>
    <cellStyle name="Input 12 7 10 3" xfId="31660"/>
    <cellStyle name="Input 12 7 10 4" xfId="54585"/>
    <cellStyle name="Input 12 7 11" xfId="10946"/>
    <cellStyle name="Input 12 7 11 2" xfId="22463"/>
    <cellStyle name="Input 12 7 11 2 2" xfId="31663"/>
    <cellStyle name="Input 12 7 11 3" xfId="31662"/>
    <cellStyle name="Input 12 7 11 4" xfId="54586"/>
    <cellStyle name="Input 12 7 12" xfId="6186"/>
    <cellStyle name="Input 12 7 12 2" xfId="18302"/>
    <cellStyle name="Input 12 7 12 2 2" xfId="31665"/>
    <cellStyle name="Input 12 7 12 3" xfId="31664"/>
    <cellStyle name="Input 12 7 12 4" xfId="54587"/>
    <cellStyle name="Input 12 7 13" xfId="9027"/>
    <cellStyle name="Input 12 7 13 2" xfId="20789"/>
    <cellStyle name="Input 12 7 13 2 2" xfId="31667"/>
    <cellStyle name="Input 12 7 13 3" xfId="31666"/>
    <cellStyle name="Input 12 7 13 4" xfId="54588"/>
    <cellStyle name="Input 12 7 14" xfId="9117"/>
    <cellStyle name="Input 12 7 14 2" xfId="20858"/>
    <cellStyle name="Input 12 7 14 2 2" xfId="31669"/>
    <cellStyle name="Input 12 7 14 3" xfId="31668"/>
    <cellStyle name="Input 12 7 14 4" xfId="54589"/>
    <cellStyle name="Input 12 7 15" xfId="5694"/>
    <cellStyle name="Input 12 7 15 2" xfId="18208"/>
    <cellStyle name="Input 12 7 15 2 2" xfId="31671"/>
    <cellStyle name="Input 12 7 15 3" xfId="31670"/>
    <cellStyle name="Input 12 7 15 4" xfId="54590"/>
    <cellStyle name="Input 12 7 16" xfId="10853"/>
    <cellStyle name="Input 12 7 16 2" xfId="22376"/>
    <cellStyle name="Input 12 7 16 2 2" xfId="31673"/>
    <cellStyle name="Input 12 7 16 3" xfId="31672"/>
    <cellStyle name="Input 12 7 16 4" xfId="54591"/>
    <cellStyle name="Input 12 7 17" xfId="4843"/>
    <cellStyle name="Input 12 7 17 2" xfId="17482"/>
    <cellStyle name="Input 12 7 17 2 2" xfId="31675"/>
    <cellStyle name="Input 12 7 17 3" xfId="31674"/>
    <cellStyle name="Input 12 7 17 4" xfId="54592"/>
    <cellStyle name="Input 12 7 18" xfId="6109"/>
    <cellStyle name="Input 12 7 18 2" xfId="18238"/>
    <cellStyle name="Input 12 7 18 2 2" xfId="31677"/>
    <cellStyle name="Input 12 7 18 3" xfId="31676"/>
    <cellStyle name="Input 12 7 18 4" xfId="54593"/>
    <cellStyle name="Input 12 7 19" xfId="5722"/>
    <cellStyle name="Input 12 7 19 2" xfId="18227"/>
    <cellStyle name="Input 12 7 19 2 2" xfId="31679"/>
    <cellStyle name="Input 12 7 19 3" xfId="31678"/>
    <cellStyle name="Input 12 7 19 4" xfId="54594"/>
    <cellStyle name="Input 12 7 2" xfId="6532"/>
    <cellStyle name="Input 12 7 2 2" xfId="18610"/>
    <cellStyle name="Input 12 7 2 2 2" xfId="31681"/>
    <cellStyle name="Input 12 7 2 3" xfId="31680"/>
    <cellStyle name="Input 12 7 2 4" xfId="54595"/>
    <cellStyle name="Input 12 7 20" xfId="13443"/>
    <cellStyle name="Input 12 7 20 2" xfId="31682"/>
    <cellStyle name="Input 12 7 20 3" xfId="54596"/>
    <cellStyle name="Input 12 7 20 4" xfId="54597"/>
    <cellStyle name="Input 12 7 21" xfId="31659"/>
    <cellStyle name="Input 12 7 22" xfId="54598"/>
    <cellStyle name="Input 12 7 3" xfId="5336"/>
    <cellStyle name="Input 12 7 3 2" xfId="17881"/>
    <cellStyle name="Input 12 7 3 2 2" xfId="31684"/>
    <cellStyle name="Input 12 7 3 3" xfId="31683"/>
    <cellStyle name="Input 12 7 3 4" xfId="54599"/>
    <cellStyle name="Input 12 7 4" xfId="6403"/>
    <cellStyle name="Input 12 7 4 2" xfId="18491"/>
    <cellStyle name="Input 12 7 4 2 2" xfId="31686"/>
    <cellStyle name="Input 12 7 4 3" xfId="31685"/>
    <cellStyle name="Input 12 7 4 4" xfId="54600"/>
    <cellStyle name="Input 12 7 5" xfId="5451"/>
    <cellStyle name="Input 12 7 5 2" xfId="17989"/>
    <cellStyle name="Input 12 7 5 2 2" xfId="31688"/>
    <cellStyle name="Input 12 7 5 3" xfId="31687"/>
    <cellStyle name="Input 12 7 5 4" xfId="54601"/>
    <cellStyle name="Input 12 7 6" xfId="6314"/>
    <cellStyle name="Input 12 7 6 2" xfId="18414"/>
    <cellStyle name="Input 12 7 6 2 2" xfId="31690"/>
    <cellStyle name="Input 12 7 6 3" xfId="31689"/>
    <cellStyle name="Input 12 7 6 4" xfId="54602"/>
    <cellStyle name="Input 12 7 7" xfId="5535"/>
    <cellStyle name="Input 12 7 7 2" xfId="18064"/>
    <cellStyle name="Input 12 7 7 2 2" xfId="31692"/>
    <cellStyle name="Input 12 7 7 3" xfId="31691"/>
    <cellStyle name="Input 12 7 7 4" xfId="54603"/>
    <cellStyle name="Input 12 7 8" xfId="7347"/>
    <cellStyle name="Input 12 7 8 2" xfId="19323"/>
    <cellStyle name="Input 12 7 8 2 2" xfId="31694"/>
    <cellStyle name="Input 12 7 8 3" xfId="31693"/>
    <cellStyle name="Input 12 7 8 4" xfId="54604"/>
    <cellStyle name="Input 12 7 9" xfId="5587"/>
    <cellStyle name="Input 12 7 9 2" xfId="18109"/>
    <cellStyle name="Input 12 7 9 2 2" xfId="31696"/>
    <cellStyle name="Input 12 7 9 3" xfId="31695"/>
    <cellStyle name="Input 12 7 9 4" xfId="54605"/>
    <cellStyle name="Input 12 8" xfId="3702"/>
    <cellStyle name="Input 12 8 10" xfId="8352"/>
    <cellStyle name="Input 12 8 10 2" xfId="20180"/>
    <cellStyle name="Input 12 8 10 2 2" xfId="31699"/>
    <cellStyle name="Input 12 8 10 3" xfId="31698"/>
    <cellStyle name="Input 12 8 10 4" xfId="54606"/>
    <cellStyle name="Input 12 8 11" xfId="5629"/>
    <cellStyle name="Input 12 8 11 2" xfId="18147"/>
    <cellStyle name="Input 12 8 11 2 2" xfId="31701"/>
    <cellStyle name="Input 12 8 11 3" xfId="31700"/>
    <cellStyle name="Input 12 8 11 4" xfId="54607"/>
    <cellStyle name="Input 12 8 12" xfId="6656"/>
    <cellStyle name="Input 12 8 12 2" xfId="18716"/>
    <cellStyle name="Input 12 8 12 2 2" xfId="31703"/>
    <cellStyle name="Input 12 8 12 3" xfId="31702"/>
    <cellStyle name="Input 12 8 12 4" xfId="54608"/>
    <cellStyle name="Input 12 8 13" xfId="5662"/>
    <cellStyle name="Input 12 8 13 2" xfId="18179"/>
    <cellStyle name="Input 12 8 13 2 2" xfId="31705"/>
    <cellStyle name="Input 12 8 13 3" xfId="31704"/>
    <cellStyle name="Input 12 8 13 4" xfId="54609"/>
    <cellStyle name="Input 12 8 14" xfId="9686"/>
    <cellStyle name="Input 12 8 14 2" xfId="21366"/>
    <cellStyle name="Input 12 8 14 2 2" xfId="31707"/>
    <cellStyle name="Input 12 8 14 3" xfId="31706"/>
    <cellStyle name="Input 12 8 14 4" xfId="54610"/>
    <cellStyle name="Input 12 8 15" xfId="6607"/>
    <cellStyle name="Input 12 8 15 2" xfId="18673"/>
    <cellStyle name="Input 12 8 15 2 2" xfId="31709"/>
    <cellStyle name="Input 12 8 15 3" xfId="31708"/>
    <cellStyle name="Input 12 8 15 4" xfId="54611"/>
    <cellStyle name="Input 12 8 16" xfId="7290"/>
    <cellStyle name="Input 12 8 16 2" xfId="19266"/>
    <cellStyle name="Input 12 8 16 2 2" xfId="31711"/>
    <cellStyle name="Input 12 8 16 3" xfId="31710"/>
    <cellStyle name="Input 12 8 16 4" xfId="54612"/>
    <cellStyle name="Input 12 8 17" xfId="4731"/>
    <cellStyle name="Input 12 8 17 2" xfId="17415"/>
    <cellStyle name="Input 12 8 17 2 2" xfId="31713"/>
    <cellStyle name="Input 12 8 17 3" xfId="31712"/>
    <cellStyle name="Input 12 8 17 4" xfId="54613"/>
    <cellStyle name="Input 12 8 18" xfId="6110"/>
    <cellStyle name="Input 12 8 18 2" xfId="18239"/>
    <cellStyle name="Input 12 8 18 2 2" xfId="31715"/>
    <cellStyle name="Input 12 8 18 3" xfId="31714"/>
    <cellStyle name="Input 12 8 18 4" xfId="54614"/>
    <cellStyle name="Input 12 8 19" xfId="13646"/>
    <cellStyle name="Input 12 8 19 2" xfId="24914"/>
    <cellStyle name="Input 12 8 19 2 2" xfId="31717"/>
    <cellStyle name="Input 12 8 19 3" xfId="31716"/>
    <cellStyle name="Input 12 8 19 4" xfId="54615"/>
    <cellStyle name="Input 12 8 2" xfId="6533"/>
    <cellStyle name="Input 12 8 2 2" xfId="18611"/>
    <cellStyle name="Input 12 8 2 2 2" xfId="31719"/>
    <cellStyle name="Input 12 8 2 3" xfId="31718"/>
    <cellStyle name="Input 12 8 2 4" xfId="54616"/>
    <cellStyle name="Input 12 8 20" xfId="12543"/>
    <cellStyle name="Input 12 8 20 2" xfId="31720"/>
    <cellStyle name="Input 12 8 20 3" xfId="54617"/>
    <cellStyle name="Input 12 8 20 4" xfId="54618"/>
    <cellStyle name="Input 12 8 21" xfId="31697"/>
    <cellStyle name="Input 12 8 22" xfId="54619"/>
    <cellStyle name="Input 12 8 3" xfId="5335"/>
    <cellStyle name="Input 12 8 3 2" xfId="17880"/>
    <cellStyle name="Input 12 8 3 2 2" xfId="31722"/>
    <cellStyle name="Input 12 8 3 3" xfId="31721"/>
    <cellStyle name="Input 12 8 3 4" xfId="54620"/>
    <cellStyle name="Input 12 8 4" xfId="6404"/>
    <cellStyle name="Input 12 8 4 2" xfId="18492"/>
    <cellStyle name="Input 12 8 4 2 2" xfId="31724"/>
    <cellStyle name="Input 12 8 4 3" xfId="31723"/>
    <cellStyle name="Input 12 8 4 4" xfId="54621"/>
    <cellStyle name="Input 12 8 5" xfId="5450"/>
    <cellStyle name="Input 12 8 5 2" xfId="17988"/>
    <cellStyle name="Input 12 8 5 2 2" xfId="31726"/>
    <cellStyle name="Input 12 8 5 3" xfId="31725"/>
    <cellStyle name="Input 12 8 5 4" xfId="54622"/>
    <cellStyle name="Input 12 8 6" xfId="6721"/>
    <cellStyle name="Input 12 8 6 2" xfId="18771"/>
    <cellStyle name="Input 12 8 6 2 2" xfId="31728"/>
    <cellStyle name="Input 12 8 6 3" xfId="31727"/>
    <cellStyle name="Input 12 8 6 4" xfId="54623"/>
    <cellStyle name="Input 12 8 7" xfId="7177"/>
    <cellStyle name="Input 12 8 7 2" xfId="19182"/>
    <cellStyle name="Input 12 8 7 2 2" xfId="31730"/>
    <cellStyle name="Input 12 8 7 3" xfId="31729"/>
    <cellStyle name="Input 12 8 7 4" xfId="54624"/>
    <cellStyle name="Input 12 8 8" xfId="7883"/>
    <cellStyle name="Input 12 8 8 2" xfId="19784"/>
    <cellStyle name="Input 12 8 8 2 2" xfId="31732"/>
    <cellStyle name="Input 12 8 8 3" xfId="31731"/>
    <cellStyle name="Input 12 8 8 4" xfId="54625"/>
    <cellStyle name="Input 12 8 9" xfId="5586"/>
    <cellStyle name="Input 12 8 9 2" xfId="18108"/>
    <cellStyle name="Input 12 8 9 2 2" xfId="31734"/>
    <cellStyle name="Input 12 8 9 3" xfId="31733"/>
    <cellStyle name="Input 12 8 9 4" xfId="54626"/>
    <cellStyle name="Input 12 9" xfId="3703"/>
    <cellStyle name="Input 12 9 10" xfId="7666"/>
    <cellStyle name="Input 12 9 10 2" xfId="19611"/>
    <cellStyle name="Input 12 9 10 2 2" xfId="31737"/>
    <cellStyle name="Input 12 9 10 3" xfId="31736"/>
    <cellStyle name="Input 12 9 10 4" xfId="54627"/>
    <cellStyle name="Input 12 9 11" xfId="8660"/>
    <cellStyle name="Input 12 9 11 2" xfId="20451"/>
    <cellStyle name="Input 12 9 11 2 2" xfId="31739"/>
    <cellStyle name="Input 12 9 11 3" xfId="31738"/>
    <cellStyle name="Input 12 9 11 4" xfId="54628"/>
    <cellStyle name="Input 12 9 12" xfId="4785"/>
    <cellStyle name="Input 12 9 12 2" xfId="17435"/>
    <cellStyle name="Input 12 9 12 2 2" xfId="31741"/>
    <cellStyle name="Input 12 9 12 3" xfId="31740"/>
    <cellStyle name="Input 12 9 12 4" xfId="54629"/>
    <cellStyle name="Input 12 9 13" xfId="6502"/>
    <cellStyle name="Input 12 9 13 2" xfId="18580"/>
    <cellStyle name="Input 12 9 13 2 2" xfId="31743"/>
    <cellStyle name="Input 12 9 13 3" xfId="31742"/>
    <cellStyle name="Input 12 9 13 4" xfId="54630"/>
    <cellStyle name="Input 12 9 14" xfId="6131"/>
    <cellStyle name="Input 12 9 14 2" xfId="18260"/>
    <cellStyle name="Input 12 9 14 2 2" xfId="31745"/>
    <cellStyle name="Input 12 9 14 3" xfId="31744"/>
    <cellStyle name="Input 12 9 14 4" xfId="54631"/>
    <cellStyle name="Input 12 9 15" xfId="10133"/>
    <cellStyle name="Input 12 9 15 2" xfId="21752"/>
    <cellStyle name="Input 12 9 15 2 2" xfId="31747"/>
    <cellStyle name="Input 12 9 15 3" xfId="31746"/>
    <cellStyle name="Input 12 9 15 4" xfId="54632"/>
    <cellStyle name="Input 12 9 16" xfId="12554"/>
    <cellStyle name="Input 12 9 16 2" xfId="23909"/>
    <cellStyle name="Input 12 9 16 2 2" xfId="31749"/>
    <cellStyle name="Input 12 9 16 3" xfId="31748"/>
    <cellStyle name="Input 12 9 16 4" xfId="54633"/>
    <cellStyle name="Input 12 9 17" xfId="12922"/>
    <cellStyle name="Input 12 9 17 2" xfId="24242"/>
    <cellStyle name="Input 12 9 17 2 2" xfId="31751"/>
    <cellStyle name="Input 12 9 17 3" xfId="31750"/>
    <cellStyle name="Input 12 9 17 4" xfId="54634"/>
    <cellStyle name="Input 12 9 18" xfId="6111"/>
    <cellStyle name="Input 12 9 18 2" xfId="18240"/>
    <cellStyle name="Input 12 9 18 2 2" xfId="31753"/>
    <cellStyle name="Input 12 9 18 3" xfId="31752"/>
    <cellStyle name="Input 12 9 18 4" xfId="54635"/>
    <cellStyle name="Input 12 9 19" xfId="13981"/>
    <cellStyle name="Input 12 9 19 2" xfId="25214"/>
    <cellStyle name="Input 12 9 19 2 2" xfId="31755"/>
    <cellStyle name="Input 12 9 19 3" xfId="31754"/>
    <cellStyle name="Input 12 9 19 4" xfId="54636"/>
    <cellStyle name="Input 12 9 2" xfId="6534"/>
    <cellStyle name="Input 12 9 2 2" xfId="18612"/>
    <cellStyle name="Input 12 9 2 2 2" xfId="31757"/>
    <cellStyle name="Input 12 9 2 3" xfId="31756"/>
    <cellStyle name="Input 12 9 2 4" xfId="54637"/>
    <cellStyle name="Input 12 9 20" xfId="5684"/>
    <cellStyle name="Input 12 9 20 2" xfId="31758"/>
    <cellStyle name="Input 12 9 20 3" xfId="54638"/>
    <cellStyle name="Input 12 9 20 4" xfId="54639"/>
    <cellStyle name="Input 12 9 21" xfId="31735"/>
    <cellStyle name="Input 12 9 22" xfId="54640"/>
    <cellStyle name="Input 12 9 3" xfId="4919"/>
    <cellStyle name="Input 12 9 3 2" xfId="17538"/>
    <cellStyle name="Input 12 9 3 2 2" xfId="31760"/>
    <cellStyle name="Input 12 9 3 3" xfId="31759"/>
    <cellStyle name="Input 12 9 3 4" xfId="54641"/>
    <cellStyle name="Input 12 9 4" xfId="6405"/>
    <cellStyle name="Input 12 9 4 2" xfId="18493"/>
    <cellStyle name="Input 12 9 4 2 2" xfId="31762"/>
    <cellStyle name="Input 12 9 4 3" xfId="31761"/>
    <cellStyle name="Input 12 9 4 4" xfId="54642"/>
    <cellStyle name="Input 12 9 5" xfId="5449"/>
    <cellStyle name="Input 12 9 5 2" xfId="17987"/>
    <cellStyle name="Input 12 9 5 2 2" xfId="31764"/>
    <cellStyle name="Input 12 9 5 3" xfId="31763"/>
    <cellStyle name="Input 12 9 5 4" xfId="54643"/>
    <cellStyle name="Input 12 9 6" xfId="8282"/>
    <cellStyle name="Input 12 9 6 2" xfId="20134"/>
    <cellStyle name="Input 12 9 6 2 2" xfId="31766"/>
    <cellStyle name="Input 12 9 6 3" xfId="31765"/>
    <cellStyle name="Input 12 9 6 4" xfId="54644"/>
    <cellStyle name="Input 12 9 7" xfId="8800"/>
    <cellStyle name="Input 12 9 7 2" xfId="20569"/>
    <cellStyle name="Input 12 9 7 2 2" xfId="31768"/>
    <cellStyle name="Input 12 9 7 3" xfId="31767"/>
    <cellStyle name="Input 12 9 7 4" xfId="54645"/>
    <cellStyle name="Input 12 9 8" xfId="6268"/>
    <cellStyle name="Input 12 9 8 2" xfId="18375"/>
    <cellStyle name="Input 12 9 8 2 2" xfId="31770"/>
    <cellStyle name="Input 12 9 8 3" xfId="31769"/>
    <cellStyle name="Input 12 9 8 4" xfId="54646"/>
    <cellStyle name="Input 12 9 9" xfId="7812"/>
    <cellStyle name="Input 12 9 9 2" xfId="19728"/>
    <cellStyle name="Input 12 9 9 2 2" xfId="31772"/>
    <cellStyle name="Input 12 9 9 3" xfId="31771"/>
    <cellStyle name="Input 12 9 9 4" xfId="54647"/>
    <cellStyle name="Input 13" xfId="3704"/>
    <cellStyle name="Input 13 10" xfId="5028"/>
    <cellStyle name="Input 13 10 2" xfId="17628"/>
    <cellStyle name="Input 13 10 2 2" xfId="31775"/>
    <cellStyle name="Input 13 10 3" xfId="31774"/>
    <cellStyle name="Input 13 10 4" xfId="54648"/>
    <cellStyle name="Input 13 11" xfId="9829"/>
    <cellStyle name="Input 13 11 2" xfId="21492"/>
    <cellStyle name="Input 13 11 2 2" xfId="31777"/>
    <cellStyle name="Input 13 11 3" xfId="31776"/>
    <cellStyle name="Input 13 11 4" xfId="54649"/>
    <cellStyle name="Input 13 12" xfId="6187"/>
    <cellStyle name="Input 13 12 2" xfId="18303"/>
    <cellStyle name="Input 13 12 2 2" xfId="31779"/>
    <cellStyle name="Input 13 12 3" xfId="31778"/>
    <cellStyle name="Input 13 12 4" xfId="54650"/>
    <cellStyle name="Input 13 13" xfId="5661"/>
    <cellStyle name="Input 13 13 2" xfId="18178"/>
    <cellStyle name="Input 13 13 2 2" xfId="31781"/>
    <cellStyle name="Input 13 13 3" xfId="31780"/>
    <cellStyle name="Input 13 13 4" xfId="54651"/>
    <cellStyle name="Input 13 14" xfId="6132"/>
    <cellStyle name="Input 13 14 2" xfId="18261"/>
    <cellStyle name="Input 13 14 2 2" xfId="31783"/>
    <cellStyle name="Input 13 14 3" xfId="31782"/>
    <cellStyle name="Input 13 14 4" xfId="54652"/>
    <cellStyle name="Input 13 15" xfId="8812"/>
    <cellStyle name="Input 13 15 2" xfId="20581"/>
    <cellStyle name="Input 13 15 2 2" xfId="31785"/>
    <cellStyle name="Input 13 15 3" xfId="31784"/>
    <cellStyle name="Input 13 15 4" xfId="54653"/>
    <cellStyle name="Input 13 16" xfId="12897"/>
    <cellStyle name="Input 13 16 2" xfId="24229"/>
    <cellStyle name="Input 13 16 2 2" xfId="31787"/>
    <cellStyle name="Input 13 16 3" xfId="31786"/>
    <cellStyle name="Input 13 16 4" xfId="54654"/>
    <cellStyle name="Input 13 17" xfId="11394"/>
    <cellStyle name="Input 13 17 2" xfId="22850"/>
    <cellStyle name="Input 13 17 2 2" xfId="31789"/>
    <cellStyle name="Input 13 17 3" xfId="31788"/>
    <cellStyle name="Input 13 17 4" xfId="54655"/>
    <cellStyle name="Input 13 18" xfId="12563"/>
    <cellStyle name="Input 13 18 2" xfId="23916"/>
    <cellStyle name="Input 13 18 2 2" xfId="31791"/>
    <cellStyle name="Input 13 18 3" xfId="31790"/>
    <cellStyle name="Input 13 18 4" xfId="54656"/>
    <cellStyle name="Input 13 19" xfId="12409"/>
    <cellStyle name="Input 13 19 2" xfId="23787"/>
    <cellStyle name="Input 13 19 2 2" xfId="31793"/>
    <cellStyle name="Input 13 19 3" xfId="31792"/>
    <cellStyle name="Input 13 19 4" xfId="54657"/>
    <cellStyle name="Input 13 2" xfId="6535"/>
    <cellStyle name="Input 13 2 2" xfId="18613"/>
    <cellStyle name="Input 13 2 2 2" xfId="31795"/>
    <cellStyle name="Input 13 2 3" xfId="31794"/>
    <cellStyle name="Input 13 2 4" xfId="54658"/>
    <cellStyle name="Input 13 20" xfId="7284"/>
    <cellStyle name="Input 13 20 2" xfId="31796"/>
    <cellStyle name="Input 13 20 3" xfId="54659"/>
    <cellStyle name="Input 13 20 4" xfId="54660"/>
    <cellStyle name="Input 13 21" xfId="31773"/>
    <cellStyle name="Input 13 22" xfId="54661"/>
    <cellStyle name="Input 13 3" xfId="5334"/>
    <cellStyle name="Input 13 3 2" xfId="17879"/>
    <cellStyle name="Input 13 3 2 2" xfId="31798"/>
    <cellStyle name="Input 13 3 3" xfId="31797"/>
    <cellStyle name="Input 13 3 4" xfId="54662"/>
    <cellStyle name="Input 13 4" xfId="6406"/>
    <cellStyle name="Input 13 4 2" xfId="18494"/>
    <cellStyle name="Input 13 4 2 2" xfId="31800"/>
    <cellStyle name="Input 13 4 3" xfId="31799"/>
    <cellStyle name="Input 13 4 4" xfId="54663"/>
    <cellStyle name="Input 13 5" xfId="5448"/>
    <cellStyle name="Input 13 5 2" xfId="17986"/>
    <cellStyle name="Input 13 5 2 2" xfId="31802"/>
    <cellStyle name="Input 13 5 3" xfId="31801"/>
    <cellStyle name="Input 13 5 4" xfId="54664"/>
    <cellStyle name="Input 13 6" xfId="8756"/>
    <cellStyle name="Input 13 6 2" xfId="20541"/>
    <cellStyle name="Input 13 6 2 2" xfId="31804"/>
    <cellStyle name="Input 13 6 3" xfId="31803"/>
    <cellStyle name="Input 13 6 4" xfId="54665"/>
    <cellStyle name="Input 13 7" xfId="4689"/>
    <cellStyle name="Input 13 7 2" xfId="17383"/>
    <cellStyle name="Input 13 7 2 2" xfId="31806"/>
    <cellStyle name="Input 13 7 3" xfId="31805"/>
    <cellStyle name="Input 13 7 4" xfId="54666"/>
    <cellStyle name="Input 13 8" xfId="6269"/>
    <cellStyle name="Input 13 8 2" xfId="18376"/>
    <cellStyle name="Input 13 8 2 2" xfId="31808"/>
    <cellStyle name="Input 13 8 3" xfId="31807"/>
    <cellStyle name="Input 13 8 4" xfId="54667"/>
    <cellStyle name="Input 13 9" xfId="8797"/>
    <cellStyle name="Input 13 9 2" xfId="20567"/>
    <cellStyle name="Input 13 9 2 2" xfId="31810"/>
    <cellStyle name="Input 13 9 3" xfId="31809"/>
    <cellStyle name="Input 13 9 4" xfId="54668"/>
    <cellStyle name="Input 14" xfId="3705"/>
    <cellStyle name="Input 14 10" xfId="6381"/>
    <cellStyle name="Input 14 10 2" xfId="18470"/>
    <cellStyle name="Input 14 10 2 2" xfId="31813"/>
    <cellStyle name="Input 14 10 3" xfId="31812"/>
    <cellStyle name="Input 14 10 4" xfId="54669"/>
    <cellStyle name="Input 14 11" xfId="9626"/>
    <cellStyle name="Input 14 11 2" xfId="21316"/>
    <cellStyle name="Input 14 11 2 2" xfId="31815"/>
    <cellStyle name="Input 14 11 3" xfId="31814"/>
    <cellStyle name="Input 14 11 4" xfId="54670"/>
    <cellStyle name="Input 14 12" xfId="10272"/>
    <cellStyle name="Input 14 12 2" xfId="21877"/>
    <cellStyle name="Input 14 12 2 2" xfId="31817"/>
    <cellStyle name="Input 14 12 3" xfId="31816"/>
    <cellStyle name="Input 14 12 4" xfId="54671"/>
    <cellStyle name="Input 14 13" xfId="5559"/>
    <cellStyle name="Input 14 13 2" xfId="18087"/>
    <cellStyle name="Input 14 13 2 2" xfId="31819"/>
    <cellStyle name="Input 14 13 3" xfId="31818"/>
    <cellStyle name="Input 14 13 4" xfId="54672"/>
    <cellStyle name="Input 14 14" xfId="8870"/>
    <cellStyle name="Input 14 14 2" xfId="20637"/>
    <cellStyle name="Input 14 14 2 2" xfId="31821"/>
    <cellStyle name="Input 14 14 3" xfId="31820"/>
    <cellStyle name="Input 14 14 4" xfId="54673"/>
    <cellStyle name="Input 14 15" xfId="5181"/>
    <cellStyle name="Input 14 15 2" xfId="17754"/>
    <cellStyle name="Input 14 15 2 2" xfId="31823"/>
    <cellStyle name="Input 14 15 3" xfId="31822"/>
    <cellStyle name="Input 14 15 4" xfId="54674"/>
    <cellStyle name="Input 14 16" xfId="6651"/>
    <cellStyle name="Input 14 16 2" xfId="18713"/>
    <cellStyle name="Input 14 16 2 2" xfId="31825"/>
    <cellStyle name="Input 14 16 3" xfId="31824"/>
    <cellStyle name="Input 14 16 4" xfId="54675"/>
    <cellStyle name="Input 14 17" xfId="12361"/>
    <cellStyle name="Input 14 17 2" xfId="23739"/>
    <cellStyle name="Input 14 17 2 2" xfId="31827"/>
    <cellStyle name="Input 14 17 3" xfId="31826"/>
    <cellStyle name="Input 14 17 4" xfId="54676"/>
    <cellStyle name="Input 14 18" xfId="6112"/>
    <cellStyle name="Input 14 18 2" xfId="18241"/>
    <cellStyle name="Input 14 18 2 2" xfId="31829"/>
    <cellStyle name="Input 14 18 3" xfId="31828"/>
    <cellStyle name="Input 14 18 4" xfId="54677"/>
    <cellStyle name="Input 14 19" xfId="8654"/>
    <cellStyle name="Input 14 19 2" xfId="20446"/>
    <cellStyle name="Input 14 19 2 2" xfId="31831"/>
    <cellStyle name="Input 14 19 3" xfId="31830"/>
    <cellStyle name="Input 14 19 4" xfId="54678"/>
    <cellStyle name="Input 14 2" xfId="6536"/>
    <cellStyle name="Input 14 2 2" xfId="18614"/>
    <cellStyle name="Input 14 2 2 2" xfId="31833"/>
    <cellStyle name="Input 14 2 3" xfId="31832"/>
    <cellStyle name="Input 14 2 4" xfId="54679"/>
    <cellStyle name="Input 14 20" xfId="7757"/>
    <cellStyle name="Input 14 20 2" xfId="31834"/>
    <cellStyle name="Input 14 20 3" xfId="54680"/>
    <cellStyle name="Input 14 20 4" xfId="54681"/>
    <cellStyle name="Input 14 21" xfId="31811"/>
    <cellStyle name="Input 14 22" xfId="54682"/>
    <cellStyle name="Input 14 3" xfId="4696"/>
    <cellStyle name="Input 14 3 2" xfId="17388"/>
    <cellStyle name="Input 14 3 2 2" xfId="31836"/>
    <cellStyle name="Input 14 3 3" xfId="31835"/>
    <cellStyle name="Input 14 3 4" xfId="54683"/>
    <cellStyle name="Input 14 4" xfId="6814"/>
    <cellStyle name="Input 14 4 2" xfId="18852"/>
    <cellStyle name="Input 14 4 2 2" xfId="31838"/>
    <cellStyle name="Input 14 4 3" xfId="31837"/>
    <cellStyle name="Input 14 4 4" xfId="54684"/>
    <cellStyle name="Input 14 5" xfId="4921"/>
    <cellStyle name="Input 14 5 2" xfId="17539"/>
    <cellStyle name="Input 14 5 2 2" xfId="31840"/>
    <cellStyle name="Input 14 5 3" xfId="31839"/>
    <cellStyle name="Input 14 5 4" xfId="54685"/>
    <cellStyle name="Input 14 6" xfId="6315"/>
    <cellStyle name="Input 14 6 2" xfId="18415"/>
    <cellStyle name="Input 14 6 2 2" xfId="31842"/>
    <cellStyle name="Input 14 6 3" xfId="31841"/>
    <cellStyle name="Input 14 6 4" xfId="54686"/>
    <cellStyle name="Input 14 7" xfId="8026"/>
    <cellStyle name="Input 14 7 2" xfId="19912"/>
    <cellStyle name="Input 14 7 2 2" xfId="31844"/>
    <cellStyle name="Input 14 7 3" xfId="31843"/>
    <cellStyle name="Input 14 7 4" xfId="54687"/>
    <cellStyle name="Input 14 8" xfId="6726"/>
    <cellStyle name="Input 14 8 2" xfId="18775"/>
    <cellStyle name="Input 14 8 2 2" xfId="31846"/>
    <cellStyle name="Input 14 8 3" xfId="31845"/>
    <cellStyle name="Input 14 8 4" xfId="54688"/>
    <cellStyle name="Input 14 9" xfId="4679"/>
    <cellStyle name="Input 14 9 2" xfId="17375"/>
    <cellStyle name="Input 14 9 2 2" xfId="31848"/>
    <cellStyle name="Input 14 9 3" xfId="31847"/>
    <cellStyle name="Input 14 9 4" xfId="54689"/>
    <cellStyle name="Input 15" xfId="4658"/>
    <cellStyle name="Input 15 10" xfId="10984"/>
    <cellStyle name="Input 15 10 2" xfId="22489"/>
    <cellStyle name="Input 15 10 2 2" xfId="31851"/>
    <cellStyle name="Input 15 10 3" xfId="31850"/>
    <cellStyle name="Input 15 10 4" xfId="54690"/>
    <cellStyle name="Input 15 11" xfId="11395"/>
    <cellStyle name="Input 15 11 2" xfId="22851"/>
    <cellStyle name="Input 15 11 2 2" xfId="31853"/>
    <cellStyle name="Input 15 11 3" xfId="31852"/>
    <cellStyle name="Input 15 11 4" xfId="54691"/>
    <cellStyle name="Input 15 12" xfId="11784"/>
    <cellStyle name="Input 15 12 2" xfId="23204"/>
    <cellStyle name="Input 15 12 2 2" xfId="31855"/>
    <cellStyle name="Input 15 12 3" xfId="31854"/>
    <cellStyle name="Input 15 12 4" xfId="54692"/>
    <cellStyle name="Input 15 13" xfId="12216"/>
    <cellStyle name="Input 15 13 2" xfId="23600"/>
    <cellStyle name="Input 15 13 2 2" xfId="31857"/>
    <cellStyle name="Input 15 13 3" xfId="31856"/>
    <cellStyle name="Input 15 13 4" xfId="54693"/>
    <cellStyle name="Input 15 14" xfId="12597"/>
    <cellStyle name="Input 15 14 2" xfId="23938"/>
    <cellStyle name="Input 15 14 2 2" xfId="31859"/>
    <cellStyle name="Input 15 14 3" xfId="31858"/>
    <cellStyle name="Input 15 14 4" xfId="54694"/>
    <cellStyle name="Input 15 15" xfId="12925"/>
    <cellStyle name="Input 15 15 2" xfId="24245"/>
    <cellStyle name="Input 15 15 2 2" xfId="31861"/>
    <cellStyle name="Input 15 15 3" xfId="31860"/>
    <cellStyle name="Input 15 15 4" xfId="54695"/>
    <cellStyle name="Input 15 16" xfId="13339"/>
    <cellStyle name="Input 15 16 2" xfId="24627"/>
    <cellStyle name="Input 15 16 2 2" xfId="31863"/>
    <cellStyle name="Input 15 16 3" xfId="31862"/>
    <cellStyle name="Input 15 16 4" xfId="54696"/>
    <cellStyle name="Input 15 17" xfId="13677"/>
    <cellStyle name="Input 15 17 2" xfId="24929"/>
    <cellStyle name="Input 15 17 2 2" xfId="31865"/>
    <cellStyle name="Input 15 17 3" xfId="31864"/>
    <cellStyle name="Input 15 17 4" xfId="54697"/>
    <cellStyle name="Input 15 18" xfId="13998"/>
    <cellStyle name="Input 15 18 2" xfId="25222"/>
    <cellStyle name="Input 15 18 2 2" xfId="31867"/>
    <cellStyle name="Input 15 18 3" xfId="31866"/>
    <cellStyle name="Input 15 18 4" xfId="54698"/>
    <cellStyle name="Input 15 19" xfId="14306"/>
    <cellStyle name="Input 15 19 2" xfId="25518"/>
    <cellStyle name="Input 15 19 2 2" xfId="31869"/>
    <cellStyle name="Input 15 19 3" xfId="31868"/>
    <cellStyle name="Input 15 19 4" xfId="54699"/>
    <cellStyle name="Input 15 2" xfId="7445"/>
    <cellStyle name="Input 15 2 2" xfId="19398"/>
    <cellStyle name="Input 15 2 2 2" xfId="31871"/>
    <cellStyle name="Input 15 2 3" xfId="31870"/>
    <cellStyle name="Input 15 2 4" xfId="54700"/>
    <cellStyle name="Input 15 20" xfId="14592"/>
    <cellStyle name="Input 15 20 2" xfId="31872"/>
    <cellStyle name="Input 15 20 3" xfId="54701"/>
    <cellStyle name="Input 15 20 4" xfId="54702"/>
    <cellStyle name="Input 15 21" xfId="31849"/>
    <cellStyle name="Input 15 22" xfId="54703"/>
    <cellStyle name="Input 15 3" xfId="7907"/>
    <cellStyle name="Input 15 3 2" xfId="19796"/>
    <cellStyle name="Input 15 3 2 2" xfId="31874"/>
    <cellStyle name="Input 15 3 3" xfId="31873"/>
    <cellStyle name="Input 15 3 4" xfId="54704"/>
    <cellStyle name="Input 15 4" xfId="8362"/>
    <cellStyle name="Input 15 4 2" xfId="20186"/>
    <cellStyle name="Input 15 4 2 2" xfId="31876"/>
    <cellStyle name="Input 15 4 3" xfId="31875"/>
    <cellStyle name="Input 15 4 4" xfId="54705"/>
    <cellStyle name="Input 15 5" xfId="8804"/>
    <cellStyle name="Input 15 5 2" xfId="20573"/>
    <cellStyle name="Input 15 5 2 2" xfId="31878"/>
    <cellStyle name="Input 15 5 3" xfId="31877"/>
    <cellStyle name="Input 15 5 4" xfId="54706"/>
    <cellStyle name="Input 15 6" xfId="9267"/>
    <cellStyle name="Input 15 6 2" xfId="20989"/>
    <cellStyle name="Input 15 6 2 2" xfId="31880"/>
    <cellStyle name="Input 15 6 3" xfId="31879"/>
    <cellStyle name="Input 15 6 4" xfId="54707"/>
    <cellStyle name="Input 15 7" xfId="9710"/>
    <cellStyle name="Input 15 7 2" xfId="21376"/>
    <cellStyle name="Input 15 7 2 2" xfId="31882"/>
    <cellStyle name="Input 15 7 3" xfId="31881"/>
    <cellStyle name="Input 15 7 4" xfId="54708"/>
    <cellStyle name="Input 15 8" xfId="10152"/>
    <cellStyle name="Input 15 8 2" xfId="21762"/>
    <cellStyle name="Input 15 8 2 2" xfId="31884"/>
    <cellStyle name="Input 15 8 3" xfId="31883"/>
    <cellStyle name="Input 15 8 4" xfId="54709"/>
    <cellStyle name="Input 15 9" xfId="10571"/>
    <cellStyle name="Input 15 9 2" xfId="22124"/>
    <cellStyle name="Input 15 9 2 2" xfId="31886"/>
    <cellStyle name="Input 15 9 3" xfId="31885"/>
    <cellStyle name="Input 15 9 4" xfId="54710"/>
    <cellStyle name="Input 16" xfId="4786"/>
    <cellStyle name="Input 16 2" xfId="17436"/>
    <cellStyle name="Input 16 2 2" xfId="31888"/>
    <cellStyle name="Input 16 3" xfId="31887"/>
    <cellStyle name="Input 17" xfId="7040"/>
    <cellStyle name="Input 17 2" xfId="19047"/>
    <cellStyle name="Input 17 2 2" xfId="31890"/>
    <cellStyle name="Input 17 3" xfId="31889"/>
    <cellStyle name="Input 17 4" xfId="54711"/>
    <cellStyle name="Input 18" xfId="7506"/>
    <cellStyle name="Input 18 2" xfId="19454"/>
    <cellStyle name="Input 18 2 2" xfId="31892"/>
    <cellStyle name="Input 18 3" xfId="31891"/>
    <cellStyle name="Input 18 4" xfId="54712"/>
    <cellStyle name="Input 19" xfId="7963"/>
    <cellStyle name="Input 19 2" xfId="19850"/>
    <cellStyle name="Input 19 2 2" xfId="31894"/>
    <cellStyle name="Input 19 3" xfId="31893"/>
    <cellStyle name="Input 19 4" xfId="54713"/>
    <cellStyle name="Input 2" xfId="34"/>
    <cellStyle name="Input 2 10" xfId="1034"/>
    <cellStyle name="Input 2 10 2" xfId="19046"/>
    <cellStyle name="Input 2 10 2 2" xfId="31897"/>
    <cellStyle name="Input 2 10 3" xfId="31896"/>
    <cellStyle name="Input 2 10 4" xfId="7039"/>
    <cellStyle name="Input 2 11" xfId="1124"/>
    <cellStyle name="Input 2 11 2" xfId="19453"/>
    <cellStyle name="Input 2 11 2 2" xfId="31899"/>
    <cellStyle name="Input 2 11 3" xfId="31898"/>
    <cellStyle name="Input 2 11 4" xfId="7505"/>
    <cellStyle name="Input 2 12" xfId="1270"/>
    <cellStyle name="Input 2 12 2" xfId="19849"/>
    <cellStyle name="Input 2 12 2 2" xfId="31901"/>
    <cellStyle name="Input 2 12 3" xfId="31900"/>
    <cellStyle name="Input 2 12 4" xfId="54714"/>
    <cellStyle name="Input 2 13" xfId="7852"/>
    <cellStyle name="Input 2 13 2" xfId="19759"/>
    <cellStyle name="Input 2 13 2 2" xfId="31903"/>
    <cellStyle name="Input 2 13 3" xfId="31902"/>
    <cellStyle name="Input 2 13 4" xfId="54715"/>
    <cellStyle name="Input 2 14" xfId="8878"/>
    <cellStyle name="Input 2 14 2" xfId="20645"/>
    <cellStyle name="Input 2 14 2 2" xfId="31905"/>
    <cellStyle name="Input 2 14 3" xfId="31904"/>
    <cellStyle name="Input 2 14 4" xfId="54716"/>
    <cellStyle name="Input 2 15" xfId="9327"/>
    <cellStyle name="Input 2 15 2" xfId="21045"/>
    <cellStyle name="Input 2 15 2 2" xfId="31907"/>
    <cellStyle name="Input 2 15 3" xfId="31906"/>
    <cellStyle name="Input 2 15 4" xfId="54717"/>
    <cellStyle name="Input 2 16" xfId="9767"/>
    <cellStyle name="Input 2 16 2" xfId="21431"/>
    <cellStyle name="Input 2 16 2 2" xfId="31909"/>
    <cellStyle name="Input 2 16 3" xfId="31908"/>
    <cellStyle name="Input 2 16 4" xfId="54718"/>
    <cellStyle name="Input 2 17" xfId="10209"/>
    <cellStyle name="Input 2 17 2" xfId="21816"/>
    <cellStyle name="Input 2 17 2 2" xfId="31911"/>
    <cellStyle name="Input 2 17 3" xfId="31910"/>
    <cellStyle name="Input 2 17 4" xfId="54719"/>
    <cellStyle name="Input 2 18" xfId="10611"/>
    <cellStyle name="Input 2 18 2" xfId="22163"/>
    <cellStyle name="Input 2 18 2 2" xfId="31913"/>
    <cellStyle name="Input 2 18 3" xfId="31912"/>
    <cellStyle name="Input 2 18 4" xfId="54720"/>
    <cellStyle name="Input 2 19" xfId="9199"/>
    <cellStyle name="Input 2 19 2" xfId="20936"/>
    <cellStyle name="Input 2 19 2 2" xfId="31915"/>
    <cellStyle name="Input 2 19 3" xfId="31914"/>
    <cellStyle name="Input 2 19 4" xfId="54721"/>
    <cellStyle name="Input 2 2" xfId="105"/>
    <cellStyle name="Input 2 2 10" xfId="5427"/>
    <cellStyle name="Input 2 2 10 2" xfId="17968"/>
    <cellStyle name="Input 2 2 10 2 2" xfId="31918"/>
    <cellStyle name="Input 2 2 10 3" xfId="31917"/>
    <cellStyle name="Input 2 2 10 4" xfId="54722"/>
    <cellStyle name="Input 2 2 11" xfId="7556"/>
    <cellStyle name="Input 2 2 11 2" xfId="19504"/>
    <cellStyle name="Input 2 2 11 2 2" xfId="31920"/>
    <cellStyle name="Input 2 2 11 3" xfId="31919"/>
    <cellStyle name="Input 2 2 11 4" xfId="54723"/>
    <cellStyle name="Input 2 2 12" xfId="7821"/>
    <cellStyle name="Input 2 2 12 2" xfId="19735"/>
    <cellStyle name="Input 2 2 12 2 2" xfId="31922"/>
    <cellStyle name="Input 2 2 12 3" xfId="31921"/>
    <cellStyle name="Input 2 2 12 4" xfId="54724"/>
    <cellStyle name="Input 2 2 13" xfId="5378"/>
    <cellStyle name="Input 2 2 13 2" xfId="17923"/>
    <cellStyle name="Input 2 2 13 2 2" xfId="31924"/>
    <cellStyle name="Input 2 2 13 3" xfId="31923"/>
    <cellStyle name="Input 2 2 13 4" xfId="54725"/>
    <cellStyle name="Input 2 2 14" xfId="4917"/>
    <cellStyle name="Input 2 2 14 2" xfId="17536"/>
    <cellStyle name="Input 2 2 14 2 2" xfId="31926"/>
    <cellStyle name="Input 2 2 14 3" xfId="31925"/>
    <cellStyle name="Input 2 2 14 4" xfId="54726"/>
    <cellStyle name="Input 2 2 15" xfId="9179"/>
    <cellStyle name="Input 2 2 15 2" xfId="20919"/>
    <cellStyle name="Input 2 2 15 2 2" xfId="31928"/>
    <cellStyle name="Input 2 2 15 3" xfId="31927"/>
    <cellStyle name="Input 2 2 15 4" xfId="54727"/>
    <cellStyle name="Input 2 2 16" xfId="7758"/>
    <cellStyle name="Input 2 2 16 2" xfId="19674"/>
    <cellStyle name="Input 2 2 16 2 2" xfId="31930"/>
    <cellStyle name="Input 2 2 16 3" xfId="31929"/>
    <cellStyle name="Input 2 2 16 4" xfId="54728"/>
    <cellStyle name="Input 2 2 17" xfId="8931"/>
    <cellStyle name="Input 2 2 17 2" xfId="20695"/>
    <cellStyle name="Input 2 2 17 2 2" xfId="31932"/>
    <cellStyle name="Input 2 2 17 3" xfId="31931"/>
    <cellStyle name="Input 2 2 17 4" xfId="54729"/>
    <cellStyle name="Input 2 2 18" xfId="11391"/>
    <cellStyle name="Input 2 2 18 2" xfId="22847"/>
    <cellStyle name="Input 2 2 18 2 2" xfId="31934"/>
    <cellStyle name="Input 2 2 18 3" xfId="31933"/>
    <cellStyle name="Input 2 2 18 4" xfId="54730"/>
    <cellStyle name="Input 2 2 19" xfId="12899"/>
    <cellStyle name="Input 2 2 19 2" xfId="24231"/>
    <cellStyle name="Input 2 2 19 2 2" xfId="31936"/>
    <cellStyle name="Input 2 2 19 3" xfId="31935"/>
    <cellStyle name="Input 2 2 19 4" xfId="54731"/>
    <cellStyle name="Input 2 2 2" xfId="4854"/>
    <cellStyle name="Input 2 2 2 2" xfId="17487"/>
    <cellStyle name="Input 2 2 2 2 2" xfId="31938"/>
    <cellStyle name="Input 2 2 2 3" xfId="31937"/>
    <cellStyle name="Input 2 2 2 4" xfId="54732"/>
    <cellStyle name="Input 2 2 20" xfId="9565"/>
    <cellStyle name="Input 2 2 20 2" xfId="31939"/>
    <cellStyle name="Input 2 2 20 3" xfId="54733"/>
    <cellStyle name="Input 2 2 20 4" xfId="54734"/>
    <cellStyle name="Input 2 2 21" xfId="31916"/>
    <cellStyle name="Input 2 2 22" xfId="1532"/>
    <cellStyle name="Input 2 2 3" xfId="6881"/>
    <cellStyle name="Input 2 2 3 2" xfId="18903"/>
    <cellStyle name="Input 2 2 3 2 2" xfId="31941"/>
    <cellStyle name="Input 2 2 3 3" xfId="31940"/>
    <cellStyle name="Input 2 2 3 4" xfId="54735"/>
    <cellStyle name="Input 2 2 4" xfId="5032"/>
    <cellStyle name="Input 2 2 4 2" xfId="17632"/>
    <cellStyle name="Input 2 2 4 2 2" xfId="31943"/>
    <cellStyle name="Input 2 2 4 3" xfId="31942"/>
    <cellStyle name="Input 2 2 4 4" xfId="54736"/>
    <cellStyle name="Input 2 2 5" xfId="6707"/>
    <cellStyle name="Input 2 2 5 2" xfId="18762"/>
    <cellStyle name="Input 2 2 5 2 2" xfId="31945"/>
    <cellStyle name="Input 2 2 5 3" xfId="31944"/>
    <cellStyle name="Input 2 2 5 4" xfId="54737"/>
    <cellStyle name="Input 2 2 6" xfId="5191"/>
    <cellStyle name="Input 2 2 6 2" xfId="17762"/>
    <cellStyle name="Input 2 2 6 2 2" xfId="31947"/>
    <cellStyle name="Input 2 2 6 3" xfId="31946"/>
    <cellStyle name="Input 2 2 6 4" xfId="54738"/>
    <cellStyle name="Input 2 2 7" xfId="7864"/>
    <cellStyle name="Input 2 2 7 2" xfId="19770"/>
    <cellStyle name="Input 2 2 7 2 2" xfId="31949"/>
    <cellStyle name="Input 2 2 7 3" xfId="31948"/>
    <cellStyle name="Input 2 2 7 4" xfId="54739"/>
    <cellStyle name="Input 2 2 8" xfId="5302"/>
    <cellStyle name="Input 2 2 8 2" xfId="17852"/>
    <cellStyle name="Input 2 2 8 2 2" xfId="31951"/>
    <cellStyle name="Input 2 2 8 3" xfId="31950"/>
    <cellStyle name="Input 2 2 8 4" xfId="54740"/>
    <cellStyle name="Input 2 2 9" xfId="6448"/>
    <cellStyle name="Input 2 2 9 2" xfId="18533"/>
    <cellStyle name="Input 2 2 9 2 2" xfId="31953"/>
    <cellStyle name="Input 2 2 9 3" xfId="31952"/>
    <cellStyle name="Input 2 2 9 4" xfId="54741"/>
    <cellStyle name="Input 2 20" xfId="9192"/>
    <cellStyle name="Input 2 20 2" xfId="20930"/>
    <cellStyle name="Input 2 20 2 2" xfId="31955"/>
    <cellStyle name="Input 2 20 3" xfId="31954"/>
    <cellStyle name="Input 2 20 4" xfId="54742"/>
    <cellStyle name="Input 2 21" xfId="11895"/>
    <cellStyle name="Input 2 21 2" xfId="23312"/>
    <cellStyle name="Input 2 21 2 2" xfId="31957"/>
    <cellStyle name="Input 2 21 3" xfId="31956"/>
    <cellStyle name="Input 2 21 4" xfId="54743"/>
    <cellStyle name="Input 2 22" xfId="12272"/>
    <cellStyle name="Input 2 22 2" xfId="23651"/>
    <cellStyle name="Input 2 22 2 2" xfId="31959"/>
    <cellStyle name="Input 2 22 3" xfId="31958"/>
    <cellStyle name="Input 2 22 4" xfId="54744"/>
    <cellStyle name="Input 2 23" xfId="11340"/>
    <cellStyle name="Input 2 23 2" xfId="22817"/>
    <cellStyle name="Input 2 23 2 2" xfId="31961"/>
    <cellStyle name="Input 2 23 3" xfId="31960"/>
    <cellStyle name="Input 2 23 4" xfId="54745"/>
    <cellStyle name="Input 2 24" xfId="13048"/>
    <cellStyle name="Input 2 24 2" xfId="24359"/>
    <cellStyle name="Input 2 24 2 2" xfId="31963"/>
    <cellStyle name="Input 2 24 3" xfId="31962"/>
    <cellStyle name="Input 2 24 4" xfId="54746"/>
    <cellStyle name="Input 2 25" xfId="13386"/>
    <cellStyle name="Input 2 25 2" xfId="24669"/>
    <cellStyle name="Input 2 25 2 2" xfId="31965"/>
    <cellStyle name="Input 2 25 3" xfId="31964"/>
    <cellStyle name="Input 2 25 4" xfId="54747"/>
    <cellStyle name="Input 2 26" xfId="13719"/>
    <cellStyle name="Input 2 26 2" xfId="24969"/>
    <cellStyle name="Input 2 26 2 2" xfId="31967"/>
    <cellStyle name="Input 2 26 3" xfId="31966"/>
    <cellStyle name="Input 2 26 4" xfId="54748"/>
    <cellStyle name="Input 2 27" xfId="14049"/>
    <cellStyle name="Input 2 27 2" xfId="25271"/>
    <cellStyle name="Input 2 27 2 2" xfId="31969"/>
    <cellStyle name="Input 2 27 3" xfId="31968"/>
    <cellStyle name="Input 2 27 4" xfId="54749"/>
    <cellStyle name="Input 2 28" xfId="25538"/>
    <cellStyle name="Input 2 28 2" xfId="31970"/>
    <cellStyle name="Input 2 29" xfId="25556"/>
    <cellStyle name="Input 2 29 2" xfId="31971"/>
    <cellStyle name="Input 2 3" xfId="267"/>
    <cellStyle name="Input 2 3 10" xfId="8736"/>
    <cellStyle name="Input 2 3 10 2" xfId="20524"/>
    <cellStyle name="Input 2 3 10 2 2" xfId="31974"/>
    <cellStyle name="Input 2 3 10 3" xfId="31973"/>
    <cellStyle name="Input 2 3 10 4" xfId="54750"/>
    <cellStyle name="Input 2 3 11" xfId="10162"/>
    <cellStyle name="Input 2 3 11 2" xfId="21771"/>
    <cellStyle name="Input 2 3 11 2 2" xfId="31976"/>
    <cellStyle name="Input 2 3 11 3" xfId="31975"/>
    <cellStyle name="Input 2 3 11 4" xfId="54751"/>
    <cellStyle name="Input 2 3 12" xfId="5522"/>
    <cellStyle name="Input 2 3 12 2" xfId="18051"/>
    <cellStyle name="Input 2 3 12 2 2" xfId="31978"/>
    <cellStyle name="Input 2 3 12 3" xfId="31977"/>
    <cellStyle name="Input 2 3 12 4" xfId="54752"/>
    <cellStyle name="Input 2 3 13" xfId="10937"/>
    <cellStyle name="Input 2 3 13 2" xfId="22457"/>
    <cellStyle name="Input 2 3 13 2 2" xfId="31980"/>
    <cellStyle name="Input 2 3 13 3" xfId="31979"/>
    <cellStyle name="Input 2 3 13 4" xfId="54753"/>
    <cellStyle name="Input 2 3 14" xfId="8928"/>
    <cellStyle name="Input 2 3 14 2" xfId="20692"/>
    <cellStyle name="Input 2 3 14 2 2" xfId="31982"/>
    <cellStyle name="Input 2 3 14 3" xfId="31981"/>
    <cellStyle name="Input 2 3 14 4" xfId="54754"/>
    <cellStyle name="Input 2 3 15" xfId="8757"/>
    <cellStyle name="Input 2 3 15 2" xfId="20542"/>
    <cellStyle name="Input 2 3 15 2 2" xfId="31984"/>
    <cellStyle name="Input 2 3 15 3" xfId="31983"/>
    <cellStyle name="Input 2 3 15 4" xfId="54755"/>
    <cellStyle name="Input 2 3 16" xfId="11334"/>
    <cellStyle name="Input 2 3 16 2" xfId="22812"/>
    <cellStyle name="Input 2 3 16 2 2" xfId="31986"/>
    <cellStyle name="Input 2 3 16 3" xfId="31985"/>
    <cellStyle name="Input 2 3 16 4" xfId="54756"/>
    <cellStyle name="Input 2 3 17" xfId="9257"/>
    <cellStyle name="Input 2 3 17 2" xfId="20980"/>
    <cellStyle name="Input 2 3 17 2 2" xfId="31988"/>
    <cellStyle name="Input 2 3 17 3" xfId="31987"/>
    <cellStyle name="Input 2 3 17 4" xfId="54757"/>
    <cellStyle name="Input 2 3 18" xfId="5675"/>
    <cellStyle name="Input 2 3 18 2" xfId="18192"/>
    <cellStyle name="Input 2 3 18 2 2" xfId="31990"/>
    <cellStyle name="Input 2 3 18 3" xfId="31989"/>
    <cellStyle name="Input 2 3 18 4" xfId="54758"/>
    <cellStyle name="Input 2 3 19" xfId="10913"/>
    <cellStyle name="Input 2 3 19 2" xfId="22435"/>
    <cellStyle name="Input 2 3 19 2 2" xfId="31992"/>
    <cellStyle name="Input 2 3 19 3" xfId="31991"/>
    <cellStyle name="Input 2 3 19 4" xfId="54759"/>
    <cellStyle name="Input 2 3 2" xfId="4882"/>
    <cellStyle name="Input 2 3 2 2" xfId="17506"/>
    <cellStyle name="Input 2 3 2 2 2" xfId="31994"/>
    <cellStyle name="Input 2 3 2 3" xfId="31993"/>
    <cellStyle name="Input 2 3 2 4" xfId="54760"/>
    <cellStyle name="Input 2 3 20" xfId="11387"/>
    <cellStyle name="Input 2 3 20 2" xfId="31995"/>
    <cellStyle name="Input 2 3 20 3" xfId="54761"/>
    <cellStyle name="Input 2 3 20 4" xfId="54762"/>
    <cellStyle name="Input 2 3 21" xfId="31972"/>
    <cellStyle name="Input 2 3 22" xfId="1557"/>
    <cellStyle name="Input 2 3 3" xfId="6854"/>
    <cellStyle name="Input 2 3 3 2" xfId="18885"/>
    <cellStyle name="Input 2 3 3 2 2" xfId="31997"/>
    <cellStyle name="Input 2 3 3 3" xfId="31996"/>
    <cellStyle name="Input 2 3 3 4" xfId="54763"/>
    <cellStyle name="Input 2 3 4" xfId="5054"/>
    <cellStyle name="Input 2 3 4 2" xfId="17646"/>
    <cellStyle name="Input 2 3 4 2 2" xfId="31999"/>
    <cellStyle name="Input 2 3 4 3" xfId="31998"/>
    <cellStyle name="Input 2 3 4 4" xfId="54764"/>
    <cellStyle name="Input 2 3 5" xfId="6690"/>
    <cellStyle name="Input 2 3 5 2" xfId="18748"/>
    <cellStyle name="Input 2 3 5 2 2" xfId="32001"/>
    <cellStyle name="Input 2 3 5 3" xfId="32000"/>
    <cellStyle name="Input 2 3 5 4" xfId="54765"/>
    <cellStyle name="Input 2 3 6" xfId="5209"/>
    <cellStyle name="Input 2 3 6 2" xfId="17774"/>
    <cellStyle name="Input 2 3 6 2 2" xfId="32003"/>
    <cellStyle name="Input 2 3 6 3" xfId="32002"/>
    <cellStyle name="Input 2 3 6 4" xfId="54766"/>
    <cellStyle name="Input 2 3 7" xfId="6574"/>
    <cellStyle name="Input 2 3 7 2" xfId="18650"/>
    <cellStyle name="Input 2 3 7 2 2" xfId="32005"/>
    <cellStyle name="Input 2 3 7 3" xfId="32004"/>
    <cellStyle name="Input 2 3 7 4" xfId="54767"/>
    <cellStyle name="Input 2 3 8" xfId="5316"/>
    <cellStyle name="Input 2 3 8 2" xfId="17861"/>
    <cellStyle name="Input 2 3 8 2 2" xfId="32007"/>
    <cellStyle name="Input 2 3 8 3" xfId="32006"/>
    <cellStyle name="Input 2 3 8 4" xfId="54768"/>
    <cellStyle name="Input 2 3 9" xfId="7367"/>
    <cellStyle name="Input 2 3 9 2" xfId="19342"/>
    <cellStyle name="Input 2 3 9 2 2" xfId="32009"/>
    <cellStyle name="Input 2 3 9 3" xfId="32008"/>
    <cellStyle name="Input 2 3 9 4" xfId="54769"/>
    <cellStyle name="Input 2 30" xfId="31895"/>
    <cellStyle name="Input 2 31" xfId="1501"/>
    <cellStyle name="Input 2 32" xfId="54770"/>
    <cellStyle name="Input 2 33" xfId="54771"/>
    <cellStyle name="Input 2 34" xfId="54772"/>
    <cellStyle name="Input 2 35" xfId="54773"/>
    <cellStyle name="Input 2 36" xfId="54774"/>
    <cellStyle name="Input 2 37" xfId="54775"/>
    <cellStyle name="Input 2 38" xfId="54776"/>
    <cellStyle name="Input 2 39" xfId="54777"/>
    <cellStyle name="Input 2 4" xfId="355"/>
    <cellStyle name="Input 2 4 10" xfId="6216"/>
    <cellStyle name="Input 2 4 10 2" xfId="18326"/>
    <cellStyle name="Input 2 4 10 2 2" xfId="32012"/>
    <cellStyle name="Input 2 4 10 3" xfId="32011"/>
    <cellStyle name="Input 2 4 10 4" xfId="54778"/>
    <cellStyle name="Input 2 4 11" xfId="5628"/>
    <cellStyle name="Input 2 4 11 2" xfId="18146"/>
    <cellStyle name="Input 2 4 11 2 2" xfId="32014"/>
    <cellStyle name="Input 2 4 11 3" xfId="32013"/>
    <cellStyle name="Input 2 4 11 4" xfId="54779"/>
    <cellStyle name="Input 2 4 12" xfId="10069"/>
    <cellStyle name="Input 2 4 12 2" xfId="21700"/>
    <cellStyle name="Input 2 4 12 2 2" xfId="32016"/>
    <cellStyle name="Input 2 4 12 3" xfId="32015"/>
    <cellStyle name="Input 2 4 12 4" xfId="54780"/>
    <cellStyle name="Input 2 4 13" xfId="7842"/>
    <cellStyle name="Input 2 4 13 2" xfId="19752"/>
    <cellStyle name="Input 2 4 13 2 2" xfId="32018"/>
    <cellStyle name="Input 2 4 13 3" xfId="32017"/>
    <cellStyle name="Input 2 4 13 4" xfId="54781"/>
    <cellStyle name="Input 2 4 14" xfId="6343"/>
    <cellStyle name="Input 2 4 14 2" xfId="18439"/>
    <cellStyle name="Input 2 4 14 2 2" xfId="32020"/>
    <cellStyle name="Input 2 4 14 3" xfId="32019"/>
    <cellStyle name="Input 2 4 14 4" xfId="54782"/>
    <cellStyle name="Input 2 4 15" xfId="5693"/>
    <cellStyle name="Input 2 4 15 2" xfId="18207"/>
    <cellStyle name="Input 2 4 15 2 2" xfId="32022"/>
    <cellStyle name="Input 2 4 15 3" xfId="32021"/>
    <cellStyle name="Input 2 4 15 4" xfId="54783"/>
    <cellStyle name="Input 2 4 16" xfId="6122"/>
    <cellStyle name="Input 2 4 16 2" xfId="18251"/>
    <cellStyle name="Input 2 4 16 2 2" xfId="32024"/>
    <cellStyle name="Input 2 4 16 3" xfId="32023"/>
    <cellStyle name="Input 2 4 16 4" xfId="54784"/>
    <cellStyle name="Input 2 4 17" xfId="12829"/>
    <cellStyle name="Input 2 4 17 2" xfId="24166"/>
    <cellStyle name="Input 2 4 17 2 2" xfId="32026"/>
    <cellStyle name="Input 2 4 17 3" xfId="32025"/>
    <cellStyle name="Input 2 4 17 4" xfId="54785"/>
    <cellStyle name="Input 2 4 18" xfId="13309"/>
    <cellStyle name="Input 2 4 18 2" xfId="24607"/>
    <cellStyle name="Input 2 4 18 2 2" xfId="32028"/>
    <cellStyle name="Input 2 4 18 3" xfId="32027"/>
    <cellStyle name="Input 2 4 18 4" xfId="54786"/>
    <cellStyle name="Input 2 4 19" xfId="5507"/>
    <cellStyle name="Input 2 4 19 2" xfId="18040"/>
    <cellStyle name="Input 2 4 19 2 2" xfId="32030"/>
    <cellStyle name="Input 2 4 19 3" xfId="32029"/>
    <cellStyle name="Input 2 4 19 4" xfId="54787"/>
    <cellStyle name="Input 2 4 2" xfId="6537"/>
    <cellStyle name="Input 2 4 2 2" xfId="18615"/>
    <cellStyle name="Input 2 4 2 2 2" xfId="32032"/>
    <cellStyle name="Input 2 4 2 3" xfId="32031"/>
    <cellStyle name="Input 2 4 2 4" xfId="54788"/>
    <cellStyle name="Input 2 4 20" xfId="13974"/>
    <cellStyle name="Input 2 4 20 2" xfId="32033"/>
    <cellStyle name="Input 2 4 20 3" xfId="54789"/>
    <cellStyle name="Input 2 4 20 4" xfId="54790"/>
    <cellStyle name="Input 2 4 21" xfId="32010"/>
    <cellStyle name="Input 2 4 22" xfId="3706"/>
    <cellStyle name="Input 2 4 3" xfId="5333"/>
    <cellStyle name="Input 2 4 3 2" xfId="17878"/>
    <cellStyle name="Input 2 4 3 2 2" xfId="32035"/>
    <cellStyle name="Input 2 4 3 3" xfId="32034"/>
    <cellStyle name="Input 2 4 3 4" xfId="54791"/>
    <cellStyle name="Input 2 4 4" xfId="6407"/>
    <cellStyle name="Input 2 4 4 2" xfId="18495"/>
    <cellStyle name="Input 2 4 4 2 2" xfId="32037"/>
    <cellStyle name="Input 2 4 4 3" xfId="32036"/>
    <cellStyle name="Input 2 4 4 4" xfId="54792"/>
    <cellStyle name="Input 2 4 5" xfId="5447"/>
    <cellStyle name="Input 2 4 5 2" xfId="17985"/>
    <cellStyle name="Input 2 4 5 2 2" xfId="32039"/>
    <cellStyle name="Input 2 4 5 3" xfId="32038"/>
    <cellStyle name="Input 2 4 5 4" xfId="54793"/>
    <cellStyle name="Input 2 4 6" xfId="6316"/>
    <cellStyle name="Input 2 4 6 2" xfId="18416"/>
    <cellStyle name="Input 2 4 6 2 2" xfId="32041"/>
    <cellStyle name="Input 2 4 6 3" xfId="32040"/>
    <cellStyle name="Input 2 4 6 4" xfId="54794"/>
    <cellStyle name="Input 2 4 7" xfId="8724"/>
    <cellStyle name="Input 2 4 7 2" xfId="20513"/>
    <cellStyle name="Input 2 4 7 2 2" xfId="32043"/>
    <cellStyle name="Input 2 4 7 3" xfId="32042"/>
    <cellStyle name="Input 2 4 7 4" xfId="54795"/>
    <cellStyle name="Input 2 4 8" xfId="6270"/>
    <cellStyle name="Input 2 4 8 2" xfId="18377"/>
    <cellStyle name="Input 2 4 8 2 2" xfId="32045"/>
    <cellStyle name="Input 2 4 8 3" xfId="32044"/>
    <cellStyle name="Input 2 4 8 4" xfId="54796"/>
    <cellStyle name="Input 2 4 9" xfId="8098"/>
    <cellStyle name="Input 2 4 9 2" xfId="19984"/>
    <cellStyle name="Input 2 4 9 2 2" xfId="32047"/>
    <cellStyle name="Input 2 4 9 3" xfId="32046"/>
    <cellStyle name="Input 2 4 9 4" xfId="54797"/>
    <cellStyle name="Input 2 40" xfId="54798"/>
    <cellStyle name="Input 2 41" xfId="54799"/>
    <cellStyle name="Input 2 42" xfId="54800"/>
    <cellStyle name="Input 2 43" xfId="54801"/>
    <cellStyle name="Input 2 5" xfId="443"/>
    <cellStyle name="Input 2 5 10" xfId="10077"/>
    <cellStyle name="Input 2 5 10 2" xfId="21706"/>
    <cellStyle name="Input 2 5 10 2 2" xfId="32050"/>
    <cellStyle name="Input 2 5 10 3" xfId="32049"/>
    <cellStyle name="Input 2 5 10 4" xfId="54802"/>
    <cellStyle name="Input 2 5 11" xfId="7957"/>
    <cellStyle name="Input 2 5 11 2" xfId="19843"/>
    <cellStyle name="Input 2 5 11 2 2" xfId="32052"/>
    <cellStyle name="Input 2 5 11 3" xfId="32051"/>
    <cellStyle name="Input 2 5 11 4" xfId="54803"/>
    <cellStyle name="Input 2 5 12" xfId="9171"/>
    <cellStyle name="Input 2 5 12 2" xfId="20912"/>
    <cellStyle name="Input 2 5 12 2 2" xfId="32054"/>
    <cellStyle name="Input 2 5 12 3" xfId="32053"/>
    <cellStyle name="Input 2 5 12 4" xfId="54804"/>
    <cellStyle name="Input 2 5 13" xfId="11325"/>
    <cellStyle name="Input 2 5 13 2" xfId="22804"/>
    <cellStyle name="Input 2 5 13 2 2" xfId="32056"/>
    <cellStyle name="Input 2 5 13 3" xfId="32055"/>
    <cellStyle name="Input 2 5 13 4" xfId="54805"/>
    <cellStyle name="Input 2 5 14" xfId="11668"/>
    <cellStyle name="Input 2 5 14 2" xfId="23107"/>
    <cellStyle name="Input 2 5 14 2 2" xfId="32058"/>
    <cellStyle name="Input 2 5 14 3" xfId="32057"/>
    <cellStyle name="Input 2 5 14 4" xfId="54806"/>
    <cellStyle name="Input 2 5 15" xfId="12166"/>
    <cellStyle name="Input 2 5 15 2" xfId="23566"/>
    <cellStyle name="Input 2 5 15 2 2" xfId="32060"/>
    <cellStyle name="Input 2 5 15 3" xfId="32059"/>
    <cellStyle name="Input 2 5 15 4" xfId="54807"/>
    <cellStyle name="Input 2 5 16" xfId="11779"/>
    <cellStyle name="Input 2 5 16 2" xfId="23200"/>
    <cellStyle name="Input 2 5 16 2 2" xfId="32062"/>
    <cellStyle name="Input 2 5 16 3" xfId="32061"/>
    <cellStyle name="Input 2 5 16 4" xfId="54808"/>
    <cellStyle name="Input 2 5 17" xfId="4809"/>
    <cellStyle name="Input 2 5 17 2" xfId="17450"/>
    <cellStyle name="Input 2 5 17 2 2" xfId="32064"/>
    <cellStyle name="Input 2 5 17 3" xfId="32063"/>
    <cellStyle name="Input 2 5 17 4" xfId="54809"/>
    <cellStyle name="Input 2 5 18" xfId="11968"/>
    <cellStyle name="Input 2 5 18 2" xfId="23385"/>
    <cellStyle name="Input 2 5 18 2 2" xfId="32066"/>
    <cellStyle name="Input 2 5 18 3" xfId="32065"/>
    <cellStyle name="Input 2 5 18 4" xfId="54810"/>
    <cellStyle name="Input 2 5 19" xfId="13105"/>
    <cellStyle name="Input 2 5 19 2" xfId="24416"/>
    <cellStyle name="Input 2 5 19 2 2" xfId="32068"/>
    <cellStyle name="Input 2 5 19 3" xfId="32067"/>
    <cellStyle name="Input 2 5 19 4" xfId="54811"/>
    <cellStyle name="Input 2 5 2" xfId="6538"/>
    <cellStyle name="Input 2 5 2 2" xfId="18616"/>
    <cellStyle name="Input 2 5 2 2 2" xfId="32070"/>
    <cellStyle name="Input 2 5 2 3" xfId="32069"/>
    <cellStyle name="Input 2 5 2 4" xfId="54812"/>
    <cellStyle name="Input 2 5 20" xfId="6101"/>
    <cellStyle name="Input 2 5 20 2" xfId="32071"/>
    <cellStyle name="Input 2 5 20 3" xfId="54813"/>
    <cellStyle name="Input 2 5 20 4" xfId="54814"/>
    <cellStyle name="Input 2 5 21" xfId="32048"/>
    <cellStyle name="Input 2 5 22" xfId="3707"/>
    <cellStyle name="Input 2 5 3" xfId="4695"/>
    <cellStyle name="Input 2 5 3 2" xfId="17387"/>
    <cellStyle name="Input 2 5 3 2 2" xfId="32073"/>
    <cellStyle name="Input 2 5 3 3" xfId="32072"/>
    <cellStyle name="Input 2 5 3 4" xfId="54815"/>
    <cellStyle name="Input 2 5 4" xfId="7363"/>
    <cellStyle name="Input 2 5 4 2" xfId="19338"/>
    <cellStyle name="Input 2 5 4 2 2" xfId="32075"/>
    <cellStyle name="Input 2 5 4 3" xfId="32074"/>
    <cellStyle name="Input 2 5 4 4" xfId="54816"/>
    <cellStyle name="Input 2 5 5" xfId="7828"/>
    <cellStyle name="Input 2 5 5 2" xfId="19740"/>
    <cellStyle name="Input 2 5 5 2 2" xfId="32077"/>
    <cellStyle name="Input 2 5 5 3" xfId="32076"/>
    <cellStyle name="Input 2 5 5 4" xfId="54817"/>
    <cellStyle name="Input 2 5 6" xfId="4771"/>
    <cellStyle name="Input 2 5 6 2" xfId="17426"/>
    <cellStyle name="Input 2 5 6 2 2" xfId="32079"/>
    <cellStyle name="Input 2 5 6 3" xfId="32078"/>
    <cellStyle name="Input 2 5 6 4" xfId="54818"/>
    <cellStyle name="Input 2 5 7" xfId="5534"/>
    <cellStyle name="Input 2 5 7 2" xfId="18063"/>
    <cellStyle name="Input 2 5 7 2 2" xfId="32081"/>
    <cellStyle name="Input 2 5 7 3" xfId="32080"/>
    <cellStyle name="Input 2 5 7 4" xfId="54819"/>
    <cellStyle name="Input 2 5 8" xfId="9187"/>
    <cellStyle name="Input 2 5 8 2" xfId="20926"/>
    <cellStyle name="Input 2 5 8 2 2" xfId="32083"/>
    <cellStyle name="Input 2 5 8 3" xfId="32082"/>
    <cellStyle name="Input 2 5 8 4" xfId="54820"/>
    <cellStyle name="Input 2 5 9" xfId="9632"/>
    <cellStyle name="Input 2 5 9 2" xfId="21322"/>
    <cellStyle name="Input 2 5 9 2 2" xfId="32085"/>
    <cellStyle name="Input 2 5 9 3" xfId="32084"/>
    <cellStyle name="Input 2 5 9 4" xfId="54821"/>
    <cellStyle name="Input 2 6" xfId="562"/>
    <cellStyle name="Input 2 6 10" xfId="6718"/>
    <cellStyle name="Input 2 6 10 2" xfId="18768"/>
    <cellStyle name="Input 2 6 10 2 2" xfId="32088"/>
    <cellStyle name="Input 2 6 10 3" xfId="32087"/>
    <cellStyle name="Input 2 6 10 4" xfId="54822"/>
    <cellStyle name="Input 2 6 11" xfId="10504"/>
    <cellStyle name="Input 2 6 11 2" xfId="22083"/>
    <cellStyle name="Input 2 6 11 2 2" xfId="32090"/>
    <cellStyle name="Input 2 6 11 3" xfId="32089"/>
    <cellStyle name="Input 2 6 11 4" xfId="54823"/>
    <cellStyle name="Input 2 6 12" xfId="9459"/>
    <cellStyle name="Input 2 6 12 2" xfId="21175"/>
    <cellStyle name="Input 2 6 12 2 2" xfId="32092"/>
    <cellStyle name="Input 2 6 12 3" xfId="32091"/>
    <cellStyle name="Input 2 6 12 4" xfId="54824"/>
    <cellStyle name="Input 2 6 13" xfId="5660"/>
    <cellStyle name="Input 2 6 13 2" xfId="18177"/>
    <cellStyle name="Input 2 6 13 2 2" xfId="32094"/>
    <cellStyle name="Input 2 6 13 3" xfId="32093"/>
    <cellStyle name="Input 2 6 13 4" xfId="54825"/>
    <cellStyle name="Input 2 6 14" xfId="6659"/>
    <cellStyle name="Input 2 6 14 2" xfId="18719"/>
    <cellStyle name="Input 2 6 14 2 2" xfId="32096"/>
    <cellStyle name="Input 2 6 14 3" xfId="32095"/>
    <cellStyle name="Input 2 6 14 4" xfId="54826"/>
    <cellStyle name="Input 2 6 15" xfId="6741"/>
    <cellStyle name="Input 2 6 15 2" xfId="18787"/>
    <cellStyle name="Input 2 6 15 2 2" xfId="32098"/>
    <cellStyle name="Input 2 6 15 3" xfId="32097"/>
    <cellStyle name="Input 2 6 15 4" xfId="54827"/>
    <cellStyle name="Input 2 6 16" xfId="11051"/>
    <cellStyle name="Input 2 6 16 2" xfId="22551"/>
    <cellStyle name="Input 2 6 16 2 2" xfId="32100"/>
    <cellStyle name="Input 2 6 16 3" xfId="32099"/>
    <cellStyle name="Input 2 6 16 4" xfId="54828"/>
    <cellStyle name="Input 2 6 17" xfId="12830"/>
    <cellStyle name="Input 2 6 17 2" xfId="24167"/>
    <cellStyle name="Input 2 6 17 2 2" xfId="32102"/>
    <cellStyle name="Input 2 6 17 3" xfId="32101"/>
    <cellStyle name="Input 2 6 17 4" xfId="54829"/>
    <cellStyle name="Input 2 6 18" xfId="13310"/>
    <cellStyle name="Input 2 6 18 2" xfId="24608"/>
    <cellStyle name="Input 2 6 18 2 2" xfId="32104"/>
    <cellStyle name="Input 2 6 18 3" xfId="32103"/>
    <cellStyle name="Input 2 6 18 4" xfId="54830"/>
    <cellStyle name="Input 2 6 19" xfId="12407"/>
    <cellStyle name="Input 2 6 19 2" xfId="23785"/>
    <cellStyle name="Input 2 6 19 2 2" xfId="32106"/>
    <cellStyle name="Input 2 6 19 3" xfId="32105"/>
    <cellStyle name="Input 2 6 19 4" xfId="54831"/>
    <cellStyle name="Input 2 6 2" xfId="6539"/>
    <cellStyle name="Input 2 6 2 2" xfId="18617"/>
    <cellStyle name="Input 2 6 2 2 2" xfId="32108"/>
    <cellStyle name="Input 2 6 2 3" xfId="32107"/>
    <cellStyle name="Input 2 6 2 4" xfId="54832"/>
    <cellStyle name="Input 2 6 20" xfId="13975"/>
    <cellStyle name="Input 2 6 20 2" xfId="32109"/>
    <cellStyle name="Input 2 6 20 3" xfId="54833"/>
    <cellStyle name="Input 2 6 20 4" xfId="54834"/>
    <cellStyle name="Input 2 6 21" xfId="32086"/>
    <cellStyle name="Input 2 6 22" xfId="3708"/>
    <cellStyle name="Input 2 6 3" xfId="5332"/>
    <cellStyle name="Input 2 6 3 2" xfId="17877"/>
    <cellStyle name="Input 2 6 3 2 2" xfId="32111"/>
    <cellStyle name="Input 2 6 3 3" xfId="32110"/>
    <cellStyle name="Input 2 6 3 4" xfId="54835"/>
    <cellStyle name="Input 2 6 4" xfId="6408"/>
    <cellStyle name="Input 2 6 4 2" xfId="18496"/>
    <cellStyle name="Input 2 6 4 2 2" xfId="32113"/>
    <cellStyle name="Input 2 6 4 3" xfId="32112"/>
    <cellStyle name="Input 2 6 4 4" xfId="54836"/>
    <cellStyle name="Input 2 6 5" xfId="5446"/>
    <cellStyle name="Input 2 6 5 2" xfId="17984"/>
    <cellStyle name="Input 2 6 5 2 2" xfId="32115"/>
    <cellStyle name="Input 2 6 5 3" xfId="32114"/>
    <cellStyle name="Input 2 6 5 4" xfId="54837"/>
    <cellStyle name="Input 2 6 6" xfId="6317"/>
    <cellStyle name="Input 2 6 6 2" xfId="18417"/>
    <cellStyle name="Input 2 6 6 2 2" xfId="32117"/>
    <cellStyle name="Input 2 6 6 3" xfId="32116"/>
    <cellStyle name="Input 2 6 6 4" xfId="54838"/>
    <cellStyle name="Input 2 6 7" xfId="8725"/>
    <cellStyle name="Input 2 6 7 2" xfId="20514"/>
    <cellStyle name="Input 2 6 7 2 2" xfId="32119"/>
    <cellStyle name="Input 2 6 7 3" xfId="32118"/>
    <cellStyle name="Input 2 6 7 4" xfId="54839"/>
    <cellStyle name="Input 2 6 8" xfId="7434"/>
    <cellStyle name="Input 2 6 8 2" xfId="19389"/>
    <cellStyle name="Input 2 6 8 2 2" xfId="32121"/>
    <cellStyle name="Input 2 6 8 3" xfId="32120"/>
    <cellStyle name="Input 2 6 8 4" xfId="54840"/>
    <cellStyle name="Input 2 6 9" xfId="5585"/>
    <cellStyle name="Input 2 6 9 2" xfId="18107"/>
    <cellStyle name="Input 2 6 9 2 2" xfId="32123"/>
    <cellStyle name="Input 2 6 9 3" xfId="32122"/>
    <cellStyle name="Input 2 6 9 4" xfId="54841"/>
    <cellStyle name="Input 2 7" xfId="681"/>
    <cellStyle name="Input 2 7 10" xfId="10078"/>
    <cellStyle name="Input 2 7 10 2" xfId="21707"/>
    <cellStyle name="Input 2 7 10 2 2" xfId="32126"/>
    <cellStyle name="Input 2 7 10 3" xfId="32125"/>
    <cellStyle name="Input 2 7 10 4" xfId="54842"/>
    <cellStyle name="Input 2 7 11" xfId="10947"/>
    <cellStyle name="Input 2 7 11 2" xfId="22464"/>
    <cellStyle name="Input 2 7 11 2 2" xfId="32128"/>
    <cellStyle name="Input 2 7 11 3" xfId="32127"/>
    <cellStyle name="Input 2 7 11 4" xfId="54843"/>
    <cellStyle name="Input 2 7 12" xfId="8207"/>
    <cellStyle name="Input 2 7 12 2" xfId="20062"/>
    <cellStyle name="Input 2 7 12 2 2" xfId="32130"/>
    <cellStyle name="Input 2 7 12 3" xfId="32129"/>
    <cellStyle name="Input 2 7 12 4" xfId="54844"/>
    <cellStyle name="Input 2 7 13" xfId="11326"/>
    <cellStyle name="Input 2 7 13 2" xfId="22805"/>
    <cellStyle name="Input 2 7 13 2 2" xfId="32132"/>
    <cellStyle name="Input 2 7 13 3" xfId="32131"/>
    <cellStyle name="Input 2 7 13 4" xfId="54845"/>
    <cellStyle name="Input 2 7 14" xfId="11669"/>
    <cellStyle name="Input 2 7 14 2" xfId="23108"/>
    <cellStyle name="Input 2 7 14 2 2" xfId="32134"/>
    <cellStyle name="Input 2 7 14 3" xfId="32133"/>
    <cellStyle name="Input 2 7 14 4" xfId="54846"/>
    <cellStyle name="Input 2 7 15" xfId="12167"/>
    <cellStyle name="Input 2 7 15 2" xfId="23567"/>
    <cellStyle name="Input 2 7 15 2 2" xfId="32136"/>
    <cellStyle name="Input 2 7 15 3" xfId="32135"/>
    <cellStyle name="Input 2 7 15 4" xfId="54847"/>
    <cellStyle name="Input 2 7 16" xfId="8200"/>
    <cellStyle name="Input 2 7 16 2" xfId="20057"/>
    <cellStyle name="Input 2 7 16 2 2" xfId="32138"/>
    <cellStyle name="Input 2 7 16 3" xfId="32137"/>
    <cellStyle name="Input 2 7 16 4" xfId="54848"/>
    <cellStyle name="Input 2 7 17" xfId="12344"/>
    <cellStyle name="Input 2 7 17 2" xfId="23722"/>
    <cellStyle name="Input 2 7 17 2 2" xfId="32140"/>
    <cellStyle name="Input 2 7 17 3" xfId="32139"/>
    <cellStyle name="Input 2 7 17 4" xfId="54849"/>
    <cellStyle name="Input 2 7 18" xfId="6113"/>
    <cellStyle name="Input 2 7 18 2" xfId="18242"/>
    <cellStyle name="Input 2 7 18 2 2" xfId="32142"/>
    <cellStyle name="Input 2 7 18 3" xfId="32141"/>
    <cellStyle name="Input 2 7 18 4" xfId="54850"/>
    <cellStyle name="Input 2 7 19" xfId="8657"/>
    <cellStyle name="Input 2 7 19 2" xfId="20448"/>
    <cellStyle name="Input 2 7 19 2 2" xfId="32144"/>
    <cellStyle name="Input 2 7 19 3" xfId="32143"/>
    <cellStyle name="Input 2 7 19 4" xfId="54851"/>
    <cellStyle name="Input 2 7 2" xfId="6540"/>
    <cellStyle name="Input 2 7 2 2" xfId="18618"/>
    <cellStyle name="Input 2 7 2 2 2" xfId="32146"/>
    <cellStyle name="Input 2 7 2 3" xfId="32145"/>
    <cellStyle name="Input 2 7 2 4" xfId="54852"/>
    <cellStyle name="Input 2 7 20" xfId="12544"/>
    <cellStyle name="Input 2 7 20 2" xfId="32147"/>
    <cellStyle name="Input 2 7 20 3" xfId="54853"/>
    <cellStyle name="Input 2 7 20 4" xfId="54854"/>
    <cellStyle name="Input 2 7 21" xfId="32124"/>
    <cellStyle name="Input 2 7 22" xfId="3709"/>
    <cellStyle name="Input 2 7 3" xfId="4694"/>
    <cellStyle name="Input 2 7 3 2" xfId="17386"/>
    <cellStyle name="Input 2 7 3 2 2" xfId="32149"/>
    <cellStyle name="Input 2 7 3 3" xfId="32148"/>
    <cellStyle name="Input 2 7 3 4" xfId="54855"/>
    <cellStyle name="Input 2 7 4" xfId="7364"/>
    <cellStyle name="Input 2 7 4 2" xfId="19339"/>
    <cellStyle name="Input 2 7 4 2 2" xfId="32151"/>
    <cellStyle name="Input 2 7 4 3" xfId="32150"/>
    <cellStyle name="Input 2 7 4 4" xfId="54856"/>
    <cellStyle name="Input 2 7 5" xfId="7829"/>
    <cellStyle name="Input 2 7 5 2" xfId="19741"/>
    <cellStyle name="Input 2 7 5 2 2" xfId="32153"/>
    <cellStyle name="Input 2 7 5 3" xfId="32152"/>
    <cellStyle name="Input 2 7 5 4" xfId="54857"/>
    <cellStyle name="Input 2 7 6" xfId="6318"/>
    <cellStyle name="Input 2 7 6 2" xfId="18418"/>
    <cellStyle name="Input 2 7 6 2 2" xfId="32155"/>
    <cellStyle name="Input 2 7 6 3" xfId="32154"/>
    <cellStyle name="Input 2 7 6 4" xfId="54858"/>
    <cellStyle name="Input 2 7 7" xfId="8025"/>
    <cellStyle name="Input 2 7 7 2" xfId="19911"/>
    <cellStyle name="Input 2 7 7 2 2" xfId="32157"/>
    <cellStyle name="Input 2 7 7 3" xfId="32156"/>
    <cellStyle name="Input 2 7 7 4" xfId="54859"/>
    <cellStyle name="Input 2 7 8" xfId="9188"/>
    <cellStyle name="Input 2 7 8 2" xfId="20927"/>
    <cellStyle name="Input 2 7 8 2 2" xfId="32159"/>
    <cellStyle name="Input 2 7 8 3" xfId="32158"/>
    <cellStyle name="Input 2 7 8 4" xfId="54860"/>
    <cellStyle name="Input 2 7 9" xfId="9633"/>
    <cellStyle name="Input 2 7 9 2" xfId="21323"/>
    <cellStyle name="Input 2 7 9 2 2" xfId="32161"/>
    <cellStyle name="Input 2 7 9 3" xfId="32160"/>
    <cellStyle name="Input 2 7 9 4" xfId="54861"/>
    <cellStyle name="Input 2 8" xfId="799"/>
    <cellStyle name="Input 2 8 10" xfId="5432"/>
    <cellStyle name="Input 2 8 10 2" xfId="17973"/>
    <cellStyle name="Input 2 8 10 2 2" xfId="32164"/>
    <cellStyle name="Input 2 8 10 3" xfId="32163"/>
    <cellStyle name="Input 2 8 10 4" xfId="54862"/>
    <cellStyle name="Input 2 8 11" xfId="5030"/>
    <cellStyle name="Input 2 8 11 2" xfId="17630"/>
    <cellStyle name="Input 2 8 11 2 2" xfId="32166"/>
    <cellStyle name="Input 2 8 11 3" xfId="32165"/>
    <cellStyle name="Input 2 8 11 4" xfId="54863"/>
    <cellStyle name="Input 2 8 12" xfId="5520"/>
    <cellStyle name="Input 2 8 12 2" xfId="18050"/>
    <cellStyle name="Input 2 8 12 2 2" xfId="32168"/>
    <cellStyle name="Input 2 8 12 3" xfId="32167"/>
    <cellStyle name="Input 2 8 12 4" xfId="54864"/>
    <cellStyle name="Input 2 8 13" xfId="11360"/>
    <cellStyle name="Input 2 8 13 2" xfId="22832"/>
    <cellStyle name="Input 2 8 13 2 2" xfId="32170"/>
    <cellStyle name="Input 2 8 13 3" xfId="32169"/>
    <cellStyle name="Input 2 8 13 4" xfId="54865"/>
    <cellStyle name="Input 2 8 14" xfId="9637"/>
    <cellStyle name="Input 2 8 14 2" xfId="21326"/>
    <cellStyle name="Input 2 8 14 2 2" xfId="32172"/>
    <cellStyle name="Input 2 8 14 3" xfId="32171"/>
    <cellStyle name="Input 2 8 14 4" xfId="54866"/>
    <cellStyle name="Input 2 8 15" xfId="8261"/>
    <cellStyle name="Input 2 8 15 2" xfId="20116"/>
    <cellStyle name="Input 2 8 15 2 2" xfId="32174"/>
    <cellStyle name="Input 2 8 15 3" xfId="32173"/>
    <cellStyle name="Input 2 8 15 4" xfId="54867"/>
    <cellStyle name="Input 2 8 16" xfId="9627"/>
    <cellStyle name="Input 2 8 16 2" xfId="21317"/>
    <cellStyle name="Input 2 8 16 2 2" xfId="32176"/>
    <cellStyle name="Input 2 8 16 3" xfId="32175"/>
    <cellStyle name="Input 2 8 16 4" xfId="54868"/>
    <cellStyle name="Input 2 8 17" xfId="12567"/>
    <cellStyle name="Input 2 8 17 2" xfId="23918"/>
    <cellStyle name="Input 2 8 17 2 2" xfId="32178"/>
    <cellStyle name="Input 2 8 17 3" xfId="32177"/>
    <cellStyle name="Input 2 8 17 4" xfId="54869"/>
    <cellStyle name="Input 2 8 18" xfId="12254"/>
    <cellStyle name="Input 2 8 18 2" xfId="23636"/>
    <cellStyle name="Input 2 8 18 2 2" xfId="32180"/>
    <cellStyle name="Input 2 8 18 3" xfId="32179"/>
    <cellStyle name="Input 2 8 18 4" xfId="54870"/>
    <cellStyle name="Input 2 8 19" xfId="8109"/>
    <cellStyle name="Input 2 8 19 2" xfId="19994"/>
    <cellStyle name="Input 2 8 19 2 2" xfId="32182"/>
    <cellStyle name="Input 2 8 19 3" xfId="32181"/>
    <cellStyle name="Input 2 8 19 4" xfId="54871"/>
    <cellStyle name="Input 2 8 2" xfId="4871"/>
    <cellStyle name="Input 2 8 2 2" xfId="17504"/>
    <cellStyle name="Input 2 8 2 2 2" xfId="32184"/>
    <cellStyle name="Input 2 8 2 3" xfId="32183"/>
    <cellStyle name="Input 2 8 2 4" xfId="54872"/>
    <cellStyle name="Input 2 8 20" xfId="10690"/>
    <cellStyle name="Input 2 8 20 2" xfId="32185"/>
    <cellStyle name="Input 2 8 20 3" xfId="54873"/>
    <cellStyle name="Input 2 8 20 4" xfId="54874"/>
    <cellStyle name="Input 2 8 21" xfId="32162"/>
    <cellStyle name="Input 2 8 22" xfId="1546"/>
    <cellStyle name="Input 2 8 3" xfId="6865"/>
    <cellStyle name="Input 2 8 3 2" xfId="18887"/>
    <cellStyle name="Input 2 8 3 2 2" xfId="32187"/>
    <cellStyle name="Input 2 8 3 3" xfId="32186"/>
    <cellStyle name="Input 2 8 3 4" xfId="54875"/>
    <cellStyle name="Input 2 8 4" xfId="5044"/>
    <cellStyle name="Input 2 8 4 2" xfId="17644"/>
    <cellStyle name="Input 2 8 4 2 2" xfId="32189"/>
    <cellStyle name="Input 2 8 4 3" xfId="32188"/>
    <cellStyle name="Input 2 8 4 4" xfId="54876"/>
    <cellStyle name="Input 2 8 5" xfId="6695"/>
    <cellStyle name="Input 2 8 5 2" xfId="18750"/>
    <cellStyle name="Input 2 8 5 2 2" xfId="32191"/>
    <cellStyle name="Input 2 8 5 3" xfId="32190"/>
    <cellStyle name="Input 2 8 5 4" xfId="54877"/>
    <cellStyle name="Input 2 8 6" xfId="5201"/>
    <cellStyle name="Input 2 8 6 2" xfId="17772"/>
    <cellStyle name="Input 2 8 6 2 2" xfId="32193"/>
    <cellStyle name="Input 2 8 6 3" xfId="32192"/>
    <cellStyle name="Input 2 8 6 4" xfId="54878"/>
    <cellStyle name="Input 2 8 7" xfId="6581"/>
    <cellStyle name="Input 2 8 7 2" xfId="18652"/>
    <cellStyle name="Input 2 8 7 2 2" xfId="32195"/>
    <cellStyle name="Input 2 8 7 3" xfId="32194"/>
    <cellStyle name="Input 2 8 7 4" xfId="54879"/>
    <cellStyle name="Input 2 8 8" xfId="5309"/>
    <cellStyle name="Input 2 8 8 2" xfId="17859"/>
    <cellStyle name="Input 2 8 8 2 2" xfId="32197"/>
    <cellStyle name="Input 2 8 8 3" xfId="32196"/>
    <cellStyle name="Input 2 8 8 4" xfId="54880"/>
    <cellStyle name="Input 2 8 9" xfId="8292"/>
    <cellStyle name="Input 2 8 9 2" xfId="20140"/>
    <cellStyle name="Input 2 8 9 2 2" xfId="32199"/>
    <cellStyle name="Input 2 8 9 3" xfId="32198"/>
    <cellStyle name="Input 2 8 9 4" xfId="54881"/>
    <cellStyle name="Input 2 9" xfId="917"/>
    <cellStyle name="Input 2 9 2" xfId="17437"/>
    <cellStyle name="Input 2 9 2 2" xfId="32201"/>
    <cellStyle name="Input 2 9 3" xfId="32200"/>
    <cellStyle name="Input 2 9 4" xfId="4787"/>
    <cellStyle name="Input 20" xfId="8324"/>
    <cellStyle name="Input 20 2" xfId="20167"/>
    <cellStyle name="Input 20 2 2" xfId="32203"/>
    <cellStyle name="Input 20 3" xfId="32202"/>
    <cellStyle name="Input 20 4" xfId="54882"/>
    <cellStyle name="Input 21" xfId="8879"/>
    <cellStyle name="Input 21 2" xfId="20646"/>
    <cellStyle name="Input 21 2 2" xfId="32205"/>
    <cellStyle name="Input 21 3" xfId="32204"/>
    <cellStyle name="Input 21 4" xfId="54883"/>
    <cellStyle name="Input 22" xfId="9328"/>
    <cellStyle name="Input 22 2" xfId="21046"/>
    <cellStyle name="Input 22 2 2" xfId="32207"/>
    <cellStyle name="Input 22 3" xfId="32206"/>
    <cellStyle name="Input 22 4" xfId="54884"/>
    <cellStyle name="Input 23" xfId="9768"/>
    <cellStyle name="Input 23 2" xfId="21432"/>
    <cellStyle name="Input 23 2 2" xfId="32209"/>
    <cellStyle name="Input 23 3" xfId="32208"/>
    <cellStyle name="Input 23 4" xfId="54885"/>
    <cellStyle name="Input 24" xfId="10210"/>
    <cellStyle name="Input 24 2" xfId="21817"/>
    <cellStyle name="Input 24 2 2" xfId="32211"/>
    <cellStyle name="Input 24 3" xfId="32210"/>
    <cellStyle name="Input 24 4" xfId="54886"/>
    <cellStyle name="Input 25" xfId="10618"/>
    <cellStyle name="Input 25 2" xfId="22170"/>
    <cellStyle name="Input 25 2 2" xfId="32213"/>
    <cellStyle name="Input 25 3" xfId="32212"/>
    <cellStyle name="Input 25 4" xfId="54887"/>
    <cellStyle name="Input 26" xfId="9718"/>
    <cellStyle name="Input 26 2" xfId="21383"/>
    <cellStyle name="Input 26 2 2" xfId="32215"/>
    <cellStyle name="Input 26 3" xfId="32214"/>
    <cellStyle name="Input 26 4" xfId="54888"/>
    <cellStyle name="Input 27" xfId="7587"/>
    <cellStyle name="Input 27 2" xfId="19533"/>
    <cellStyle name="Input 27 2 2" xfId="32217"/>
    <cellStyle name="Input 27 3" xfId="32216"/>
    <cellStyle name="Input 27 4" xfId="54889"/>
    <cellStyle name="Input 28" xfId="11896"/>
    <cellStyle name="Input 28 2" xfId="23313"/>
    <cellStyle name="Input 28 2 2" xfId="32219"/>
    <cellStyle name="Input 28 3" xfId="32218"/>
    <cellStyle name="Input 28 4" xfId="54890"/>
    <cellStyle name="Input 29" xfId="12273"/>
    <cellStyle name="Input 29 2" xfId="23652"/>
    <cellStyle name="Input 29 2 2" xfId="32221"/>
    <cellStyle name="Input 29 3" xfId="32220"/>
    <cellStyle name="Input 29 4" xfId="54891"/>
    <cellStyle name="Input 3" xfId="195"/>
    <cellStyle name="Input 3 10" xfId="9326"/>
    <cellStyle name="Input 3 10 2" xfId="21044"/>
    <cellStyle name="Input 3 10 2 2" xfId="32224"/>
    <cellStyle name="Input 3 10 3" xfId="32223"/>
    <cellStyle name="Input 3 10 4" xfId="54892"/>
    <cellStyle name="Input 3 11" xfId="9766"/>
    <cellStyle name="Input 3 11 2" xfId="21430"/>
    <cellStyle name="Input 3 11 2 2" xfId="32226"/>
    <cellStyle name="Input 3 11 3" xfId="32225"/>
    <cellStyle name="Input 3 11 4" xfId="54893"/>
    <cellStyle name="Input 3 12" xfId="10208"/>
    <cellStyle name="Input 3 12 2" xfId="21815"/>
    <cellStyle name="Input 3 12 2 2" xfId="32228"/>
    <cellStyle name="Input 3 12 3" xfId="32227"/>
    <cellStyle name="Input 3 12 4" xfId="54894"/>
    <cellStyle name="Input 3 13" xfId="10610"/>
    <cellStyle name="Input 3 13 2" xfId="22162"/>
    <cellStyle name="Input 3 13 2 2" xfId="32230"/>
    <cellStyle name="Input 3 13 3" xfId="32229"/>
    <cellStyle name="Input 3 13 4" xfId="54895"/>
    <cellStyle name="Input 3 14" xfId="10956"/>
    <cellStyle name="Input 3 14 2" xfId="22473"/>
    <cellStyle name="Input 3 14 2 2" xfId="32232"/>
    <cellStyle name="Input 3 14 3" xfId="32231"/>
    <cellStyle name="Input 3 14 4" xfId="54896"/>
    <cellStyle name="Input 3 15" xfId="5229"/>
    <cellStyle name="Input 3 15 2" xfId="17794"/>
    <cellStyle name="Input 3 15 2 2" xfId="32234"/>
    <cellStyle name="Input 3 15 3" xfId="32233"/>
    <cellStyle name="Input 3 15 4" xfId="54897"/>
    <cellStyle name="Input 3 16" xfId="11894"/>
    <cellStyle name="Input 3 16 2" xfId="23311"/>
    <cellStyle name="Input 3 16 2 2" xfId="32236"/>
    <cellStyle name="Input 3 16 3" xfId="32235"/>
    <cellStyle name="Input 3 16 4" xfId="54898"/>
    <cellStyle name="Input 3 17" xfId="12271"/>
    <cellStyle name="Input 3 17 2" xfId="23650"/>
    <cellStyle name="Input 3 17 2 2" xfId="32238"/>
    <cellStyle name="Input 3 17 3" xfId="32237"/>
    <cellStyle name="Input 3 17 4" xfId="54899"/>
    <cellStyle name="Input 3 18" xfId="8959"/>
    <cellStyle name="Input 3 18 2" xfId="20722"/>
    <cellStyle name="Input 3 18 2 2" xfId="32240"/>
    <cellStyle name="Input 3 18 3" xfId="32239"/>
    <cellStyle name="Input 3 18 4" xfId="54900"/>
    <cellStyle name="Input 3 19" xfId="13047"/>
    <cellStyle name="Input 3 19 2" xfId="24358"/>
    <cellStyle name="Input 3 19 2 2" xfId="32242"/>
    <cellStyle name="Input 3 19 3" xfId="32241"/>
    <cellStyle name="Input 3 19 4" xfId="54901"/>
    <cellStyle name="Input 3 2" xfId="1558"/>
    <cellStyle name="Input 3 2 10" xfId="5437"/>
    <cellStyle name="Input 3 2 10 2" xfId="17975"/>
    <cellStyle name="Input 3 2 10 2 2" xfId="32245"/>
    <cellStyle name="Input 3 2 10 3" xfId="32244"/>
    <cellStyle name="Input 3 2 10 4" xfId="54902"/>
    <cellStyle name="Input 3 2 11" xfId="6896"/>
    <cellStyle name="Input 3 2 11 2" xfId="18911"/>
    <cellStyle name="Input 3 2 11 2 2" xfId="32247"/>
    <cellStyle name="Input 3 2 11 3" xfId="32246"/>
    <cellStyle name="Input 3 2 11 4" xfId="54903"/>
    <cellStyle name="Input 3 2 12" xfId="4714"/>
    <cellStyle name="Input 3 2 12 2" xfId="17400"/>
    <cellStyle name="Input 3 2 12 2 2" xfId="32249"/>
    <cellStyle name="Input 3 2 12 3" xfId="32248"/>
    <cellStyle name="Input 3 2 12 4" xfId="54904"/>
    <cellStyle name="Input 3 2 13" xfId="9679"/>
    <cellStyle name="Input 3 2 13 2" xfId="21360"/>
    <cellStyle name="Input 3 2 13 2 2" xfId="32251"/>
    <cellStyle name="Input 3 2 13 3" xfId="32250"/>
    <cellStyle name="Input 3 2 13 4" xfId="54905"/>
    <cellStyle name="Input 3 2 14" xfId="9757"/>
    <cellStyle name="Input 3 2 14 2" xfId="21421"/>
    <cellStyle name="Input 3 2 14 2 2" xfId="32253"/>
    <cellStyle name="Input 3 2 14 3" xfId="32252"/>
    <cellStyle name="Input 3 2 14 4" xfId="54906"/>
    <cellStyle name="Input 3 2 15" xfId="6201"/>
    <cellStyle name="Input 3 2 15 2" xfId="18313"/>
    <cellStyle name="Input 3 2 15 2 2" xfId="32255"/>
    <cellStyle name="Input 3 2 15 3" xfId="32254"/>
    <cellStyle name="Input 3 2 15 4" xfId="54907"/>
    <cellStyle name="Input 3 2 16" xfId="9318"/>
    <cellStyle name="Input 3 2 16 2" xfId="21036"/>
    <cellStyle name="Input 3 2 16 2 2" xfId="32257"/>
    <cellStyle name="Input 3 2 16 3" xfId="32256"/>
    <cellStyle name="Input 3 2 16 4" xfId="54908"/>
    <cellStyle name="Input 3 2 17" xfId="11791"/>
    <cellStyle name="Input 3 2 17 2" xfId="23211"/>
    <cellStyle name="Input 3 2 17 2 2" xfId="32259"/>
    <cellStyle name="Input 3 2 17 3" xfId="32258"/>
    <cellStyle name="Input 3 2 17 4" xfId="54909"/>
    <cellStyle name="Input 3 2 18" xfId="11686"/>
    <cellStyle name="Input 3 2 18 2" xfId="23121"/>
    <cellStyle name="Input 3 2 18 2 2" xfId="32261"/>
    <cellStyle name="Input 3 2 18 3" xfId="32260"/>
    <cellStyle name="Input 3 2 18 4" xfId="54910"/>
    <cellStyle name="Input 3 2 19" xfId="6598"/>
    <cellStyle name="Input 3 2 19 2" xfId="18665"/>
    <cellStyle name="Input 3 2 19 2 2" xfId="32263"/>
    <cellStyle name="Input 3 2 19 3" xfId="32262"/>
    <cellStyle name="Input 3 2 19 4" xfId="54911"/>
    <cellStyle name="Input 3 2 2" xfId="4883"/>
    <cellStyle name="Input 3 2 2 2" xfId="17507"/>
    <cellStyle name="Input 3 2 2 2 2" xfId="32265"/>
    <cellStyle name="Input 3 2 2 3" xfId="32264"/>
    <cellStyle name="Input 3 2 2 4" xfId="54912"/>
    <cellStyle name="Input 3 2 20" xfId="12951"/>
    <cellStyle name="Input 3 2 20 2" xfId="32266"/>
    <cellStyle name="Input 3 2 20 3" xfId="54913"/>
    <cellStyle name="Input 3 2 20 4" xfId="54914"/>
    <cellStyle name="Input 3 2 21" xfId="32243"/>
    <cellStyle name="Input 3 2 22" xfId="54915"/>
    <cellStyle name="Input 3 2 3" xfId="6853"/>
    <cellStyle name="Input 3 2 3 2" xfId="18884"/>
    <cellStyle name="Input 3 2 3 2 2" xfId="32268"/>
    <cellStyle name="Input 3 2 3 3" xfId="32267"/>
    <cellStyle name="Input 3 2 3 4" xfId="54916"/>
    <cellStyle name="Input 3 2 4" xfId="5055"/>
    <cellStyle name="Input 3 2 4 2" xfId="17647"/>
    <cellStyle name="Input 3 2 4 2 2" xfId="32270"/>
    <cellStyle name="Input 3 2 4 3" xfId="32269"/>
    <cellStyle name="Input 3 2 4 4" xfId="54917"/>
    <cellStyle name="Input 3 2 5" xfId="6689"/>
    <cellStyle name="Input 3 2 5 2" xfId="18747"/>
    <cellStyle name="Input 3 2 5 2 2" xfId="32272"/>
    <cellStyle name="Input 3 2 5 3" xfId="32271"/>
    <cellStyle name="Input 3 2 5 4" xfId="54918"/>
    <cellStyle name="Input 3 2 6" xfId="5210"/>
    <cellStyle name="Input 3 2 6 2" xfId="17775"/>
    <cellStyle name="Input 3 2 6 2 2" xfId="32274"/>
    <cellStyle name="Input 3 2 6 3" xfId="32273"/>
    <cellStyle name="Input 3 2 6 4" xfId="54919"/>
    <cellStyle name="Input 3 2 7" xfId="6573"/>
    <cellStyle name="Input 3 2 7 2" xfId="18649"/>
    <cellStyle name="Input 3 2 7 2 2" xfId="32276"/>
    <cellStyle name="Input 3 2 7 3" xfId="32275"/>
    <cellStyle name="Input 3 2 7 4" xfId="54920"/>
    <cellStyle name="Input 3 2 8" xfId="5317"/>
    <cellStyle name="Input 3 2 8 2" xfId="17862"/>
    <cellStyle name="Input 3 2 8 2 2" xfId="32278"/>
    <cellStyle name="Input 3 2 8 3" xfId="32277"/>
    <cellStyle name="Input 3 2 8 4" xfId="54921"/>
    <cellStyle name="Input 3 2 9" xfId="6444"/>
    <cellStyle name="Input 3 2 9 2" xfId="18529"/>
    <cellStyle name="Input 3 2 9 2 2" xfId="32280"/>
    <cellStyle name="Input 3 2 9 3" xfId="32279"/>
    <cellStyle name="Input 3 2 9 4" xfId="54922"/>
    <cellStyle name="Input 3 20" xfId="13385"/>
    <cellStyle name="Input 3 20 2" xfId="24668"/>
    <cellStyle name="Input 3 20 2 2" xfId="32282"/>
    <cellStyle name="Input 3 20 3" xfId="32281"/>
    <cellStyle name="Input 3 20 4" xfId="54923"/>
    <cellStyle name="Input 3 21" xfId="13718"/>
    <cellStyle name="Input 3 21 2" xfId="24968"/>
    <cellStyle name="Input 3 21 2 2" xfId="32284"/>
    <cellStyle name="Input 3 21 3" xfId="32283"/>
    <cellStyle name="Input 3 21 4" xfId="54924"/>
    <cellStyle name="Input 3 22" xfId="14048"/>
    <cellStyle name="Input 3 22 2" xfId="25270"/>
    <cellStyle name="Input 3 22 2 2" xfId="32286"/>
    <cellStyle name="Input 3 22 3" xfId="32285"/>
    <cellStyle name="Input 3 22 4" xfId="54925"/>
    <cellStyle name="Input 3 23" xfId="32222"/>
    <cellStyle name="Input 3 24" xfId="1502"/>
    <cellStyle name="Input 3 3" xfId="1977"/>
    <cellStyle name="Input 3 3 10" xfId="5614"/>
    <cellStyle name="Input 3 3 10 2" xfId="18134"/>
    <cellStyle name="Input 3 3 10 2 2" xfId="32289"/>
    <cellStyle name="Input 3 3 10 3" xfId="32288"/>
    <cellStyle name="Input 3 3 10 4" xfId="54926"/>
    <cellStyle name="Input 3 3 11" xfId="10259"/>
    <cellStyle name="Input 3 3 11 2" xfId="21864"/>
    <cellStyle name="Input 3 3 11 2 2" xfId="32291"/>
    <cellStyle name="Input 3 3 11 3" xfId="32290"/>
    <cellStyle name="Input 3 3 11 4" xfId="54927"/>
    <cellStyle name="Input 3 3 12" xfId="11392"/>
    <cellStyle name="Input 3 3 12 2" xfId="22848"/>
    <cellStyle name="Input 3 3 12 2 2" xfId="32293"/>
    <cellStyle name="Input 3 3 12 3" xfId="32292"/>
    <cellStyle name="Input 3 3 12 4" xfId="54928"/>
    <cellStyle name="Input 3 3 13" xfId="7885"/>
    <cellStyle name="Input 3 3 13 2" xfId="19786"/>
    <cellStyle name="Input 3 3 13 2 2" xfId="32295"/>
    <cellStyle name="Input 3 3 13 3" xfId="32294"/>
    <cellStyle name="Input 3 3 13 4" xfId="54929"/>
    <cellStyle name="Input 3 3 14" xfId="5686"/>
    <cellStyle name="Input 3 3 14 2" xfId="18200"/>
    <cellStyle name="Input 3 3 14 2 2" xfId="32297"/>
    <cellStyle name="Input 3 3 14 3" xfId="32296"/>
    <cellStyle name="Input 3 3 14 4" xfId="54930"/>
    <cellStyle name="Input 3 3 15" xfId="11375"/>
    <cellStyle name="Input 3 3 15 2" xfId="22845"/>
    <cellStyle name="Input 3 3 15 2 2" xfId="32299"/>
    <cellStyle name="Input 3 3 15 3" xfId="32298"/>
    <cellStyle name="Input 3 3 15 4" xfId="54931"/>
    <cellStyle name="Input 3 3 16" xfId="12923"/>
    <cellStyle name="Input 3 3 16 2" xfId="24243"/>
    <cellStyle name="Input 3 3 16 2 2" xfId="32301"/>
    <cellStyle name="Input 3 3 16 3" xfId="32300"/>
    <cellStyle name="Input 3 3 16 4" xfId="54932"/>
    <cellStyle name="Input 3 3 17" xfId="12549"/>
    <cellStyle name="Input 3 3 17 2" xfId="23904"/>
    <cellStyle name="Input 3 3 17 2 2" xfId="32303"/>
    <cellStyle name="Input 3 3 17 3" xfId="32302"/>
    <cellStyle name="Input 3 3 17 4" xfId="54933"/>
    <cellStyle name="Input 3 3 18" xfId="9564"/>
    <cellStyle name="Input 3 3 18 2" xfId="21257"/>
    <cellStyle name="Input 3 3 18 2 2" xfId="32305"/>
    <cellStyle name="Input 3 3 18 3" xfId="32304"/>
    <cellStyle name="Input 3 3 18 4" xfId="54934"/>
    <cellStyle name="Input 3 3 19" xfId="5081"/>
    <cellStyle name="Input 3 3 19 2" xfId="17671"/>
    <cellStyle name="Input 3 3 19 2 2" xfId="32307"/>
    <cellStyle name="Input 3 3 19 3" xfId="32306"/>
    <cellStyle name="Input 3 3 19 4" xfId="54935"/>
    <cellStyle name="Input 3 3 2" xfId="5278"/>
    <cellStyle name="Input 3 3 2 2" xfId="17836"/>
    <cellStyle name="Input 3 3 2 2 2" xfId="32309"/>
    <cellStyle name="Input 3 3 2 3" xfId="32308"/>
    <cellStyle name="Input 3 3 2 4" xfId="54936"/>
    <cellStyle name="Input 3 3 20" xfId="7825"/>
    <cellStyle name="Input 3 3 20 2" xfId="32310"/>
    <cellStyle name="Input 3 3 20 3" xfId="54937"/>
    <cellStyle name="Input 3 3 20 4" xfId="54938"/>
    <cellStyle name="Input 3 3 21" xfId="32287"/>
    <cellStyle name="Input 3 3 22" xfId="54939"/>
    <cellStyle name="Input 3 3 3" xfId="6455"/>
    <cellStyle name="Input 3 3 3 2" xfId="18537"/>
    <cellStyle name="Input 3 3 3 2 2" xfId="32312"/>
    <cellStyle name="Input 3 3 3 3" xfId="32311"/>
    <cellStyle name="Input 3 3 3 4" xfId="54940"/>
    <cellStyle name="Input 3 3 4" xfId="5410"/>
    <cellStyle name="Input 3 3 4 2" xfId="17953"/>
    <cellStyle name="Input 3 3 4 2 2" xfId="32314"/>
    <cellStyle name="Input 3 3 4 3" xfId="32313"/>
    <cellStyle name="Input 3 3 4 4" xfId="54941"/>
    <cellStyle name="Input 3 3 5" xfId="6345"/>
    <cellStyle name="Input 3 3 5 2" xfId="18441"/>
    <cellStyle name="Input 3 3 5 2 2" xfId="32316"/>
    <cellStyle name="Input 3 3 5 3" xfId="32315"/>
    <cellStyle name="Input 3 3 5 4" xfId="54942"/>
    <cellStyle name="Input 3 3 6" xfId="8802"/>
    <cellStyle name="Input 3 3 6 2" xfId="20571"/>
    <cellStyle name="Input 3 3 6 2 2" xfId="32318"/>
    <cellStyle name="Input 3 3 6 3" xfId="32317"/>
    <cellStyle name="Input 3 3 6 4" xfId="54943"/>
    <cellStyle name="Input 3 3 7" xfId="8273"/>
    <cellStyle name="Input 3 3 7 2" xfId="20127"/>
    <cellStyle name="Input 3 3 7 2 2" xfId="32320"/>
    <cellStyle name="Input 3 3 7 3" xfId="32319"/>
    <cellStyle name="Input 3 3 7 4" xfId="54944"/>
    <cellStyle name="Input 3 3 8" xfId="6819"/>
    <cellStyle name="Input 3 3 8 2" xfId="18855"/>
    <cellStyle name="Input 3 3 8 2 2" xfId="32322"/>
    <cellStyle name="Input 3 3 8 3" xfId="32321"/>
    <cellStyle name="Input 3 3 8 4" xfId="54945"/>
    <cellStyle name="Input 3 3 9" xfId="6233"/>
    <cellStyle name="Input 3 3 9 2" xfId="18342"/>
    <cellStyle name="Input 3 3 9 2 2" xfId="32324"/>
    <cellStyle name="Input 3 3 9 3" xfId="32323"/>
    <cellStyle name="Input 3 3 9 4" xfId="54946"/>
    <cellStyle name="Input 3 4" xfId="4788"/>
    <cellStyle name="Input 3 4 2" xfId="17438"/>
    <cellStyle name="Input 3 4 2 2" xfId="32326"/>
    <cellStyle name="Input 3 4 3" xfId="32325"/>
    <cellStyle name="Input 3 5" xfId="7038"/>
    <cellStyle name="Input 3 5 2" xfId="19045"/>
    <cellStyle name="Input 3 5 2 2" xfId="32328"/>
    <cellStyle name="Input 3 5 3" xfId="32327"/>
    <cellStyle name="Input 3 5 4" xfId="54947"/>
    <cellStyle name="Input 3 6" xfId="7504"/>
    <cellStyle name="Input 3 6 2" xfId="19452"/>
    <cellStyle name="Input 3 6 2 2" xfId="32330"/>
    <cellStyle name="Input 3 6 3" xfId="32329"/>
    <cellStyle name="Input 3 6 4" xfId="54948"/>
    <cellStyle name="Input 3 7" xfId="7962"/>
    <cellStyle name="Input 3 7 2" xfId="19848"/>
    <cellStyle name="Input 3 7 2 2" xfId="32332"/>
    <cellStyle name="Input 3 7 3" xfId="32331"/>
    <cellStyle name="Input 3 7 4" xfId="54949"/>
    <cellStyle name="Input 3 8" xfId="5009"/>
    <cellStyle name="Input 3 8 2" xfId="17618"/>
    <cellStyle name="Input 3 8 2 2" xfId="32334"/>
    <cellStyle name="Input 3 8 3" xfId="32333"/>
    <cellStyle name="Input 3 8 4" xfId="54950"/>
    <cellStyle name="Input 3 9" xfId="8877"/>
    <cellStyle name="Input 3 9 2" xfId="20644"/>
    <cellStyle name="Input 3 9 2 2" xfId="32336"/>
    <cellStyle name="Input 3 9 3" xfId="32335"/>
    <cellStyle name="Input 3 9 4" xfId="54951"/>
    <cellStyle name="Input 30" xfId="8041"/>
    <cellStyle name="Input 30 2" xfId="19927"/>
    <cellStyle name="Input 30 2 2" xfId="32338"/>
    <cellStyle name="Input 30 3" xfId="32337"/>
    <cellStyle name="Input 30 4" xfId="54952"/>
    <cellStyle name="Input 31" xfId="13049"/>
    <cellStyle name="Input 31 2" xfId="24360"/>
    <cellStyle name="Input 31 2 2" xfId="32340"/>
    <cellStyle name="Input 31 3" xfId="32339"/>
    <cellStyle name="Input 31 4" xfId="54953"/>
    <cellStyle name="Input 32" xfId="13387"/>
    <cellStyle name="Input 32 2" xfId="24670"/>
    <cellStyle name="Input 32 2 2" xfId="32342"/>
    <cellStyle name="Input 32 3" xfId="32341"/>
    <cellStyle name="Input 32 4" xfId="54954"/>
    <cellStyle name="Input 33" xfId="13720"/>
    <cellStyle name="Input 33 2" xfId="24970"/>
    <cellStyle name="Input 33 2 2" xfId="32344"/>
    <cellStyle name="Input 33 3" xfId="32343"/>
    <cellStyle name="Input 33 4" xfId="54955"/>
    <cellStyle name="Input 34" xfId="14050"/>
    <cellStyle name="Input 34 2" xfId="25272"/>
    <cellStyle name="Input 34 2 2" xfId="32346"/>
    <cellStyle name="Input 34 3" xfId="32345"/>
    <cellStyle name="Input 34 4" xfId="54956"/>
    <cellStyle name="Input 35" xfId="16688"/>
    <cellStyle name="Input 35 2" xfId="32347"/>
    <cellStyle name="Input 36" xfId="17300"/>
    <cellStyle name="Input 36 2" xfId="32348"/>
    <cellStyle name="Input 37" xfId="17353"/>
    <cellStyle name="Input 37 2" xfId="32349"/>
    <cellStyle name="Input 38" xfId="32350"/>
    <cellStyle name="Input 39" xfId="30556"/>
    <cellStyle name="Input 4" xfId="281"/>
    <cellStyle name="Input 4 10" xfId="9325"/>
    <cellStyle name="Input 4 10 2" xfId="21043"/>
    <cellStyle name="Input 4 10 2 2" xfId="32353"/>
    <cellStyle name="Input 4 10 3" xfId="32352"/>
    <cellStyle name="Input 4 10 4" xfId="54957"/>
    <cellStyle name="Input 4 11" xfId="9765"/>
    <cellStyle name="Input 4 11 2" xfId="21429"/>
    <cellStyle name="Input 4 11 2 2" xfId="32355"/>
    <cellStyle name="Input 4 11 3" xfId="32354"/>
    <cellStyle name="Input 4 11 4" xfId="54958"/>
    <cellStyle name="Input 4 12" xfId="10207"/>
    <cellStyle name="Input 4 12 2" xfId="21814"/>
    <cellStyle name="Input 4 12 2 2" xfId="32357"/>
    <cellStyle name="Input 4 12 3" xfId="32356"/>
    <cellStyle name="Input 4 12 4" xfId="54959"/>
    <cellStyle name="Input 4 13" xfId="10609"/>
    <cellStyle name="Input 4 13 2" xfId="22161"/>
    <cellStyle name="Input 4 13 2 2" xfId="32359"/>
    <cellStyle name="Input 4 13 3" xfId="32358"/>
    <cellStyle name="Input 4 13 4" xfId="54960"/>
    <cellStyle name="Input 4 14" xfId="10519"/>
    <cellStyle name="Input 4 14 2" xfId="22096"/>
    <cellStyle name="Input 4 14 2 2" xfId="32361"/>
    <cellStyle name="Input 4 14 3" xfId="32360"/>
    <cellStyle name="Input 4 14 4" xfId="54961"/>
    <cellStyle name="Input 4 15" xfId="5419"/>
    <cellStyle name="Input 4 15 2" xfId="17962"/>
    <cellStyle name="Input 4 15 2 2" xfId="32363"/>
    <cellStyle name="Input 4 15 3" xfId="32362"/>
    <cellStyle name="Input 4 15 4" xfId="54962"/>
    <cellStyle name="Input 4 16" xfId="11893"/>
    <cellStyle name="Input 4 16 2" xfId="23310"/>
    <cellStyle name="Input 4 16 2 2" xfId="32365"/>
    <cellStyle name="Input 4 16 3" xfId="32364"/>
    <cellStyle name="Input 4 16 4" xfId="54963"/>
    <cellStyle name="Input 4 17" xfId="12270"/>
    <cellStyle name="Input 4 17 2" xfId="23649"/>
    <cellStyle name="Input 4 17 2 2" xfId="32367"/>
    <cellStyle name="Input 4 17 3" xfId="32366"/>
    <cellStyle name="Input 4 17 4" xfId="54964"/>
    <cellStyle name="Input 4 18" xfId="11339"/>
    <cellStyle name="Input 4 18 2" xfId="22816"/>
    <cellStyle name="Input 4 18 2 2" xfId="32369"/>
    <cellStyle name="Input 4 18 3" xfId="32368"/>
    <cellStyle name="Input 4 18 4" xfId="54965"/>
    <cellStyle name="Input 4 19" xfId="13046"/>
    <cellStyle name="Input 4 19 2" xfId="24357"/>
    <cellStyle name="Input 4 19 2 2" xfId="32371"/>
    <cellStyle name="Input 4 19 3" xfId="32370"/>
    <cellStyle name="Input 4 19 4" xfId="54966"/>
    <cellStyle name="Input 4 2" xfId="1559"/>
    <cellStyle name="Input 4 2 10" xfId="5438"/>
    <cellStyle name="Input 4 2 10 2" xfId="17976"/>
    <cellStyle name="Input 4 2 10 2 2" xfId="32374"/>
    <cellStyle name="Input 4 2 10 3" xfId="32373"/>
    <cellStyle name="Input 4 2 10 4" xfId="54967"/>
    <cellStyle name="Input 4 2 11" xfId="6333"/>
    <cellStyle name="Input 4 2 11 2" xfId="18433"/>
    <cellStyle name="Input 4 2 11 2 2" xfId="32376"/>
    <cellStyle name="Input 4 2 11 3" xfId="32375"/>
    <cellStyle name="Input 4 2 11 4" xfId="54968"/>
    <cellStyle name="Input 4 2 12" xfId="5523"/>
    <cellStyle name="Input 4 2 12 2" xfId="18052"/>
    <cellStyle name="Input 4 2 12 2 2" xfId="32378"/>
    <cellStyle name="Input 4 2 12 3" xfId="32377"/>
    <cellStyle name="Input 4 2 12 4" xfId="54969"/>
    <cellStyle name="Input 4 2 13" xfId="5241"/>
    <cellStyle name="Input 4 2 13 2" xfId="17803"/>
    <cellStyle name="Input 4 2 13 2 2" xfId="32380"/>
    <cellStyle name="Input 4 2 13 3" xfId="32379"/>
    <cellStyle name="Input 4 2 13 4" xfId="54970"/>
    <cellStyle name="Input 4 2 14" xfId="5571"/>
    <cellStyle name="Input 4 2 14 2" xfId="18094"/>
    <cellStyle name="Input 4 2 14 2 2" xfId="32382"/>
    <cellStyle name="Input 4 2 14 3" xfId="32381"/>
    <cellStyle name="Input 4 2 14 4" xfId="54971"/>
    <cellStyle name="Input 4 2 15" xfId="9176"/>
    <cellStyle name="Input 4 2 15 2" xfId="20917"/>
    <cellStyle name="Input 4 2 15 2 2" xfId="32384"/>
    <cellStyle name="Input 4 2 15 3" xfId="32383"/>
    <cellStyle name="Input 4 2 15 4" xfId="54972"/>
    <cellStyle name="Input 4 2 16" xfId="8659"/>
    <cellStyle name="Input 4 2 16 2" xfId="20450"/>
    <cellStyle name="Input 4 2 16 2 2" xfId="32386"/>
    <cellStyle name="Input 4 2 16 3" xfId="32385"/>
    <cellStyle name="Input 4 2 16 4" xfId="54973"/>
    <cellStyle name="Input 4 2 17" xfId="6190"/>
    <cellStyle name="Input 4 2 17 2" xfId="18306"/>
    <cellStyle name="Input 4 2 17 2 2" xfId="32388"/>
    <cellStyle name="Input 4 2 17 3" xfId="32387"/>
    <cellStyle name="Input 4 2 17 4" xfId="54974"/>
    <cellStyle name="Input 4 2 18" xfId="12263"/>
    <cellStyle name="Input 4 2 18 2" xfId="23643"/>
    <cellStyle name="Input 4 2 18 2 2" xfId="32390"/>
    <cellStyle name="Input 4 2 18 3" xfId="32389"/>
    <cellStyle name="Input 4 2 18 4" xfId="54975"/>
    <cellStyle name="Input 4 2 19" xfId="13324"/>
    <cellStyle name="Input 4 2 19 2" xfId="24620"/>
    <cellStyle name="Input 4 2 19 2 2" xfId="32392"/>
    <cellStyle name="Input 4 2 19 3" xfId="32391"/>
    <cellStyle name="Input 4 2 19 4" xfId="54976"/>
    <cellStyle name="Input 4 2 2" xfId="4884"/>
    <cellStyle name="Input 4 2 2 2" xfId="17508"/>
    <cellStyle name="Input 4 2 2 2 2" xfId="32394"/>
    <cellStyle name="Input 4 2 2 3" xfId="32393"/>
    <cellStyle name="Input 4 2 2 4" xfId="54977"/>
    <cellStyle name="Input 4 2 20" xfId="12953"/>
    <cellStyle name="Input 4 2 20 2" xfId="32395"/>
    <cellStyle name="Input 4 2 20 3" xfId="54978"/>
    <cellStyle name="Input 4 2 20 4" xfId="54979"/>
    <cellStyle name="Input 4 2 21" xfId="32372"/>
    <cellStyle name="Input 4 2 22" xfId="54980"/>
    <cellStyle name="Input 4 2 3" xfId="6852"/>
    <cellStyle name="Input 4 2 3 2" xfId="18883"/>
    <cellStyle name="Input 4 2 3 2 2" xfId="32397"/>
    <cellStyle name="Input 4 2 3 3" xfId="32396"/>
    <cellStyle name="Input 4 2 3 4" xfId="54981"/>
    <cellStyle name="Input 4 2 4" xfId="5056"/>
    <cellStyle name="Input 4 2 4 2" xfId="17648"/>
    <cellStyle name="Input 4 2 4 2 2" xfId="32399"/>
    <cellStyle name="Input 4 2 4 3" xfId="32398"/>
    <cellStyle name="Input 4 2 4 4" xfId="54982"/>
    <cellStyle name="Input 4 2 5" xfId="6688"/>
    <cellStyle name="Input 4 2 5 2" xfId="18746"/>
    <cellStyle name="Input 4 2 5 2 2" xfId="32401"/>
    <cellStyle name="Input 4 2 5 3" xfId="32400"/>
    <cellStyle name="Input 4 2 5 4" xfId="54983"/>
    <cellStyle name="Input 4 2 6" xfId="5211"/>
    <cellStyle name="Input 4 2 6 2" xfId="17776"/>
    <cellStyle name="Input 4 2 6 2 2" xfId="32403"/>
    <cellStyle name="Input 4 2 6 3" xfId="32402"/>
    <cellStyle name="Input 4 2 6 4" xfId="54984"/>
    <cellStyle name="Input 4 2 7" xfId="6572"/>
    <cellStyle name="Input 4 2 7 2" xfId="18648"/>
    <cellStyle name="Input 4 2 7 2 2" xfId="32405"/>
    <cellStyle name="Input 4 2 7 3" xfId="32404"/>
    <cellStyle name="Input 4 2 7 4" xfId="54985"/>
    <cellStyle name="Input 4 2 8" xfId="5318"/>
    <cellStyle name="Input 4 2 8 2" xfId="17863"/>
    <cellStyle name="Input 4 2 8 2 2" xfId="32407"/>
    <cellStyle name="Input 4 2 8 3" xfId="32406"/>
    <cellStyle name="Input 4 2 8 4" xfId="54986"/>
    <cellStyle name="Input 4 2 9" xfId="6443"/>
    <cellStyle name="Input 4 2 9 2" xfId="18528"/>
    <cellStyle name="Input 4 2 9 2 2" xfId="32409"/>
    <cellStyle name="Input 4 2 9 3" xfId="32408"/>
    <cellStyle name="Input 4 2 9 4" xfId="54987"/>
    <cellStyle name="Input 4 20" xfId="13384"/>
    <cellStyle name="Input 4 20 2" xfId="24667"/>
    <cellStyle name="Input 4 20 2 2" xfId="32411"/>
    <cellStyle name="Input 4 20 3" xfId="32410"/>
    <cellStyle name="Input 4 20 4" xfId="54988"/>
    <cellStyle name="Input 4 21" xfId="13717"/>
    <cellStyle name="Input 4 21 2" xfId="24967"/>
    <cellStyle name="Input 4 21 2 2" xfId="32413"/>
    <cellStyle name="Input 4 21 3" xfId="32412"/>
    <cellStyle name="Input 4 21 4" xfId="54989"/>
    <cellStyle name="Input 4 22" xfId="14047"/>
    <cellStyle name="Input 4 22 2" xfId="25269"/>
    <cellStyle name="Input 4 22 2 2" xfId="32415"/>
    <cellStyle name="Input 4 22 3" xfId="32414"/>
    <cellStyle name="Input 4 22 4" xfId="54990"/>
    <cellStyle name="Input 4 23" xfId="32351"/>
    <cellStyle name="Input 4 24" xfId="1503"/>
    <cellStyle name="Input 4 3" xfId="1545"/>
    <cellStyle name="Input 4 3 10" xfId="5431"/>
    <cellStyle name="Input 4 3 10 2" xfId="17972"/>
    <cellStyle name="Input 4 3 10 2 2" xfId="32418"/>
    <cellStyle name="Input 4 3 10 3" xfId="32417"/>
    <cellStyle name="Input 4 3 10 4" xfId="54991"/>
    <cellStyle name="Input 4 3 11" xfId="5173"/>
    <cellStyle name="Input 4 3 11 2" xfId="17746"/>
    <cellStyle name="Input 4 3 11 2 2" xfId="32420"/>
    <cellStyle name="Input 4 3 11 3" xfId="32419"/>
    <cellStyle name="Input 4 3 11 4" xfId="54992"/>
    <cellStyle name="Input 4 3 12" xfId="5519"/>
    <cellStyle name="Input 4 3 12 2" xfId="18049"/>
    <cellStyle name="Input 4 3 12 2 2" xfId="32422"/>
    <cellStyle name="Input 4 3 12 3" xfId="32421"/>
    <cellStyle name="Input 4 3 12 4" xfId="54993"/>
    <cellStyle name="Input 4 3 13" xfId="6454"/>
    <cellStyle name="Input 4 3 13 2" xfId="18536"/>
    <cellStyle name="Input 4 3 13 2 2" xfId="32424"/>
    <cellStyle name="Input 4 3 13 3" xfId="32423"/>
    <cellStyle name="Input 4 3 13 4" xfId="54994"/>
    <cellStyle name="Input 4 3 14" xfId="7199"/>
    <cellStyle name="Input 4 3 14 2" xfId="19204"/>
    <cellStyle name="Input 4 3 14 2 2" xfId="32426"/>
    <cellStyle name="Input 4 3 14 3" xfId="32425"/>
    <cellStyle name="Input 4 3 14 4" xfId="54995"/>
    <cellStyle name="Input 4 3 15" xfId="5412"/>
    <cellStyle name="Input 4 3 15 2" xfId="17955"/>
    <cellStyle name="Input 4 3 15 2 2" xfId="32428"/>
    <cellStyle name="Input 4 3 15 3" xfId="32427"/>
    <cellStyle name="Input 4 3 15 4" xfId="54996"/>
    <cellStyle name="Input 4 3 16" xfId="5620"/>
    <cellStyle name="Input 4 3 16 2" xfId="18139"/>
    <cellStyle name="Input 4 3 16 2 2" xfId="32430"/>
    <cellStyle name="Input 4 3 16 3" xfId="32429"/>
    <cellStyle name="Input 4 3 16 4" xfId="54997"/>
    <cellStyle name="Input 4 3 17" xfId="12903"/>
    <cellStyle name="Input 4 3 17 2" xfId="24233"/>
    <cellStyle name="Input 4 3 17 2 2" xfId="32432"/>
    <cellStyle name="Input 4 3 17 3" xfId="32431"/>
    <cellStyle name="Input 4 3 17 4" xfId="54998"/>
    <cellStyle name="Input 4 3 18" xfId="11322"/>
    <cellStyle name="Input 4 3 18 2" xfId="22801"/>
    <cellStyle name="Input 4 3 18 2 2" xfId="32434"/>
    <cellStyle name="Input 4 3 18 3" xfId="32433"/>
    <cellStyle name="Input 4 3 18 4" xfId="54999"/>
    <cellStyle name="Input 4 3 19" xfId="10949"/>
    <cellStyle name="Input 4 3 19 2" xfId="22466"/>
    <cellStyle name="Input 4 3 19 2 2" xfId="32436"/>
    <cellStyle name="Input 4 3 19 3" xfId="32435"/>
    <cellStyle name="Input 4 3 19 4" xfId="55000"/>
    <cellStyle name="Input 4 3 2" xfId="4870"/>
    <cellStyle name="Input 4 3 2 2" xfId="17503"/>
    <cellStyle name="Input 4 3 2 2 2" xfId="32438"/>
    <cellStyle name="Input 4 3 2 3" xfId="32437"/>
    <cellStyle name="Input 4 3 2 4" xfId="55001"/>
    <cellStyle name="Input 4 3 20" xfId="10129"/>
    <cellStyle name="Input 4 3 20 2" xfId="32439"/>
    <cellStyle name="Input 4 3 20 3" xfId="55002"/>
    <cellStyle name="Input 4 3 20 4" xfId="55003"/>
    <cellStyle name="Input 4 3 21" xfId="32416"/>
    <cellStyle name="Input 4 3 22" xfId="55004"/>
    <cellStyle name="Input 4 3 3" xfId="6866"/>
    <cellStyle name="Input 4 3 3 2" xfId="18888"/>
    <cellStyle name="Input 4 3 3 2 2" xfId="32441"/>
    <cellStyle name="Input 4 3 3 3" xfId="32440"/>
    <cellStyle name="Input 4 3 3 4" xfId="55005"/>
    <cellStyle name="Input 4 3 4" xfId="5043"/>
    <cellStyle name="Input 4 3 4 2" xfId="17643"/>
    <cellStyle name="Input 4 3 4 2 2" xfId="32443"/>
    <cellStyle name="Input 4 3 4 3" xfId="32442"/>
    <cellStyle name="Input 4 3 4 4" xfId="55006"/>
    <cellStyle name="Input 4 3 5" xfId="6696"/>
    <cellStyle name="Input 4 3 5 2" xfId="18751"/>
    <cellStyle name="Input 4 3 5 2 2" xfId="32445"/>
    <cellStyle name="Input 4 3 5 3" xfId="32444"/>
    <cellStyle name="Input 4 3 5 4" xfId="55007"/>
    <cellStyle name="Input 4 3 6" xfId="5200"/>
    <cellStyle name="Input 4 3 6 2" xfId="17771"/>
    <cellStyle name="Input 4 3 6 2 2" xfId="32447"/>
    <cellStyle name="Input 4 3 6 3" xfId="32446"/>
    <cellStyle name="Input 4 3 6 4" xfId="55008"/>
    <cellStyle name="Input 4 3 7" xfId="8301"/>
    <cellStyle name="Input 4 3 7 2" xfId="20146"/>
    <cellStyle name="Input 4 3 7 2 2" xfId="32449"/>
    <cellStyle name="Input 4 3 7 3" xfId="32448"/>
    <cellStyle name="Input 4 3 7 4" xfId="55009"/>
    <cellStyle name="Input 4 3 8" xfId="5308"/>
    <cellStyle name="Input 4 3 8 2" xfId="17858"/>
    <cellStyle name="Input 4 3 8 2 2" xfId="32451"/>
    <cellStyle name="Input 4 3 8 3" xfId="32450"/>
    <cellStyle name="Input 4 3 8 4" xfId="55010"/>
    <cellStyle name="Input 4 3 9" xfId="8363"/>
    <cellStyle name="Input 4 3 9 2" xfId="20187"/>
    <cellStyle name="Input 4 3 9 2 2" xfId="32453"/>
    <cellStyle name="Input 4 3 9 3" xfId="32452"/>
    <cellStyle name="Input 4 3 9 4" xfId="55011"/>
    <cellStyle name="Input 4 4" xfId="4789"/>
    <cellStyle name="Input 4 4 2" xfId="17439"/>
    <cellStyle name="Input 4 4 2 2" xfId="32455"/>
    <cellStyle name="Input 4 4 3" xfId="32454"/>
    <cellStyle name="Input 4 5" xfId="7037"/>
    <cellStyle name="Input 4 5 2" xfId="19044"/>
    <cellStyle name="Input 4 5 2 2" xfId="32457"/>
    <cellStyle name="Input 4 5 3" xfId="32456"/>
    <cellStyle name="Input 4 5 4" xfId="55012"/>
    <cellStyle name="Input 4 6" xfId="7503"/>
    <cellStyle name="Input 4 6 2" xfId="19451"/>
    <cellStyle name="Input 4 6 2 2" xfId="32459"/>
    <cellStyle name="Input 4 6 3" xfId="32458"/>
    <cellStyle name="Input 4 6 4" xfId="55013"/>
    <cellStyle name="Input 4 7" xfId="7961"/>
    <cellStyle name="Input 4 7 2" xfId="19847"/>
    <cellStyle name="Input 4 7 2 2" xfId="32461"/>
    <cellStyle name="Input 4 7 3" xfId="32460"/>
    <cellStyle name="Input 4 7 4" xfId="55014"/>
    <cellStyle name="Input 4 8" xfId="4925"/>
    <cellStyle name="Input 4 8 2" xfId="17542"/>
    <cellStyle name="Input 4 8 2 2" xfId="32463"/>
    <cellStyle name="Input 4 8 3" xfId="32462"/>
    <cellStyle name="Input 4 8 4" xfId="55015"/>
    <cellStyle name="Input 4 9" xfId="8875"/>
    <cellStyle name="Input 4 9 2" xfId="20642"/>
    <cellStyle name="Input 4 9 2 2" xfId="32465"/>
    <cellStyle name="Input 4 9 3" xfId="32464"/>
    <cellStyle name="Input 4 9 4" xfId="55016"/>
    <cellStyle name="Input 40" xfId="1500"/>
    <cellStyle name="Input 41" xfId="55017"/>
    <cellStyle name="Input 42" xfId="55018"/>
    <cellStyle name="Input 43" xfId="55019"/>
    <cellStyle name="Input 44" xfId="55020"/>
    <cellStyle name="Input 45" xfId="55021"/>
    <cellStyle name="Input 46" xfId="55022"/>
    <cellStyle name="Input 47" xfId="55023"/>
    <cellStyle name="Input 48" xfId="55024"/>
    <cellStyle name="Input 49" xfId="55025"/>
    <cellStyle name="Input 5" xfId="369"/>
    <cellStyle name="Input 5 10" xfId="9323"/>
    <cellStyle name="Input 5 10 2" xfId="21041"/>
    <cellStyle name="Input 5 10 2 2" xfId="32468"/>
    <cellStyle name="Input 5 10 3" xfId="32467"/>
    <cellStyle name="Input 5 10 4" xfId="55026"/>
    <cellStyle name="Input 5 11" xfId="9763"/>
    <cellStyle name="Input 5 11 2" xfId="21427"/>
    <cellStyle name="Input 5 11 2 2" xfId="32470"/>
    <cellStyle name="Input 5 11 3" xfId="32469"/>
    <cellStyle name="Input 5 11 4" xfId="55027"/>
    <cellStyle name="Input 5 12" xfId="10205"/>
    <cellStyle name="Input 5 12 2" xfId="21812"/>
    <cellStyle name="Input 5 12 2 2" xfId="32472"/>
    <cellStyle name="Input 5 12 3" xfId="32471"/>
    <cellStyle name="Input 5 12 4" xfId="55028"/>
    <cellStyle name="Input 5 13" xfId="10608"/>
    <cellStyle name="Input 5 13 2" xfId="22160"/>
    <cellStyle name="Input 5 13 2 2" xfId="32474"/>
    <cellStyle name="Input 5 13 3" xfId="32473"/>
    <cellStyle name="Input 5 13 4" xfId="55029"/>
    <cellStyle name="Input 5 14" xfId="8805"/>
    <cellStyle name="Input 5 14 2" xfId="20574"/>
    <cellStyle name="Input 5 14 2 2" xfId="32476"/>
    <cellStyle name="Input 5 14 3" xfId="32475"/>
    <cellStyle name="Input 5 14 4" xfId="55030"/>
    <cellStyle name="Input 5 15" xfId="6499"/>
    <cellStyle name="Input 5 15 2" xfId="18577"/>
    <cellStyle name="Input 5 15 2 2" xfId="32478"/>
    <cellStyle name="Input 5 15 3" xfId="32477"/>
    <cellStyle name="Input 5 15 4" xfId="55031"/>
    <cellStyle name="Input 5 16" xfId="11891"/>
    <cellStyle name="Input 5 16 2" xfId="23308"/>
    <cellStyle name="Input 5 16 2 2" xfId="32480"/>
    <cellStyle name="Input 5 16 3" xfId="32479"/>
    <cellStyle name="Input 5 16 4" xfId="55032"/>
    <cellStyle name="Input 5 17" xfId="12268"/>
    <cellStyle name="Input 5 17 2" xfId="23647"/>
    <cellStyle name="Input 5 17 2 2" xfId="32482"/>
    <cellStyle name="Input 5 17 3" xfId="32481"/>
    <cellStyle name="Input 5 17 4" xfId="55033"/>
    <cellStyle name="Input 5 18" xfId="9817"/>
    <cellStyle name="Input 5 18 2" xfId="21480"/>
    <cellStyle name="Input 5 18 2 2" xfId="32484"/>
    <cellStyle name="Input 5 18 3" xfId="32483"/>
    <cellStyle name="Input 5 18 4" xfId="55034"/>
    <cellStyle name="Input 5 19" xfId="13044"/>
    <cellStyle name="Input 5 19 2" xfId="24355"/>
    <cellStyle name="Input 5 19 2 2" xfId="32486"/>
    <cellStyle name="Input 5 19 3" xfId="32485"/>
    <cellStyle name="Input 5 19 4" xfId="55035"/>
    <cellStyle name="Input 5 2" xfId="1560"/>
    <cellStyle name="Input 5 2 10" xfId="7958"/>
    <cellStyle name="Input 5 2 10 2" xfId="19844"/>
    <cellStyle name="Input 5 2 10 2 2" xfId="32489"/>
    <cellStyle name="Input 5 2 10 3" xfId="32488"/>
    <cellStyle name="Input 5 2 10 4" xfId="55036"/>
    <cellStyle name="Input 5 2 11" xfId="6332"/>
    <cellStyle name="Input 5 2 11 2" xfId="18432"/>
    <cellStyle name="Input 5 2 11 2 2" xfId="32491"/>
    <cellStyle name="Input 5 2 11 3" xfId="32490"/>
    <cellStyle name="Input 5 2 11 4" xfId="55037"/>
    <cellStyle name="Input 5 2 12" xfId="4931"/>
    <cellStyle name="Input 5 2 12 2" xfId="17545"/>
    <cellStyle name="Input 5 2 12 2 2" xfId="32493"/>
    <cellStyle name="Input 5 2 12 3" xfId="32492"/>
    <cellStyle name="Input 5 2 12 4" xfId="55038"/>
    <cellStyle name="Input 5 2 13" xfId="10088"/>
    <cellStyle name="Input 5 2 13 2" xfId="21717"/>
    <cellStyle name="Input 5 2 13 2 2" xfId="32495"/>
    <cellStyle name="Input 5 2 13 3" xfId="32494"/>
    <cellStyle name="Input 5 2 13 4" xfId="55039"/>
    <cellStyle name="Input 5 2 14" xfId="9758"/>
    <cellStyle name="Input 5 2 14 2" xfId="21422"/>
    <cellStyle name="Input 5 2 14 2 2" xfId="32497"/>
    <cellStyle name="Input 5 2 14 3" xfId="32496"/>
    <cellStyle name="Input 5 2 14 4" xfId="55040"/>
    <cellStyle name="Input 5 2 15" xfId="5555"/>
    <cellStyle name="Input 5 2 15 2" xfId="18084"/>
    <cellStyle name="Input 5 2 15 2 2" xfId="32499"/>
    <cellStyle name="Input 5 2 15 3" xfId="32498"/>
    <cellStyle name="Input 5 2 15 4" xfId="55041"/>
    <cellStyle name="Input 5 2 16" xfId="8412"/>
    <cellStyle name="Input 5 2 16 2" xfId="20234"/>
    <cellStyle name="Input 5 2 16 2 2" xfId="32501"/>
    <cellStyle name="Input 5 2 16 3" xfId="32500"/>
    <cellStyle name="Input 5 2 16 4" xfId="55042"/>
    <cellStyle name="Input 5 2 17" xfId="10924"/>
    <cellStyle name="Input 5 2 17 2" xfId="22446"/>
    <cellStyle name="Input 5 2 17 2 2" xfId="32503"/>
    <cellStyle name="Input 5 2 17 3" xfId="32502"/>
    <cellStyle name="Input 5 2 17 4" xfId="55043"/>
    <cellStyle name="Input 5 2 18" xfId="12928"/>
    <cellStyle name="Input 5 2 18 2" xfId="24248"/>
    <cellStyle name="Input 5 2 18 2 2" xfId="32505"/>
    <cellStyle name="Input 5 2 18 3" xfId="32504"/>
    <cellStyle name="Input 5 2 18 4" xfId="55044"/>
    <cellStyle name="Input 5 2 19" xfId="9226"/>
    <cellStyle name="Input 5 2 19 2" xfId="20961"/>
    <cellStyle name="Input 5 2 19 2 2" xfId="32507"/>
    <cellStyle name="Input 5 2 19 3" xfId="32506"/>
    <cellStyle name="Input 5 2 19 4" xfId="55045"/>
    <cellStyle name="Input 5 2 2" xfId="4885"/>
    <cellStyle name="Input 5 2 2 2" xfId="17509"/>
    <cellStyle name="Input 5 2 2 2 2" xfId="32509"/>
    <cellStyle name="Input 5 2 2 3" xfId="32508"/>
    <cellStyle name="Input 5 2 2 4" xfId="55046"/>
    <cellStyle name="Input 5 2 20" xfId="13648"/>
    <cellStyle name="Input 5 2 20 2" xfId="32510"/>
    <cellStyle name="Input 5 2 20 3" xfId="55047"/>
    <cellStyle name="Input 5 2 20 4" xfId="55048"/>
    <cellStyle name="Input 5 2 21" xfId="32487"/>
    <cellStyle name="Input 5 2 22" xfId="55049"/>
    <cellStyle name="Input 5 2 3" xfId="6851"/>
    <cellStyle name="Input 5 2 3 2" xfId="18882"/>
    <cellStyle name="Input 5 2 3 2 2" xfId="32512"/>
    <cellStyle name="Input 5 2 3 3" xfId="32511"/>
    <cellStyle name="Input 5 2 3 4" xfId="55050"/>
    <cellStyle name="Input 5 2 4" xfId="5057"/>
    <cellStyle name="Input 5 2 4 2" xfId="17649"/>
    <cellStyle name="Input 5 2 4 2 2" xfId="32514"/>
    <cellStyle name="Input 5 2 4 3" xfId="32513"/>
    <cellStyle name="Input 5 2 4 4" xfId="55051"/>
    <cellStyle name="Input 5 2 5" xfId="6687"/>
    <cellStyle name="Input 5 2 5 2" xfId="18745"/>
    <cellStyle name="Input 5 2 5 2 2" xfId="32516"/>
    <cellStyle name="Input 5 2 5 3" xfId="32515"/>
    <cellStyle name="Input 5 2 5 4" xfId="55052"/>
    <cellStyle name="Input 5 2 6" xfId="5212"/>
    <cellStyle name="Input 5 2 6 2" xfId="17777"/>
    <cellStyle name="Input 5 2 6 2 2" xfId="32518"/>
    <cellStyle name="Input 5 2 6 3" xfId="32517"/>
    <cellStyle name="Input 5 2 6 4" xfId="55053"/>
    <cellStyle name="Input 5 2 7" xfId="6571"/>
    <cellStyle name="Input 5 2 7 2" xfId="18647"/>
    <cellStyle name="Input 5 2 7 2 2" xfId="32520"/>
    <cellStyle name="Input 5 2 7 3" xfId="32519"/>
    <cellStyle name="Input 5 2 7 4" xfId="55054"/>
    <cellStyle name="Input 5 2 8" xfId="5319"/>
    <cellStyle name="Input 5 2 8 2" xfId="17864"/>
    <cellStyle name="Input 5 2 8 2 2" xfId="32522"/>
    <cellStyle name="Input 5 2 8 3" xfId="32521"/>
    <cellStyle name="Input 5 2 8 4" xfId="55055"/>
    <cellStyle name="Input 5 2 9" xfId="6442"/>
    <cellStyle name="Input 5 2 9 2" xfId="18527"/>
    <cellStyle name="Input 5 2 9 2 2" xfId="32524"/>
    <cellStyle name="Input 5 2 9 3" xfId="32523"/>
    <cellStyle name="Input 5 2 9 4" xfId="55056"/>
    <cellStyle name="Input 5 20" xfId="13382"/>
    <cellStyle name="Input 5 20 2" xfId="24665"/>
    <cellStyle name="Input 5 20 2 2" xfId="32526"/>
    <cellStyle name="Input 5 20 3" xfId="32525"/>
    <cellStyle name="Input 5 20 4" xfId="55057"/>
    <cellStyle name="Input 5 21" xfId="13710"/>
    <cellStyle name="Input 5 21 2" xfId="24960"/>
    <cellStyle name="Input 5 21 2 2" xfId="32528"/>
    <cellStyle name="Input 5 21 3" xfId="32527"/>
    <cellStyle name="Input 5 21 4" xfId="55058"/>
    <cellStyle name="Input 5 22" xfId="14045"/>
    <cellStyle name="Input 5 22 2" xfId="25267"/>
    <cellStyle name="Input 5 22 2 2" xfId="32530"/>
    <cellStyle name="Input 5 22 3" xfId="32529"/>
    <cellStyle name="Input 5 22 4" xfId="55059"/>
    <cellStyle name="Input 5 23" xfId="32466"/>
    <cellStyle name="Input 5 24" xfId="1504"/>
    <cellStyle name="Input 5 3" xfId="1544"/>
    <cellStyle name="Input 5 3 10" xfId="4926"/>
    <cellStyle name="Input 5 3 10 2" xfId="17543"/>
    <cellStyle name="Input 5 3 10 2 2" xfId="32533"/>
    <cellStyle name="Input 5 3 10 3" xfId="32532"/>
    <cellStyle name="Input 5 3 10 4" xfId="55060"/>
    <cellStyle name="Input 5 3 11" xfId="6337"/>
    <cellStyle name="Input 5 3 11 2" xfId="18434"/>
    <cellStyle name="Input 5 3 11 2 2" xfId="32535"/>
    <cellStyle name="Input 5 3 11 3" xfId="32534"/>
    <cellStyle name="Input 5 3 11 4" xfId="55061"/>
    <cellStyle name="Input 5 3 12" xfId="6584"/>
    <cellStyle name="Input 5 3 12 2" xfId="18655"/>
    <cellStyle name="Input 5 3 12 2 2" xfId="32537"/>
    <cellStyle name="Input 5 3 12 3" xfId="32536"/>
    <cellStyle name="Input 5 3 12 4" xfId="55062"/>
    <cellStyle name="Input 5 3 13" xfId="5287"/>
    <cellStyle name="Input 5 3 13 2" xfId="17845"/>
    <cellStyle name="Input 5 3 13 2 2" xfId="32539"/>
    <cellStyle name="Input 5 3 13 3" xfId="32538"/>
    <cellStyle name="Input 5 3 13 4" xfId="55063"/>
    <cellStyle name="Input 5 3 14" xfId="9638"/>
    <cellStyle name="Input 5 3 14 2" xfId="21327"/>
    <cellStyle name="Input 5 3 14 2 2" xfId="32541"/>
    <cellStyle name="Input 5 3 14 3" xfId="32540"/>
    <cellStyle name="Input 5 3 14 4" xfId="55064"/>
    <cellStyle name="Input 5 3 15" xfId="11349"/>
    <cellStyle name="Input 5 3 15 2" xfId="22824"/>
    <cellStyle name="Input 5 3 15 2 2" xfId="32543"/>
    <cellStyle name="Input 5 3 15 3" xfId="32542"/>
    <cellStyle name="Input 5 3 15 4" xfId="55065"/>
    <cellStyle name="Input 5 3 16" xfId="9628"/>
    <cellStyle name="Input 5 3 16 2" xfId="21318"/>
    <cellStyle name="Input 5 3 16 2 2" xfId="32545"/>
    <cellStyle name="Input 5 3 16 3" xfId="32544"/>
    <cellStyle name="Input 5 3 16 4" xfId="55066"/>
    <cellStyle name="Input 5 3 17" xfId="10981"/>
    <cellStyle name="Input 5 3 17 2" xfId="22487"/>
    <cellStyle name="Input 5 3 17 2 2" xfId="32547"/>
    <cellStyle name="Input 5 3 17 3" xfId="32546"/>
    <cellStyle name="Input 5 3 17 4" xfId="55067"/>
    <cellStyle name="Input 5 3 18" xfId="10074"/>
    <cellStyle name="Input 5 3 18 2" xfId="21704"/>
    <cellStyle name="Input 5 3 18 2 2" xfId="32549"/>
    <cellStyle name="Input 5 3 18 3" xfId="32548"/>
    <cellStyle name="Input 5 3 18 4" xfId="55068"/>
    <cellStyle name="Input 5 3 19" xfId="13314"/>
    <cellStyle name="Input 5 3 19 2" xfId="24611"/>
    <cellStyle name="Input 5 3 19 2 2" xfId="32551"/>
    <cellStyle name="Input 5 3 19 3" xfId="32550"/>
    <cellStyle name="Input 5 3 19 4" xfId="55069"/>
    <cellStyle name="Input 5 3 2" xfId="4869"/>
    <cellStyle name="Input 5 3 2 2" xfId="17502"/>
    <cellStyle name="Input 5 3 2 2 2" xfId="32553"/>
    <cellStyle name="Input 5 3 2 3" xfId="32552"/>
    <cellStyle name="Input 5 3 2 4" xfId="55070"/>
    <cellStyle name="Input 5 3 20" xfId="11333"/>
    <cellStyle name="Input 5 3 20 2" xfId="32554"/>
    <cellStyle name="Input 5 3 20 3" xfId="55071"/>
    <cellStyle name="Input 5 3 20 4" xfId="55072"/>
    <cellStyle name="Input 5 3 21" xfId="32531"/>
    <cellStyle name="Input 5 3 22" xfId="55073"/>
    <cellStyle name="Input 5 3 3" xfId="6867"/>
    <cellStyle name="Input 5 3 3 2" xfId="18889"/>
    <cellStyle name="Input 5 3 3 2 2" xfId="32556"/>
    <cellStyle name="Input 5 3 3 3" xfId="32555"/>
    <cellStyle name="Input 5 3 3 4" xfId="55074"/>
    <cellStyle name="Input 5 3 4" xfId="5042"/>
    <cellStyle name="Input 5 3 4 2" xfId="17642"/>
    <cellStyle name="Input 5 3 4 2 2" xfId="32558"/>
    <cellStyle name="Input 5 3 4 3" xfId="32557"/>
    <cellStyle name="Input 5 3 4 4" xfId="55075"/>
    <cellStyle name="Input 5 3 5" xfId="6697"/>
    <cellStyle name="Input 5 3 5 2" xfId="18752"/>
    <cellStyle name="Input 5 3 5 2 2" xfId="32560"/>
    <cellStyle name="Input 5 3 5 3" xfId="32559"/>
    <cellStyle name="Input 5 3 5 4" xfId="55076"/>
    <cellStyle name="Input 5 3 6" xfId="5199"/>
    <cellStyle name="Input 5 3 6 2" xfId="17770"/>
    <cellStyle name="Input 5 3 6 2 2" xfId="32562"/>
    <cellStyle name="Input 5 3 6 3" xfId="32561"/>
    <cellStyle name="Input 5 3 6 4" xfId="55077"/>
    <cellStyle name="Input 5 3 7" xfId="8764"/>
    <cellStyle name="Input 5 3 7 2" xfId="20548"/>
    <cellStyle name="Input 5 3 7 2 2" xfId="32564"/>
    <cellStyle name="Input 5 3 7 3" xfId="32563"/>
    <cellStyle name="Input 5 3 7 4" xfId="55078"/>
    <cellStyle name="Input 5 3 8" xfId="5307"/>
    <cellStyle name="Input 5 3 8 2" xfId="17857"/>
    <cellStyle name="Input 5 3 8 2 2" xfId="32566"/>
    <cellStyle name="Input 5 3 8 3" xfId="32565"/>
    <cellStyle name="Input 5 3 8 4" xfId="55079"/>
    <cellStyle name="Input 5 3 9" xfId="8293"/>
    <cellStyle name="Input 5 3 9 2" xfId="20141"/>
    <cellStyle name="Input 5 3 9 2 2" xfId="32568"/>
    <cellStyle name="Input 5 3 9 3" xfId="32567"/>
    <cellStyle name="Input 5 3 9 4" xfId="55080"/>
    <cellStyle name="Input 5 4" xfId="4790"/>
    <cellStyle name="Input 5 4 2" xfId="17440"/>
    <cellStyle name="Input 5 4 2 2" xfId="32570"/>
    <cellStyle name="Input 5 4 3" xfId="32569"/>
    <cellStyle name="Input 5 5" xfId="7035"/>
    <cellStyle name="Input 5 5 2" xfId="19042"/>
    <cellStyle name="Input 5 5 2 2" xfId="32572"/>
    <cellStyle name="Input 5 5 3" xfId="32571"/>
    <cellStyle name="Input 5 5 4" xfId="55081"/>
    <cellStyle name="Input 5 6" xfId="7501"/>
    <cellStyle name="Input 5 6 2" xfId="19449"/>
    <cellStyle name="Input 5 6 2 2" xfId="32574"/>
    <cellStyle name="Input 5 6 3" xfId="32573"/>
    <cellStyle name="Input 5 6 4" xfId="55082"/>
    <cellStyle name="Input 5 7" xfId="7959"/>
    <cellStyle name="Input 5 7 2" xfId="19845"/>
    <cellStyle name="Input 5 7 2 2" xfId="32576"/>
    <cellStyle name="Input 5 7 3" xfId="32575"/>
    <cellStyle name="Input 5 7 4" xfId="55083"/>
    <cellStyle name="Input 5 8" xfId="5141"/>
    <cellStyle name="Input 5 8 2" xfId="17721"/>
    <cellStyle name="Input 5 8 2 2" xfId="32578"/>
    <cellStyle name="Input 5 8 3" xfId="32577"/>
    <cellStyle name="Input 5 8 4" xfId="55084"/>
    <cellStyle name="Input 5 9" xfId="8874"/>
    <cellStyle name="Input 5 9 2" xfId="20641"/>
    <cellStyle name="Input 5 9 2 2" xfId="32580"/>
    <cellStyle name="Input 5 9 3" xfId="32579"/>
    <cellStyle name="Input 5 9 4" xfId="55085"/>
    <cellStyle name="Input 6" xfId="258"/>
    <cellStyle name="Input 6 10" xfId="5315"/>
    <cellStyle name="Input 6 10 2" xfId="17860"/>
    <cellStyle name="Input 6 10 2 2" xfId="32583"/>
    <cellStyle name="Input 6 10 3" xfId="32582"/>
    <cellStyle name="Input 6 10 4" xfId="55086"/>
    <cellStyle name="Input 6 11" xfId="4800"/>
    <cellStyle name="Input 6 11 2" xfId="17447"/>
    <cellStyle name="Input 6 11 2 2" xfId="32585"/>
    <cellStyle name="Input 6 11 3" xfId="32584"/>
    <cellStyle name="Input 6 11 4" xfId="55087"/>
    <cellStyle name="Input 6 12" xfId="5436"/>
    <cellStyle name="Input 6 12 2" xfId="17974"/>
    <cellStyle name="Input 6 12 2 2" xfId="32587"/>
    <cellStyle name="Input 6 12 3" xfId="32586"/>
    <cellStyle name="Input 6 12 4" xfId="55088"/>
    <cellStyle name="Input 6 13" xfId="7356"/>
    <cellStyle name="Input 6 13 2" xfId="19331"/>
    <cellStyle name="Input 6 13 2 2" xfId="32589"/>
    <cellStyle name="Input 6 13 3" xfId="32588"/>
    <cellStyle name="Input 6 13 4" xfId="55089"/>
    <cellStyle name="Input 6 14" xfId="10580"/>
    <cellStyle name="Input 6 14 2" xfId="22133"/>
    <cellStyle name="Input 6 14 2 2" xfId="32591"/>
    <cellStyle name="Input 6 14 3" xfId="32590"/>
    <cellStyle name="Input 6 14 4" xfId="55090"/>
    <cellStyle name="Input 6 15" xfId="10160"/>
    <cellStyle name="Input 6 15 2" xfId="21770"/>
    <cellStyle name="Input 6 15 2 2" xfId="32593"/>
    <cellStyle name="Input 6 15 3" xfId="32592"/>
    <cellStyle name="Input 6 15 4" xfId="55091"/>
    <cellStyle name="Input 6 16" xfId="6417"/>
    <cellStyle name="Input 6 16 2" xfId="18505"/>
    <cellStyle name="Input 6 16 2 2" xfId="32595"/>
    <cellStyle name="Input 6 16 3" xfId="32594"/>
    <cellStyle name="Input 6 16 4" xfId="55092"/>
    <cellStyle name="Input 6 17" xfId="10930"/>
    <cellStyle name="Input 6 17 2" xfId="22450"/>
    <cellStyle name="Input 6 17 2 2" xfId="32597"/>
    <cellStyle name="Input 6 17 3" xfId="32596"/>
    <cellStyle name="Input 6 17 4" xfId="55093"/>
    <cellStyle name="Input 6 18" xfId="9265"/>
    <cellStyle name="Input 6 18 2" xfId="20987"/>
    <cellStyle name="Input 6 18 2 2" xfId="32599"/>
    <cellStyle name="Input 6 18 3" xfId="32598"/>
    <cellStyle name="Input 6 18 4" xfId="55094"/>
    <cellStyle name="Input 6 19" xfId="8488"/>
    <cellStyle name="Input 6 19 2" xfId="20307"/>
    <cellStyle name="Input 6 19 2 2" xfId="32601"/>
    <cellStyle name="Input 6 19 3" xfId="32600"/>
    <cellStyle name="Input 6 19 4" xfId="55095"/>
    <cellStyle name="Input 6 2" xfId="1576"/>
    <cellStyle name="Input 6 2 2" xfId="3710"/>
    <cellStyle name="Input 6 2 2 10" xfId="8265"/>
    <cellStyle name="Input 6 2 2 10 2" xfId="20120"/>
    <cellStyle name="Input 6 2 2 10 2 2" xfId="32605"/>
    <cellStyle name="Input 6 2 2 10 3" xfId="32604"/>
    <cellStyle name="Input 6 2 2 10 4" xfId="55096"/>
    <cellStyle name="Input 6 2 2 11" xfId="9004"/>
    <cellStyle name="Input 6 2 2 11 2" xfId="20766"/>
    <cellStyle name="Input 6 2 2 11 2 2" xfId="32607"/>
    <cellStyle name="Input 6 2 2 11 3" xfId="32606"/>
    <cellStyle name="Input 6 2 2 11 4" xfId="55097"/>
    <cellStyle name="Input 6 2 2 12" xfId="9172"/>
    <cellStyle name="Input 6 2 2 12 2" xfId="20913"/>
    <cellStyle name="Input 6 2 2 12 2 2" xfId="32609"/>
    <cellStyle name="Input 6 2 2 12 3" xfId="32608"/>
    <cellStyle name="Input 6 2 2 12 4" xfId="55098"/>
    <cellStyle name="Input 6 2 2 13" xfId="6739"/>
    <cellStyle name="Input 6 2 2 13 2" xfId="18785"/>
    <cellStyle name="Input 6 2 2 13 2 2" xfId="32611"/>
    <cellStyle name="Input 6 2 2 13 3" xfId="32610"/>
    <cellStyle name="Input 6 2 2 13 4" xfId="55099"/>
    <cellStyle name="Input 6 2 2 14" xfId="11372"/>
    <cellStyle name="Input 6 2 2 14 2" xfId="22842"/>
    <cellStyle name="Input 6 2 2 14 2 2" xfId="32613"/>
    <cellStyle name="Input 6 2 2 14 3" xfId="32612"/>
    <cellStyle name="Input 6 2 2 14 4" xfId="55100"/>
    <cellStyle name="Input 6 2 2 15" xfId="5692"/>
    <cellStyle name="Input 6 2 2 15 2" xfId="18206"/>
    <cellStyle name="Input 6 2 2 15 2 2" xfId="32615"/>
    <cellStyle name="Input 6 2 2 15 3" xfId="32614"/>
    <cellStyle name="Input 6 2 2 15 4" xfId="55101"/>
    <cellStyle name="Input 6 2 2 16" xfId="11942"/>
    <cellStyle name="Input 6 2 2 16 2" xfId="23359"/>
    <cellStyle name="Input 6 2 2 16 2 2" xfId="32617"/>
    <cellStyle name="Input 6 2 2 16 3" xfId="32616"/>
    <cellStyle name="Input 6 2 2 16 4" xfId="55102"/>
    <cellStyle name="Input 6 2 2 17" xfId="12831"/>
    <cellStyle name="Input 6 2 2 17 2" xfId="24168"/>
    <cellStyle name="Input 6 2 2 17 2 2" xfId="32619"/>
    <cellStyle name="Input 6 2 2 17 3" xfId="32618"/>
    <cellStyle name="Input 6 2 2 17 4" xfId="55103"/>
    <cellStyle name="Input 6 2 2 18" xfId="13311"/>
    <cellStyle name="Input 6 2 2 18 2" xfId="24609"/>
    <cellStyle name="Input 6 2 2 18 2 2" xfId="32621"/>
    <cellStyle name="Input 6 2 2 18 3" xfId="32620"/>
    <cellStyle name="Input 6 2 2 18 4" xfId="55104"/>
    <cellStyle name="Input 6 2 2 19" xfId="13647"/>
    <cellStyle name="Input 6 2 2 19 2" xfId="24915"/>
    <cellStyle name="Input 6 2 2 19 2 2" xfId="32623"/>
    <cellStyle name="Input 6 2 2 19 3" xfId="32622"/>
    <cellStyle name="Input 6 2 2 19 4" xfId="55105"/>
    <cellStyle name="Input 6 2 2 2" xfId="6541"/>
    <cellStyle name="Input 6 2 2 2 2" xfId="18619"/>
    <cellStyle name="Input 6 2 2 2 2 2" xfId="32625"/>
    <cellStyle name="Input 6 2 2 2 3" xfId="32624"/>
    <cellStyle name="Input 6 2 2 2 4" xfId="55106"/>
    <cellStyle name="Input 6 2 2 20" xfId="13976"/>
    <cellStyle name="Input 6 2 2 20 2" xfId="32626"/>
    <cellStyle name="Input 6 2 2 20 3" xfId="55107"/>
    <cellStyle name="Input 6 2 2 20 4" xfId="55108"/>
    <cellStyle name="Input 6 2 2 21" xfId="32603"/>
    <cellStyle name="Input 6 2 2 22" xfId="55109"/>
    <cellStyle name="Input 6 2 2 3" xfId="7392"/>
    <cellStyle name="Input 6 2 2 3 2" xfId="19365"/>
    <cellStyle name="Input 6 2 2 3 2 2" xfId="32628"/>
    <cellStyle name="Input 6 2 2 3 3" xfId="32627"/>
    <cellStyle name="Input 6 2 2 3 4" xfId="55110"/>
    <cellStyle name="Input 6 2 2 4" xfId="6409"/>
    <cellStyle name="Input 6 2 2 4 2" xfId="18497"/>
    <cellStyle name="Input 6 2 2 4 2 2" xfId="32630"/>
    <cellStyle name="Input 6 2 2 4 3" xfId="32629"/>
    <cellStyle name="Input 6 2 2 4 4" xfId="55111"/>
    <cellStyle name="Input 6 2 2 5" xfId="5445"/>
    <cellStyle name="Input 6 2 2 5 2" xfId="17983"/>
    <cellStyle name="Input 6 2 2 5 2 2" xfId="32632"/>
    <cellStyle name="Input 6 2 2 5 3" xfId="32631"/>
    <cellStyle name="Input 6 2 2 5 4" xfId="55112"/>
    <cellStyle name="Input 6 2 2 6" xfId="6319"/>
    <cellStyle name="Input 6 2 2 6 2" xfId="18419"/>
    <cellStyle name="Input 6 2 2 6 2 2" xfId="32634"/>
    <cellStyle name="Input 6 2 2 6 3" xfId="32633"/>
    <cellStyle name="Input 6 2 2 6 4" xfId="55113"/>
    <cellStyle name="Input 6 2 2 7" xfId="8726"/>
    <cellStyle name="Input 6 2 2 7 2" xfId="20515"/>
    <cellStyle name="Input 6 2 2 7 2 2" xfId="32636"/>
    <cellStyle name="Input 6 2 2 7 3" xfId="32635"/>
    <cellStyle name="Input 6 2 2 7 4" xfId="55114"/>
    <cellStyle name="Input 6 2 2 8" xfId="4766"/>
    <cellStyle name="Input 6 2 2 8 2" xfId="17421"/>
    <cellStyle name="Input 6 2 2 8 2 2" xfId="32638"/>
    <cellStyle name="Input 6 2 2 8 3" xfId="32637"/>
    <cellStyle name="Input 6 2 2 8 4" xfId="55115"/>
    <cellStyle name="Input 6 2 2 9" xfId="8096"/>
    <cellStyle name="Input 6 2 2 9 2" xfId="19982"/>
    <cellStyle name="Input 6 2 2 9 2 2" xfId="32640"/>
    <cellStyle name="Input 6 2 2 9 3" xfId="32639"/>
    <cellStyle name="Input 6 2 2 9 4" xfId="55116"/>
    <cellStyle name="Input 6 2 3" xfId="32602"/>
    <cellStyle name="Input 6 20" xfId="11390"/>
    <cellStyle name="Input 6 20 2" xfId="22846"/>
    <cellStyle name="Input 6 20 2 2" xfId="32642"/>
    <cellStyle name="Input 6 20 3" xfId="32641"/>
    <cellStyle name="Input 6 20 4" xfId="55117"/>
    <cellStyle name="Input 6 21" xfId="5613"/>
    <cellStyle name="Input 6 21 2" xfId="18133"/>
    <cellStyle name="Input 6 21 2 2" xfId="32644"/>
    <cellStyle name="Input 6 21 3" xfId="32643"/>
    <cellStyle name="Input 6 21 4" xfId="55118"/>
    <cellStyle name="Input 6 22" xfId="10691"/>
    <cellStyle name="Input 6 22 2" xfId="32645"/>
    <cellStyle name="Input 6 22 3" xfId="55119"/>
    <cellStyle name="Input 6 22 4" xfId="55120"/>
    <cellStyle name="Input 6 23" xfId="32581"/>
    <cellStyle name="Input 6 24" xfId="1556"/>
    <cellStyle name="Input 6 3" xfId="4635"/>
    <cellStyle name="Input 6 3 10" xfId="10959"/>
    <cellStyle name="Input 6 3 10 2" xfId="22474"/>
    <cellStyle name="Input 6 3 10 2 2" xfId="32648"/>
    <cellStyle name="Input 6 3 10 3" xfId="32647"/>
    <cellStyle name="Input 6 3 10 4" xfId="55121"/>
    <cellStyle name="Input 6 3 11" xfId="11364"/>
    <cellStyle name="Input 6 3 11 2" xfId="22835"/>
    <cellStyle name="Input 6 3 11 2 2" xfId="32650"/>
    <cellStyle name="Input 6 3 11 3" xfId="32649"/>
    <cellStyle name="Input 6 3 11 4" xfId="55122"/>
    <cellStyle name="Input 6 3 12" xfId="11760"/>
    <cellStyle name="Input 6 3 12 2" xfId="23191"/>
    <cellStyle name="Input 6 3 12 2 2" xfId="32652"/>
    <cellStyle name="Input 6 3 12 3" xfId="32651"/>
    <cellStyle name="Input 6 3 12 4" xfId="55123"/>
    <cellStyle name="Input 6 3 13" xfId="12195"/>
    <cellStyle name="Input 6 3 13 2" xfId="23590"/>
    <cellStyle name="Input 6 3 13 2 2" xfId="32654"/>
    <cellStyle name="Input 6 3 13 3" xfId="32653"/>
    <cellStyle name="Input 6 3 13 4" xfId="55124"/>
    <cellStyle name="Input 6 3 14" xfId="12581"/>
    <cellStyle name="Input 6 3 14 2" xfId="23929"/>
    <cellStyle name="Input 6 3 14 2 2" xfId="32656"/>
    <cellStyle name="Input 6 3 14 3" xfId="32655"/>
    <cellStyle name="Input 6 3 14 4" xfId="55125"/>
    <cellStyle name="Input 6 3 15" xfId="12906"/>
    <cellStyle name="Input 6 3 15 2" xfId="24235"/>
    <cellStyle name="Input 6 3 15 2 2" xfId="32658"/>
    <cellStyle name="Input 6 3 15 3" xfId="32657"/>
    <cellStyle name="Input 6 3 15 4" xfId="55126"/>
    <cellStyle name="Input 6 3 16" xfId="13326"/>
    <cellStyle name="Input 6 3 16 2" xfId="24621"/>
    <cellStyle name="Input 6 3 16 2 2" xfId="32660"/>
    <cellStyle name="Input 6 3 16 3" xfId="32659"/>
    <cellStyle name="Input 6 3 16 4" xfId="55127"/>
    <cellStyle name="Input 6 3 17" xfId="13666"/>
    <cellStyle name="Input 6 3 17 2" xfId="24924"/>
    <cellStyle name="Input 6 3 17 2 2" xfId="32662"/>
    <cellStyle name="Input 6 3 17 3" xfId="32661"/>
    <cellStyle name="Input 6 3 17 4" xfId="55128"/>
    <cellStyle name="Input 6 3 18" xfId="13987"/>
    <cellStyle name="Input 6 3 18 2" xfId="25218"/>
    <cellStyle name="Input 6 3 18 2 2" xfId="32664"/>
    <cellStyle name="Input 6 3 18 3" xfId="32663"/>
    <cellStyle name="Input 6 3 18 4" xfId="55129"/>
    <cellStyle name="Input 6 3 19" xfId="14299"/>
    <cellStyle name="Input 6 3 19 2" xfId="25514"/>
    <cellStyle name="Input 6 3 19 2 2" xfId="32666"/>
    <cellStyle name="Input 6 3 19 3" xfId="32665"/>
    <cellStyle name="Input 6 3 19 4" xfId="55130"/>
    <cellStyle name="Input 6 3 2" xfId="7407"/>
    <cellStyle name="Input 6 3 2 2" xfId="19376"/>
    <cellStyle name="Input 6 3 2 2 2" xfId="32668"/>
    <cellStyle name="Input 6 3 2 3" xfId="32667"/>
    <cellStyle name="Input 6 3 2 4" xfId="55131"/>
    <cellStyle name="Input 6 3 20" xfId="14587"/>
    <cellStyle name="Input 6 3 20 2" xfId="32669"/>
    <cellStyle name="Input 6 3 20 3" xfId="55132"/>
    <cellStyle name="Input 6 3 20 4" xfId="55133"/>
    <cellStyle name="Input 6 3 21" xfId="32646"/>
    <cellStyle name="Input 6 3 22" xfId="55134"/>
    <cellStyle name="Input 6 3 3" xfId="7873"/>
    <cellStyle name="Input 6 3 3 2" xfId="19775"/>
    <cellStyle name="Input 6 3 3 2 2" xfId="32671"/>
    <cellStyle name="Input 6 3 3 3" xfId="32670"/>
    <cellStyle name="Input 6 3 3 4" xfId="55135"/>
    <cellStyle name="Input 6 3 4" xfId="8327"/>
    <cellStyle name="Input 6 3 4 2" xfId="20169"/>
    <cellStyle name="Input 6 3 4 2 2" xfId="32673"/>
    <cellStyle name="Input 6 3 4 3" xfId="32672"/>
    <cellStyle name="Input 6 3 4 4" xfId="55136"/>
    <cellStyle name="Input 6 3 5" xfId="8769"/>
    <cellStyle name="Input 6 3 5 2" xfId="20551"/>
    <cellStyle name="Input 6 3 5 2 2" xfId="32675"/>
    <cellStyle name="Input 6 3 5 3" xfId="32674"/>
    <cellStyle name="Input 6 3 5 4" xfId="55137"/>
    <cellStyle name="Input 6 3 6" xfId="9231"/>
    <cellStyle name="Input 6 3 6 2" xfId="20965"/>
    <cellStyle name="Input 6 3 6 2 2" xfId="32677"/>
    <cellStyle name="Input 6 3 6 3" xfId="32676"/>
    <cellStyle name="Input 6 3 6 4" xfId="55138"/>
    <cellStyle name="Input 6 3 7" xfId="9675"/>
    <cellStyle name="Input 6 3 7 2" xfId="21356"/>
    <cellStyle name="Input 6 3 7 2 2" xfId="32679"/>
    <cellStyle name="Input 6 3 7 3" xfId="32678"/>
    <cellStyle name="Input 6 3 7 4" xfId="55139"/>
    <cellStyle name="Input 6 3 8" xfId="10121"/>
    <cellStyle name="Input 6 3 8 2" xfId="21742"/>
    <cellStyle name="Input 6 3 8 2 2" xfId="32681"/>
    <cellStyle name="Input 6 3 8 3" xfId="32680"/>
    <cellStyle name="Input 6 3 8 4" xfId="55140"/>
    <cellStyle name="Input 6 3 9" xfId="10540"/>
    <cellStyle name="Input 6 3 9 2" xfId="22110"/>
    <cellStyle name="Input 6 3 9 2 2" xfId="32683"/>
    <cellStyle name="Input 6 3 9 3" xfId="32682"/>
    <cellStyle name="Input 6 3 9 4" xfId="55141"/>
    <cellStyle name="Input 6 4" xfId="4881"/>
    <cellStyle name="Input 6 4 2" xfId="17505"/>
    <cellStyle name="Input 6 4 2 2" xfId="32685"/>
    <cellStyle name="Input 6 4 3" xfId="32684"/>
    <cellStyle name="Input 6 4 4" xfId="55142"/>
    <cellStyle name="Input 6 5" xfId="6855"/>
    <cellStyle name="Input 6 5 2" xfId="18886"/>
    <cellStyle name="Input 6 5 2 2" xfId="32687"/>
    <cellStyle name="Input 6 5 3" xfId="32686"/>
    <cellStyle name="Input 6 5 4" xfId="55143"/>
    <cellStyle name="Input 6 6" xfId="5053"/>
    <cellStyle name="Input 6 6 2" xfId="17645"/>
    <cellStyle name="Input 6 6 2 2" xfId="32689"/>
    <cellStyle name="Input 6 6 3" xfId="32688"/>
    <cellStyle name="Input 6 6 4" xfId="55144"/>
    <cellStyle name="Input 6 7" xfId="6691"/>
    <cellStyle name="Input 6 7 2" xfId="18749"/>
    <cellStyle name="Input 6 7 2 2" xfId="32691"/>
    <cellStyle name="Input 6 7 3" xfId="32690"/>
    <cellStyle name="Input 6 7 4" xfId="55145"/>
    <cellStyle name="Input 6 8" xfId="5208"/>
    <cellStyle name="Input 6 8 2" xfId="17773"/>
    <cellStyle name="Input 6 8 2 2" xfId="32693"/>
    <cellStyle name="Input 6 8 3" xfId="32692"/>
    <cellStyle name="Input 6 8 4" xfId="55146"/>
    <cellStyle name="Input 6 9" xfId="6575"/>
    <cellStyle name="Input 6 9 2" xfId="18651"/>
    <cellStyle name="Input 6 9 2 2" xfId="32695"/>
    <cellStyle name="Input 6 9 3" xfId="32694"/>
    <cellStyle name="Input 6 9 4" xfId="55147"/>
    <cellStyle name="Input 7" xfId="529"/>
    <cellStyle name="Input 7 10" xfId="3712"/>
    <cellStyle name="Input 7 10 10" xfId="10524"/>
    <cellStyle name="Input 7 10 10 2" xfId="22101"/>
    <cellStyle name="Input 7 10 10 2 2" xfId="32699"/>
    <cellStyle name="Input 7 10 10 3" xfId="32698"/>
    <cellStyle name="Input 7 10 10 4" xfId="55148"/>
    <cellStyle name="Input 7 10 11" xfId="5627"/>
    <cellStyle name="Input 7 10 11 2" xfId="18145"/>
    <cellStyle name="Input 7 10 11 2 2" xfId="32701"/>
    <cellStyle name="Input 7 10 11 3" xfId="32700"/>
    <cellStyle name="Input 7 10 11 4" xfId="55149"/>
    <cellStyle name="Input 7 10 12" xfId="9173"/>
    <cellStyle name="Input 7 10 12 2" xfId="20914"/>
    <cellStyle name="Input 7 10 12 2 2" xfId="32703"/>
    <cellStyle name="Input 7 10 12 3" xfId="32702"/>
    <cellStyle name="Input 7 10 12 4" xfId="55150"/>
    <cellStyle name="Input 7 10 13" xfId="11749"/>
    <cellStyle name="Input 7 10 13 2" xfId="23184"/>
    <cellStyle name="Input 7 10 13 2 2" xfId="32705"/>
    <cellStyle name="Input 7 10 13 3" xfId="32704"/>
    <cellStyle name="Input 7 10 13 4" xfId="55151"/>
    <cellStyle name="Input 7 10 14" xfId="12186"/>
    <cellStyle name="Input 7 10 14 2" xfId="23582"/>
    <cellStyle name="Input 7 10 14 2 2" xfId="32707"/>
    <cellStyle name="Input 7 10 14 3" xfId="32706"/>
    <cellStyle name="Input 7 10 14 4" xfId="55152"/>
    <cellStyle name="Input 7 10 15" xfId="12572"/>
    <cellStyle name="Input 7 10 15 2" xfId="23923"/>
    <cellStyle name="Input 7 10 15 2 2" xfId="32709"/>
    <cellStyle name="Input 7 10 15 3" xfId="32708"/>
    <cellStyle name="Input 7 10 15 4" xfId="55153"/>
    <cellStyle name="Input 7 10 16" xfId="6123"/>
    <cellStyle name="Input 7 10 16 2" xfId="18252"/>
    <cellStyle name="Input 7 10 16 2 2" xfId="32711"/>
    <cellStyle name="Input 7 10 16 3" xfId="32710"/>
    <cellStyle name="Input 7 10 16 4" xfId="55154"/>
    <cellStyle name="Input 7 10 17" xfId="7422"/>
    <cellStyle name="Input 7 10 17 2" xfId="19387"/>
    <cellStyle name="Input 7 10 17 2 2" xfId="32713"/>
    <cellStyle name="Input 7 10 17 3" xfId="32712"/>
    <cellStyle name="Input 7 10 17 4" xfId="55155"/>
    <cellStyle name="Input 7 10 18" xfId="6114"/>
    <cellStyle name="Input 7 10 18 2" xfId="18243"/>
    <cellStyle name="Input 7 10 18 2 2" xfId="32715"/>
    <cellStyle name="Input 7 10 18 3" xfId="32714"/>
    <cellStyle name="Input 7 10 18 4" xfId="55156"/>
    <cellStyle name="Input 7 10 19" xfId="5721"/>
    <cellStyle name="Input 7 10 19 2" xfId="18226"/>
    <cellStyle name="Input 7 10 19 2 2" xfId="32717"/>
    <cellStyle name="Input 7 10 19 3" xfId="32716"/>
    <cellStyle name="Input 7 10 19 4" xfId="55157"/>
    <cellStyle name="Input 7 10 2" xfId="6543"/>
    <cellStyle name="Input 7 10 2 2" xfId="18621"/>
    <cellStyle name="Input 7 10 2 2 2" xfId="32719"/>
    <cellStyle name="Input 7 10 2 3" xfId="32718"/>
    <cellStyle name="Input 7 10 2 4" xfId="55158"/>
    <cellStyle name="Input 7 10 20" xfId="12911"/>
    <cellStyle name="Input 7 10 20 2" xfId="32720"/>
    <cellStyle name="Input 7 10 20 3" xfId="55159"/>
    <cellStyle name="Input 7 10 20 4" xfId="55160"/>
    <cellStyle name="Input 7 10 21" xfId="32697"/>
    <cellStyle name="Input 7 10 22" xfId="55161"/>
    <cellStyle name="Input 7 10 3" xfId="5330"/>
    <cellStyle name="Input 7 10 3 2" xfId="17875"/>
    <cellStyle name="Input 7 10 3 2 2" xfId="32722"/>
    <cellStyle name="Input 7 10 3 3" xfId="32721"/>
    <cellStyle name="Input 7 10 3 4" xfId="55162"/>
    <cellStyle name="Input 7 10 4" xfId="7857"/>
    <cellStyle name="Input 7 10 4 2" xfId="19764"/>
    <cellStyle name="Input 7 10 4 2 2" xfId="32724"/>
    <cellStyle name="Input 7 10 4 3" xfId="32723"/>
    <cellStyle name="Input 7 10 4 4" xfId="55163"/>
    <cellStyle name="Input 7 10 5" xfId="8310"/>
    <cellStyle name="Input 7 10 5 2" xfId="20154"/>
    <cellStyle name="Input 7 10 5 2 2" xfId="32726"/>
    <cellStyle name="Input 7 10 5 3" xfId="32725"/>
    <cellStyle name="Input 7 10 5 4" xfId="55164"/>
    <cellStyle name="Input 7 10 6" xfId="6321"/>
    <cellStyle name="Input 7 10 6 2" xfId="18421"/>
    <cellStyle name="Input 7 10 6 2 2" xfId="32728"/>
    <cellStyle name="Input 7 10 6 3" xfId="32727"/>
    <cellStyle name="Input 7 10 6 4" xfId="55165"/>
    <cellStyle name="Input 7 10 7" xfId="7175"/>
    <cellStyle name="Input 7 10 7 2" xfId="19180"/>
    <cellStyle name="Input 7 10 7 2 2" xfId="32730"/>
    <cellStyle name="Input 7 10 7 3" xfId="32729"/>
    <cellStyle name="Input 7 10 7 4" xfId="55166"/>
    <cellStyle name="Input 7 10 8" xfId="9659"/>
    <cellStyle name="Input 7 10 8 2" xfId="21344"/>
    <cellStyle name="Input 7 10 8 2 2" xfId="32732"/>
    <cellStyle name="Input 7 10 8 3" xfId="32731"/>
    <cellStyle name="Input 7 10 8 4" xfId="55167"/>
    <cellStyle name="Input 7 10 9" xfId="10108"/>
    <cellStyle name="Input 7 10 9 2" xfId="21732"/>
    <cellStyle name="Input 7 10 9 2 2" xfId="32734"/>
    <cellStyle name="Input 7 10 9 3" xfId="32733"/>
    <cellStyle name="Input 7 10 9 4" xfId="55168"/>
    <cellStyle name="Input 7 11" xfId="3713"/>
    <cellStyle name="Input 7 11 10" xfId="8776"/>
    <cellStyle name="Input 7 11 10 2" xfId="20557"/>
    <cellStyle name="Input 7 11 10 2 2" xfId="32737"/>
    <cellStyle name="Input 7 11 10 3" xfId="32736"/>
    <cellStyle name="Input 7 11 10 4" xfId="55169"/>
    <cellStyle name="Input 7 11 11" xfId="8662"/>
    <cellStyle name="Input 7 11 11 2" xfId="20453"/>
    <cellStyle name="Input 7 11 11 2 2" xfId="32739"/>
    <cellStyle name="Input 7 11 11 3" xfId="32738"/>
    <cellStyle name="Input 7 11 11 4" xfId="55170"/>
    <cellStyle name="Input 7 11 12" xfId="9684"/>
    <cellStyle name="Input 7 11 12 2" xfId="21364"/>
    <cellStyle name="Input 7 11 12 2 2" xfId="32741"/>
    <cellStyle name="Input 7 11 12 3" xfId="32740"/>
    <cellStyle name="Input 7 11 12 4" xfId="55171"/>
    <cellStyle name="Input 7 11 13" xfId="5659"/>
    <cellStyle name="Input 7 11 13 2" xfId="18176"/>
    <cellStyle name="Input 7 11 13 2 2" xfId="32743"/>
    <cellStyle name="Input 7 11 13 3" xfId="32742"/>
    <cellStyle name="Input 7 11 13 4" xfId="55172"/>
    <cellStyle name="Input 7 11 14" xfId="6133"/>
    <cellStyle name="Input 7 11 14 2" xfId="18262"/>
    <cellStyle name="Input 7 11 14 2 2" xfId="32745"/>
    <cellStyle name="Input 7 11 14 3" xfId="32744"/>
    <cellStyle name="Input 7 11 14 4" xfId="55173"/>
    <cellStyle name="Input 7 11 15" xfId="9915"/>
    <cellStyle name="Input 7 11 15 2" xfId="21575"/>
    <cellStyle name="Input 7 11 15 2 2" xfId="32747"/>
    <cellStyle name="Input 7 11 15 3" xfId="32746"/>
    <cellStyle name="Input 7 11 15 4" xfId="55174"/>
    <cellStyle name="Input 7 11 16" xfId="11049"/>
    <cellStyle name="Input 7 11 16 2" xfId="22549"/>
    <cellStyle name="Input 7 11 16 2 2" xfId="32749"/>
    <cellStyle name="Input 7 11 16 3" xfId="32748"/>
    <cellStyle name="Input 7 11 16 4" xfId="55175"/>
    <cellStyle name="Input 7 11 17" xfId="12342"/>
    <cellStyle name="Input 7 11 17 2" xfId="23720"/>
    <cellStyle name="Input 7 11 17 2 2" xfId="32751"/>
    <cellStyle name="Input 7 11 17 3" xfId="32750"/>
    <cellStyle name="Input 7 11 17 4" xfId="55176"/>
    <cellStyle name="Input 7 11 18" xfId="6115"/>
    <cellStyle name="Input 7 11 18 2" xfId="18244"/>
    <cellStyle name="Input 7 11 18 2 2" xfId="32753"/>
    <cellStyle name="Input 7 11 18 3" xfId="32752"/>
    <cellStyle name="Input 7 11 18 4" xfId="55177"/>
    <cellStyle name="Input 7 11 19" xfId="11681"/>
    <cellStyle name="Input 7 11 19 2" xfId="23117"/>
    <cellStyle name="Input 7 11 19 2 2" xfId="32755"/>
    <cellStyle name="Input 7 11 19 3" xfId="32754"/>
    <cellStyle name="Input 7 11 19 4" xfId="55178"/>
    <cellStyle name="Input 7 11 2" xfId="6544"/>
    <cellStyle name="Input 7 11 2 2" xfId="18622"/>
    <cellStyle name="Input 7 11 2 2 2" xfId="32757"/>
    <cellStyle name="Input 7 11 2 3" xfId="32756"/>
    <cellStyle name="Input 7 11 2 4" xfId="55179"/>
    <cellStyle name="Input 7 11 20" xfId="10849"/>
    <cellStyle name="Input 7 11 20 2" xfId="32758"/>
    <cellStyle name="Input 7 11 20 3" xfId="55180"/>
    <cellStyle name="Input 7 11 20 4" xfId="55181"/>
    <cellStyle name="Input 7 11 21" xfId="32735"/>
    <cellStyle name="Input 7 11 22" xfId="55182"/>
    <cellStyle name="Input 7 11 3" xfId="5329"/>
    <cellStyle name="Input 7 11 3 2" xfId="17874"/>
    <cellStyle name="Input 7 11 3 2 2" xfId="32760"/>
    <cellStyle name="Input 7 11 3 3" xfId="32759"/>
    <cellStyle name="Input 7 11 3 4" xfId="55183"/>
    <cellStyle name="Input 7 11 4" xfId="6410"/>
    <cellStyle name="Input 7 11 4 2" xfId="18498"/>
    <cellStyle name="Input 7 11 4 2 2" xfId="32762"/>
    <cellStyle name="Input 7 11 4 3" xfId="32761"/>
    <cellStyle name="Input 7 11 4 4" xfId="55184"/>
    <cellStyle name="Input 7 11 5" xfId="4706"/>
    <cellStyle name="Input 7 11 5 2" xfId="17396"/>
    <cellStyle name="Input 7 11 5 2 2" xfId="32764"/>
    <cellStyle name="Input 7 11 5 3" xfId="32763"/>
    <cellStyle name="Input 7 11 5 4" xfId="55185"/>
    <cellStyle name="Input 7 11 6" xfId="6322"/>
    <cellStyle name="Input 7 11 6 2" xfId="18422"/>
    <cellStyle name="Input 7 11 6 2 2" xfId="32766"/>
    <cellStyle name="Input 7 11 6 3" xfId="32765"/>
    <cellStyle name="Input 7 11 6 4" xfId="55186"/>
    <cellStyle name="Input 7 11 7" xfId="8024"/>
    <cellStyle name="Input 7 11 7 2" xfId="19910"/>
    <cellStyle name="Input 7 11 7 2 2" xfId="32768"/>
    <cellStyle name="Input 7 11 7 3" xfId="32767"/>
    <cellStyle name="Input 7 11 7 4" xfId="55187"/>
    <cellStyle name="Input 7 11 8" xfId="6894"/>
    <cellStyle name="Input 7 11 8 2" xfId="18910"/>
    <cellStyle name="Input 7 11 8 2 2" xfId="32770"/>
    <cellStyle name="Input 7 11 8 3" xfId="32769"/>
    <cellStyle name="Input 7 11 8 4" xfId="55188"/>
    <cellStyle name="Input 7 11 9" xfId="5584"/>
    <cellStyle name="Input 7 11 9 2" xfId="18106"/>
    <cellStyle name="Input 7 11 9 2 2" xfId="32772"/>
    <cellStyle name="Input 7 11 9 3" xfId="32771"/>
    <cellStyle name="Input 7 11 9 4" xfId="55189"/>
    <cellStyle name="Input 7 12" xfId="6542"/>
    <cellStyle name="Input 7 12 2" xfId="18620"/>
    <cellStyle name="Input 7 12 2 2" xfId="32774"/>
    <cellStyle name="Input 7 12 3" xfId="32773"/>
    <cellStyle name="Input 7 12 4" xfId="55190"/>
    <cellStyle name="Input 7 13" xfId="5331"/>
    <cellStyle name="Input 7 13 2" xfId="17876"/>
    <cellStyle name="Input 7 13 2 2" xfId="32776"/>
    <cellStyle name="Input 7 13 3" xfId="32775"/>
    <cellStyle name="Input 7 13 4" xfId="55191"/>
    <cellStyle name="Input 7 14" xfId="7365"/>
    <cellStyle name="Input 7 14 2" xfId="19340"/>
    <cellStyle name="Input 7 14 2 2" xfId="32778"/>
    <cellStyle name="Input 7 14 3" xfId="32777"/>
    <cellStyle name="Input 7 14 4" xfId="55192"/>
    <cellStyle name="Input 7 15" xfId="7830"/>
    <cellStyle name="Input 7 15 2" xfId="19742"/>
    <cellStyle name="Input 7 15 2 2" xfId="32780"/>
    <cellStyle name="Input 7 15 3" xfId="32779"/>
    <cellStyle name="Input 7 15 4" xfId="55193"/>
    <cellStyle name="Input 7 16" xfId="6320"/>
    <cellStyle name="Input 7 16 2" xfId="18420"/>
    <cellStyle name="Input 7 16 2 2" xfId="32782"/>
    <cellStyle name="Input 7 16 3" xfId="32781"/>
    <cellStyle name="Input 7 16 4" xfId="55194"/>
    <cellStyle name="Input 7 17" xfId="9216"/>
    <cellStyle name="Input 7 17 2" xfId="20952"/>
    <cellStyle name="Input 7 17 2 2" xfId="32784"/>
    <cellStyle name="Input 7 17 3" xfId="32783"/>
    <cellStyle name="Input 7 17 4" xfId="55195"/>
    <cellStyle name="Input 7 18" xfId="9189"/>
    <cellStyle name="Input 7 18 2" xfId="20928"/>
    <cellStyle name="Input 7 18 2 2" xfId="32786"/>
    <cellStyle name="Input 7 18 3" xfId="32785"/>
    <cellStyle name="Input 7 18 4" xfId="55196"/>
    <cellStyle name="Input 7 19" xfId="9634"/>
    <cellStyle name="Input 7 19 2" xfId="21324"/>
    <cellStyle name="Input 7 19 2 2" xfId="32788"/>
    <cellStyle name="Input 7 19 3" xfId="32787"/>
    <cellStyle name="Input 7 19 4" xfId="55197"/>
    <cellStyle name="Input 7 2" xfId="3714"/>
    <cellStyle name="Input 7 2 10" xfId="6217"/>
    <cellStyle name="Input 7 2 10 2" xfId="18327"/>
    <cellStyle name="Input 7 2 10 2 2" xfId="32791"/>
    <cellStyle name="Input 7 2 10 3" xfId="32790"/>
    <cellStyle name="Input 7 2 10 4" xfId="55198"/>
    <cellStyle name="Input 7 2 11" xfId="9240"/>
    <cellStyle name="Input 7 2 11 2" xfId="20973"/>
    <cellStyle name="Input 7 2 11 2 2" xfId="32793"/>
    <cellStyle name="Input 7 2 11 3" xfId="32792"/>
    <cellStyle name="Input 7 2 11 4" xfId="55199"/>
    <cellStyle name="Input 7 2 12" xfId="7399"/>
    <cellStyle name="Input 7 2 12 2" xfId="19370"/>
    <cellStyle name="Input 7 2 12 2 2" xfId="32795"/>
    <cellStyle name="Input 7 2 12 3" xfId="32794"/>
    <cellStyle name="Input 7 2 12 4" xfId="55200"/>
    <cellStyle name="Input 7 2 13" xfId="8658"/>
    <cellStyle name="Input 7 2 13 2" xfId="20449"/>
    <cellStyle name="Input 7 2 13 2 2" xfId="32797"/>
    <cellStyle name="Input 7 2 13 3" xfId="32796"/>
    <cellStyle name="Input 7 2 13 4" xfId="55201"/>
    <cellStyle name="Input 7 2 14" xfId="6134"/>
    <cellStyle name="Input 7 2 14 2" xfId="18263"/>
    <cellStyle name="Input 7 2 14 2 2" xfId="32799"/>
    <cellStyle name="Input 7 2 14 3" xfId="32798"/>
    <cellStyle name="Input 7 2 14 4" xfId="55202"/>
    <cellStyle name="Input 7 2 15" xfId="8656"/>
    <cellStyle name="Input 7 2 15 2" xfId="20447"/>
    <cellStyle name="Input 7 2 15 2 2" xfId="32801"/>
    <cellStyle name="Input 7 2 15 3" xfId="32800"/>
    <cellStyle name="Input 7 2 15 4" xfId="55203"/>
    <cellStyle name="Input 7 2 16" xfId="8201"/>
    <cellStyle name="Input 7 2 16 2" xfId="20058"/>
    <cellStyle name="Input 7 2 16 2 2" xfId="32803"/>
    <cellStyle name="Input 7 2 16 3" xfId="32802"/>
    <cellStyle name="Input 7 2 16 4" xfId="55204"/>
    <cellStyle name="Input 7 2 17" xfId="5514"/>
    <cellStyle name="Input 7 2 17 2" xfId="18044"/>
    <cellStyle name="Input 7 2 17 2 2" xfId="32805"/>
    <cellStyle name="Input 7 2 17 3" xfId="32804"/>
    <cellStyle name="Input 7 2 17 4" xfId="55205"/>
    <cellStyle name="Input 7 2 18" xfId="7667"/>
    <cellStyle name="Input 7 2 18 2" xfId="19612"/>
    <cellStyle name="Input 7 2 18 2 2" xfId="32807"/>
    <cellStyle name="Input 7 2 18 3" xfId="32806"/>
    <cellStyle name="Input 7 2 18 4" xfId="55206"/>
    <cellStyle name="Input 7 2 19" xfId="8811"/>
    <cellStyle name="Input 7 2 19 2" xfId="20580"/>
    <cellStyle name="Input 7 2 19 2 2" xfId="32809"/>
    <cellStyle name="Input 7 2 19 3" xfId="32808"/>
    <cellStyle name="Input 7 2 19 4" xfId="55207"/>
    <cellStyle name="Input 7 2 2" xfId="6545"/>
    <cellStyle name="Input 7 2 2 2" xfId="18623"/>
    <cellStyle name="Input 7 2 2 2 2" xfId="32811"/>
    <cellStyle name="Input 7 2 2 3" xfId="32810"/>
    <cellStyle name="Input 7 2 2 4" xfId="55208"/>
    <cellStyle name="Input 7 2 20" xfId="6805"/>
    <cellStyle name="Input 7 2 20 2" xfId="32812"/>
    <cellStyle name="Input 7 2 20 3" xfId="55209"/>
    <cellStyle name="Input 7 2 20 4" xfId="55210"/>
    <cellStyle name="Input 7 2 21" xfId="32789"/>
    <cellStyle name="Input 7 2 22" xfId="55211"/>
    <cellStyle name="Input 7 2 3" xfId="5328"/>
    <cellStyle name="Input 7 2 3 2" xfId="17873"/>
    <cellStyle name="Input 7 2 3 2 2" xfId="32814"/>
    <cellStyle name="Input 7 2 3 3" xfId="32813"/>
    <cellStyle name="Input 7 2 3 4" xfId="55212"/>
    <cellStyle name="Input 7 2 4" xfId="6411"/>
    <cellStyle name="Input 7 2 4 2" xfId="18499"/>
    <cellStyle name="Input 7 2 4 2 2" xfId="32816"/>
    <cellStyle name="Input 7 2 4 3" xfId="32815"/>
    <cellStyle name="Input 7 2 4 4" xfId="55213"/>
    <cellStyle name="Input 7 2 5" xfId="5444"/>
    <cellStyle name="Input 7 2 5 2" xfId="17982"/>
    <cellStyle name="Input 7 2 5 2 2" xfId="32818"/>
    <cellStyle name="Input 7 2 5 3" xfId="32817"/>
    <cellStyle name="Input 7 2 5 4" xfId="55214"/>
    <cellStyle name="Input 7 2 6" xfId="6323"/>
    <cellStyle name="Input 7 2 6 2" xfId="18423"/>
    <cellStyle name="Input 7 2 6 2 2" xfId="32820"/>
    <cellStyle name="Input 7 2 6 3" xfId="32819"/>
    <cellStyle name="Input 7 2 6 4" xfId="55215"/>
    <cellStyle name="Input 7 2 7" xfId="5533"/>
    <cellStyle name="Input 7 2 7 2" xfId="18062"/>
    <cellStyle name="Input 7 2 7 2 2" xfId="32822"/>
    <cellStyle name="Input 7 2 7 3" xfId="32821"/>
    <cellStyle name="Input 7 2 7 4" xfId="55216"/>
    <cellStyle name="Input 7 2 8" xfId="7348"/>
    <cellStyle name="Input 7 2 8 2" xfId="19324"/>
    <cellStyle name="Input 7 2 8 2 2" xfId="32824"/>
    <cellStyle name="Input 7 2 8 3" xfId="32823"/>
    <cellStyle name="Input 7 2 8 4" xfId="55217"/>
    <cellStyle name="Input 7 2 9" xfId="8668"/>
    <cellStyle name="Input 7 2 9 2" xfId="20458"/>
    <cellStyle name="Input 7 2 9 2 2" xfId="32826"/>
    <cellStyle name="Input 7 2 9 3" xfId="32825"/>
    <cellStyle name="Input 7 2 9 4" xfId="55218"/>
    <cellStyle name="Input 7 20" xfId="10079"/>
    <cellStyle name="Input 7 20 2" xfId="21708"/>
    <cellStyle name="Input 7 20 2 2" xfId="32828"/>
    <cellStyle name="Input 7 20 3" xfId="32827"/>
    <cellStyle name="Input 7 20 4" xfId="55219"/>
    <cellStyle name="Input 7 21" xfId="8661"/>
    <cellStyle name="Input 7 21 2" xfId="20452"/>
    <cellStyle name="Input 7 21 2 2" xfId="32830"/>
    <cellStyle name="Input 7 21 3" xfId="32829"/>
    <cellStyle name="Input 7 21 4" xfId="55220"/>
    <cellStyle name="Input 7 22" xfId="6188"/>
    <cellStyle name="Input 7 22 2" xfId="18304"/>
    <cellStyle name="Input 7 22 2 2" xfId="32832"/>
    <cellStyle name="Input 7 22 3" xfId="32831"/>
    <cellStyle name="Input 7 22 4" xfId="55221"/>
    <cellStyle name="Input 7 23" xfId="11327"/>
    <cellStyle name="Input 7 23 2" xfId="22806"/>
    <cellStyle name="Input 7 23 2 2" xfId="32834"/>
    <cellStyle name="Input 7 23 3" xfId="32833"/>
    <cellStyle name="Input 7 23 4" xfId="55222"/>
    <cellStyle name="Input 7 24" xfId="11670"/>
    <cellStyle name="Input 7 24 2" xfId="23109"/>
    <cellStyle name="Input 7 24 2 2" xfId="32836"/>
    <cellStyle name="Input 7 24 3" xfId="32835"/>
    <cellStyle name="Input 7 24 4" xfId="55223"/>
    <cellStyle name="Input 7 25" xfId="12168"/>
    <cellStyle name="Input 7 25 2" xfId="23568"/>
    <cellStyle name="Input 7 25 2 2" xfId="32838"/>
    <cellStyle name="Input 7 25 3" xfId="32837"/>
    <cellStyle name="Input 7 25 4" xfId="55224"/>
    <cellStyle name="Input 7 26" xfId="11050"/>
    <cellStyle name="Input 7 26 2" xfId="22550"/>
    <cellStyle name="Input 7 26 2 2" xfId="32840"/>
    <cellStyle name="Input 7 26 3" xfId="32839"/>
    <cellStyle name="Input 7 26 4" xfId="55225"/>
    <cellStyle name="Input 7 27" xfId="13319"/>
    <cellStyle name="Input 7 27 2" xfId="24615"/>
    <cellStyle name="Input 7 27 2 2" xfId="32842"/>
    <cellStyle name="Input 7 27 3" xfId="32841"/>
    <cellStyle name="Input 7 27 4" xfId="55226"/>
    <cellStyle name="Input 7 28" xfId="13658"/>
    <cellStyle name="Input 7 28 2" xfId="24921"/>
    <cellStyle name="Input 7 28 2 2" xfId="32844"/>
    <cellStyle name="Input 7 28 3" xfId="32843"/>
    <cellStyle name="Input 7 28 4" xfId="55227"/>
    <cellStyle name="Input 7 29" xfId="13982"/>
    <cellStyle name="Input 7 29 2" xfId="25215"/>
    <cellStyle name="Input 7 29 2 2" xfId="32846"/>
    <cellStyle name="Input 7 29 3" xfId="32845"/>
    <cellStyle name="Input 7 29 4" xfId="55228"/>
    <cellStyle name="Input 7 3" xfId="3715"/>
    <cellStyle name="Input 7 3 10" xfId="9391"/>
    <cellStyle name="Input 7 3 10 2" xfId="21108"/>
    <cellStyle name="Input 7 3 10 2 2" xfId="32849"/>
    <cellStyle name="Input 7 3 10 3" xfId="32848"/>
    <cellStyle name="Input 7 3 10 4" xfId="55229"/>
    <cellStyle name="Input 7 3 11" xfId="5626"/>
    <cellStyle name="Input 7 3 11 2" xfId="18144"/>
    <cellStyle name="Input 7 3 11 2 2" xfId="32851"/>
    <cellStyle name="Input 7 3 11 3" xfId="32850"/>
    <cellStyle name="Input 7 3 11 4" xfId="55230"/>
    <cellStyle name="Input 7 3 12" xfId="6813"/>
    <cellStyle name="Input 7 3 12 2" xfId="18851"/>
    <cellStyle name="Input 7 3 12 2 2" xfId="32853"/>
    <cellStyle name="Input 7 3 12 3" xfId="32852"/>
    <cellStyle name="Input 7 3 12 4" xfId="55231"/>
    <cellStyle name="Input 7 3 13" xfId="5658"/>
    <cellStyle name="Input 7 3 13 2" xfId="18175"/>
    <cellStyle name="Input 7 3 13 2 2" xfId="32855"/>
    <cellStyle name="Input 7 3 13 3" xfId="32854"/>
    <cellStyle name="Input 7 3 13 4" xfId="55232"/>
    <cellStyle name="Input 7 3 14" xfId="11042"/>
    <cellStyle name="Input 7 3 14 2" xfId="22542"/>
    <cellStyle name="Input 7 3 14 2 2" xfId="32857"/>
    <cellStyle name="Input 7 3 14 3" xfId="32856"/>
    <cellStyle name="Input 7 3 14 4" xfId="55233"/>
    <cellStyle name="Input 7 3 15" xfId="6283"/>
    <cellStyle name="Input 7 3 15 2" xfId="18387"/>
    <cellStyle name="Input 7 3 15 2 2" xfId="32859"/>
    <cellStyle name="Input 7 3 15 3" xfId="32858"/>
    <cellStyle name="Input 7 3 15 4" xfId="55234"/>
    <cellStyle name="Input 7 3 16" xfId="5557"/>
    <cellStyle name="Input 7 3 16 2" xfId="18085"/>
    <cellStyle name="Input 7 3 16 2 2" xfId="32861"/>
    <cellStyle name="Input 7 3 16 3" xfId="32860"/>
    <cellStyle name="Input 7 3 16 4" xfId="55235"/>
    <cellStyle name="Input 7 3 17" xfId="6378"/>
    <cellStyle name="Input 7 3 17 2" xfId="18469"/>
    <cellStyle name="Input 7 3 17 2 2" xfId="32863"/>
    <cellStyle name="Input 7 3 17 3" xfId="32862"/>
    <cellStyle name="Input 7 3 17 4" xfId="55236"/>
    <cellStyle name="Input 7 3 18" xfId="11754"/>
    <cellStyle name="Input 7 3 18 2" xfId="23188"/>
    <cellStyle name="Input 7 3 18 2 2" xfId="32865"/>
    <cellStyle name="Input 7 3 18 3" xfId="32864"/>
    <cellStyle name="Input 7 3 18 4" xfId="55237"/>
    <cellStyle name="Input 7 3 19" xfId="9245"/>
    <cellStyle name="Input 7 3 19 2" xfId="20978"/>
    <cellStyle name="Input 7 3 19 2 2" xfId="32867"/>
    <cellStyle name="Input 7 3 19 3" xfId="32866"/>
    <cellStyle name="Input 7 3 19 4" xfId="55238"/>
    <cellStyle name="Input 7 3 2" xfId="6546"/>
    <cellStyle name="Input 7 3 2 2" xfId="18624"/>
    <cellStyle name="Input 7 3 2 2 2" xfId="32869"/>
    <cellStyle name="Input 7 3 2 3" xfId="32868"/>
    <cellStyle name="Input 7 3 2 4" xfId="55239"/>
    <cellStyle name="Input 7 3 20" xfId="8296"/>
    <cellStyle name="Input 7 3 20 2" xfId="32870"/>
    <cellStyle name="Input 7 3 20 3" xfId="55240"/>
    <cellStyle name="Input 7 3 20 4" xfId="55241"/>
    <cellStyle name="Input 7 3 21" xfId="32847"/>
    <cellStyle name="Input 7 3 22" xfId="55242"/>
    <cellStyle name="Input 7 3 3" xfId="5327"/>
    <cellStyle name="Input 7 3 3 2" xfId="17872"/>
    <cellStyle name="Input 7 3 3 2 2" xfId="32872"/>
    <cellStyle name="Input 7 3 3 3" xfId="32871"/>
    <cellStyle name="Input 7 3 3 4" xfId="55243"/>
    <cellStyle name="Input 7 3 4" xfId="6412"/>
    <cellStyle name="Input 7 3 4 2" xfId="18500"/>
    <cellStyle name="Input 7 3 4 2 2" xfId="32874"/>
    <cellStyle name="Input 7 3 4 3" xfId="32873"/>
    <cellStyle name="Input 7 3 4 4" xfId="55244"/>
    <cellStyle name="Input 7 3 5" xfId="7101"/>
    <cellStyle name="Input 7 3 5 2" xfId="19107"/>
    <cellStyle name="Input 7 3 5 2 2" xfId="32876"/>
    <cellStyle name="Input 7 3 5 3" xfId="32875"/>
    <cellStyle name="Input 7 3 5 4" xfId="55245"/>
    <cellStyle name="Input 7 3 6" xfId="6324"/>
    <cellStyle name="Input 7 3 6 2" xfId="18424"/>
    <cellStyle name="Input 7 3 6 2 2" xfId="32878"/>
    <cellStyle name="Input 7 3 6 3" xfId="32877"/>
    <cellStyle name="Input 7 3 6 4" xfId="55246"/>
    <cellStyle name="Input 7 3 7" xfId="6665"/>
    <cellStyle name="Input 7 3 7 2" xfId="18724"/>
    <cellStyle name="Input 7 3 7 2 2" xfId="32880"/>
    <cellStyle name="Input 7 3 7 3" xfId="32879"/>
    <cellStyle name="Input 7 3 7 4" xfId="55247"/>
    <cellStyle name="Input 7 3 8" xfId="6649"/>
    <cellStyle name="Input 7 3 8 2" xfId="18712"/>
    <cellStyle name="Input 7 3 8 2 2" xfId="32882"/>
    <cellStyle name="Input 7 3 8 3" xfId="32881"/>
    <cellStyle name="Input 7 3 8 4" xfId="55248"/>
    <cellStyle name="Input 7 3 9" xfId="8941"/>
    <cellStyle name="Input 7 3 9 2" xfId="20705"/>
    <cellStyle name="Input 7 3 9 2 2" xfId="32884"/>
    <cellStyle name="Input 7 3 9 3" xfId="32883"/>
    <cellStyle name="Input 7 3 9 4" xfId="55249"/>
    <cellStyle name="Input 7 30" xfId="14295"/>
    <cellStyle name="Input 7 30 2" xfId="32885"/>
    <cellStyle name="Input 7 30 3" xfId="55250"/>
    <cellStyle name="Input 7 30 4" xfId="55251"/>
    <cellStyle name="Input 7 31" xfId="32696"/>
    <cellStyle name="Input 7 32" xfId="3711"/>
    <cellStyle name="Input 7 4" xfId="3716"/>
    <cellStyle name="Input 7 4 10" xfId="9180"/>
    <cellStyle name="Input 7 4 10 2" xfId="20920"/>
    <cellStyle name="Input 7 4 10 2 2" xfId="32888"/>
    <cellStyle name="Input 7 4 10 3" xfId="32887"/>
    <cellStyle name="Input 7 4 10 4" xfId="55252"/>
    <cellStyle name="Input 7 4 11" xfId="5625"/>
    <cellStyle name="Input 7 4 11 2" xfId="18143"/>
    <cellStyle name="Input 7 4 11 2 2" xfId="32890"/>
    <cellStyle name="Input 7 4 11 3" xfId="32889"/>
    <cellStyle name="Input 7 4 11 4" xfId="55253"/>
    <cellStyle name="Input 7 4 12" xfId="9256"/>
    <cellStyle name="Input 7 4 12 2" xfId="20979"/>
    <cellStyle name="Input 7 4 12 2 2" xfId="32892"/>
    <cellStyle name="Input 7 4 12 3" xfId="32891"/>
    <cellStyle name="Input 7 4 12 4" xfId="55254"/>
    <cellStyle name="Input 7 4 13" xfId="7867"/>
    <cellStyle name="Input 7 4 13 2" xfId="19772"/>
    <cellStyle name="Input 7 4 13 2 2" xfId="32894"/>
    <cellStyle name="Input 7 4 13 3" xfId="32893"/>
    <cellStyle name="Input 7 4 13 4" xfId="55255"/>
    <cellStyle name="Input 7 4 14" xfId="6135"/>
    <cellStyle name="Input 7 4 14 2" xfId="18264"/>
    <cellStyle name="Input 7 4 14 2 2" xfId="32896"/>
    <cellStyle name="Input 7 4 14 3" xfId="32895"/>
    <cellStyle name="Input 7 4 14 4" xfId="55256"/>
    <cellStyle name="Input 7 4 15" xfId="11265"/>
    <cellStyle name="Input 7 4 15 2" xfId="22744"/>
    <cellStyle name="Input 7 4 15 2 2" xfId="32898"/>
    <cellStyle name="Input 7 4 15 3" xfId="32897"/>
    <cellStyle name="Input 7 4 15 4" xfId="55257"/>
    <cellStyle name="Input 7 4 16" xfId="8285"/>
    <cellStyle name="Input 7 4 16 2" xfId="20135"/>
    <cellStyle name="Input 7 4 16 2 2" xfId="32900"/>
    <cellStyle name="Input 7 4 16 3" xfId="32899"/>
    <cellStyle name="Input 7 4 16 4" xfId="55258"/>
    <cellStyle name="Input 7 4 17" xfId="11263"/>
    <cellStyle name="Input 7 4 17 2" xfId="22743"/>
    <cellStyle name="Input 7 4 17 2 2" xfId="32902"/>
    <cellStyle name="Input 7 4 17 3" xfId="32901"/>
    <cellStyle name="Input 7 4 17 4" xfId="55259"/>
    <cellStyle name="Input 7 4 18" xfId="10007"/>
    <cellStyle name="Input 7 4 18 2" xfId="21640"/>
    <cellStyle name="Input 7 4 18 2 2" xfId="32904"/>
    <cellStyle name="Input 7 4 18 3" xfId="32903"/>
    <cellStyle name="Input 7 4 18 4" xfId="55260"/>
    <cellStyle name="Input 7 4 19" xfId="9235"/>
    <cellStyle name="Input 7 4 19 2" xfId="20969"/>
    <cellStyle name="Input 7 4 19 2 2" xfId="32906"/>
    <cellStyle name="Input 7 4 19 3" xfId="32905"/>
    <cellStyle name="Input 7 4 19 4" xfId="55261"/>
    <cellStyle name="Input 7 4 2" xfId="6547"/>
    <cellStyle name="Input 7 4 2 2" xfId="18625"/>
    <cellStyle name="Input 7 4 2 2 2" xfId="32908"/>
    <cellStyle name="Input 7 4 2 3" xfId="32907"/>
    <cellStyle name="Input 7 4 2 4" xfId="55262"/>
    <cellStyle name="Input 7 4 20" xfId="6102"/>
    <cellStyle name="Input 7 4 20 2" xfId="32909"/>
    <cellStyle name="Input 7 4 20 3" xfId="55263"/>
    <cellStyle name="Input 7 4 20 4" xfId="55264"/>
    <cellStyle name="Input 7 4 21" xfId="32886"/>
    <cellStyle name="Input 7 4 22" xfId="55265"/>
    <cellStyle name="Input 7 4 3" xfId="4837"/>
    <cellStyle name="Input 7 4 3 2" xfId="17477"/>
    <cellStyle name="Input 7 4 3 2 2" xfId="32911"/>
    <cellStyle name="Input 7 4 3 3" xfId="32910"/>
    <cellStyle name="Input 7 4 3 4" xfId="55266"/>
    <cellStyle name="Input 7 4 4" xfId="6413"/>
    <cellStyle name="Input 7 4 4 2" xfId="18501"/>
    <cellStyle name="Input 7 4 4 2 2" xfId="32913"/>
    <cellStyle name="Input 7 4 4 3" xfId="32912"/>
    <cellStyle name="Input 7 4 4 4" xfId="55267"/>
    <cellStyle name="Input 7 4 5" xfId="5443"/>
    <cellStyle name="Input 7 4 5 2" xfId="17981"/>
    <cellStyle name="Input 7 4 5 2 2" xfId="32915"/>
    <cellStyle name="Input 7 4 5 3" xfId="32914"/>
    <cellStyle name="Input 7 4 5 4" xfId="55268"/>
    <cellStyle name="Input 7 4 6" xfId="6325"/>
    <cellStyle name="Input 7 4 6 2" xfId="18425"/>
    <cellStyle name="Input 7 4 6 2 2" xfId="32917"/>
    <cellStyle name="Input 7 4 6 3" xfId="32916"/>
    <cellStyle name="Input 7 4 6 4" xfId="55269"/>
    <cellStyle name="Input 7 4 7" xfId="6830"/>
    <cellStyle name="Input 7 4 7 2" xfId="18863"/>
    <cellStyle name="Input 7 4 7 2 2" xfId="32919"/>
    <cellStyle name="Input 7 4 7 3" xfId="32918"/>
    <cellStyle name="Input 7 4 7 4" xfId="55270"/>
    <cellStyle name="Input 7 4 8" xfId="8415"/>
    <cellStyle name="Input 7 4 8 2" xfId="20237"/>
    <cellStyle name="Input 7 4 8 2 2" xfId="32921"/>
    <cellStyle name="Input 7 4 8 3" xfId="32920"/>
    <cellStyle name="Input 7 4 8 4" xfId="55271"/>
    <cellStyle name="Input 7 4 9" xfId="8094"/>
    <cellStyle name="Input 7 4 9 2" xfId="19980"/>
    <cellStyle name="Input 7 4 9 2 2" xfId="32923"/>
    <cellStyle name="Input 7 4 9 3" xfId="32922"/>
    <cellStyle name="Input 7 4 9 4" xfId="55272"/>
    <cellStyle name="Input 7 5" xfId="3717"/>
    <cellStyle name="Input 7 5 10" xfId="6218"/>
    <cellStyle name="Input 7 5 10 2" xfId="18328"/>
    <cellStyle name="Input 7 5 10 2 2" xfId="32926"/>
    <cellStyle name="Input 7 5 10 3" xfId="32925"/>
    <cellStyle name="Input 7 5 10 4" xfId="55273"/>
    <cellStyle name="Input 7 5 11" xfId="5624"/>
    <cellStyle name="Input 7 5 11 2" xfId="18142"/>
    <cellStyle name="Input 7 5 11 2 2" xfId="32928"/>
    <cellStyle name="Input 7 5 11 3" xfId="32927"/>
    <cellStyle name="Input 7 5 11 4" xfId="55274"/>
    <cellStyle name="Input 7 5 12" xfId="8489"/>
    <cellStyle name="Input 7 5 12 2" xfId="20308"/>
    <cellStyle name="Input 7 5 12 2 2" xfId="32930"/>
    <cellStyle name="Input 7 5 12 3" xfId="32929"/>
    <cellStyle name="Input 7 5 12 4" xfId="55275"/>
    <cellStyle name="Input 7 5 13" xfId="9242"/>
    <cellStyle name="Input 7 5 13 2" xfId="20975"/>
    <cellStyle name="Input 7 5 13 2 2" xfId="32932"/>
    <cellStyle name="Input 7 5 13 3" xfId="32931"/>
    <cellStyle name="Input 7 5 13 4" xfId="55276"/>
    <cellStyle name="Input 7 5 14" xfId="9484"/>
    <cellStyle name="Input 7 5 14 2" xfId="21200"/>
    <cellStyle name="Input 7 5 14 2 2" xfId="32934"/>
    <cellStyle name="Input 7 5 14 3" xfId="32933"/>
    <cellStyle name="Input 7 5 14 4" xfId="55277"/>
    <cellStyle name="Input 7 5 15" xfId="7838"/>
    <cellStyle name="Input 7 5 15 2" xfId="19748"/>
    <cellStyle name="Input 7 5 15 2 2" xfId="32936"/>
    <cellStyle name="Input 7 5 15 3" xfId="32935"/>
    <cellStyle name="Input 7 5 15 4" xfId="55278"/>
    <cellStyle name="Input 7 5 16" xfId="10854"/>
    <cellStyle name="Input 7 5 16 2" xfId="22377"/>
    <cellStyle name="Input 7 5 16 2 2" xfId="32938"/>
    <cellStyle name="Input 7 5 16 3" xfId="32937"/>
    <cellStyle name="Input 7 5 16 4" xfId="55279"/>
    <cellStyle name="Input 7 5 17" xfId="5617"/>
    <cellStyle name="Input 7 5 17 2" xfId="18136"/>
    <cellStyle name="Input 7 5 17 2 2" xfId="32940"/>
    <cellStyle name="Input 7 5 17 3" xfId="32939"/>
    <cellStyle name="Input 7 5 17 4" xfId="55280"/>
    <cellStyle name="Input 7 5 18" xfId="12569"/>
    <cellStyle name="Input 7 5 18 2" xfId="23920"/>
    <cellStyle name="Input 7 5 18 2 2" xfId="32942"/>
    <cellStyle name="Input 7 5 18 3" xfId="32941"/>
    <cellStyle name="Input 7 5 18 4" xfId="55281"/>
    <cellStyle name="Input 7 5 19" xfId="5720"/>
    <cellStyle name="Input 7 5 19 2" xfId="18225"/>
    <cellStyle name="Input 7 5 19 2 2" xfId="32944"/>
    <cellStyle name="Input 7 5 19 3" xfId="32943"/>
    <cellStyle name="Input 7 5 19 4" xfId="55282"/>
    <cellStyle name="Input 7 5 2" xfId="6548"/>
    <cellStyle name="Input 7 5 2 2" xfId="18626"/>
    <cellStyle name="Input 7 5 2 2 2" xfId="32946"/>
    <cellStyle name="Input 7 5 2 3" xfId="32945"/>
    <cellStyle name="Input 7 5 2 4" xfId="55283"/>
    <cellStyle name="Input 7 5 20" xfId="8779"/>
    <cellStyle name="Input 7 5 20 2" xfId="32947"/>
    <cellStyle name="Input 7 5 20 3" xfId="55284"/>
    <cellStyle name="Input 7 5 20 4" xfId="55285"/>
    <cellStyle name="Input 7 5 21" xfId="32924"/>
    <cellStyle name="Input 7 5 22" xfId="55286"/>
    <cellStyle name="Input 7 5 3" xfId="4693"/>
    <cellStyle name="Input 7 5 3 2" xfId="17385"/>
    <cellStyle name="Input 7 5 3 2 2" xfId="32949"/>
    <cellStyle name="Input 7 5 3 3" xfId="32948"/>
    <cellStyle name="Input 7 5 3 4" xfId="55287"/>
    <cellStyle name="Input 7 5 4" xfId="4778"/>
    <cellStyle name="Input 7 5 4 2" xfId="17432"/>
    <cellStyle name="Input 7 5 4 2 2" xfId="32951"/>
    <cellStyle name="Input 7 5 4 3" xfId="32950"/>
    <cellStyle name="Input 7 5 4 4" xfId="55288"/>
    <cellStyle name="Input 7 5 5" xfId="5442"/>
    <cellStyle name="Input 7 5 5 2" xfId="17980"/>
    <cellStyle name="Input 7 5 5 2 2" xfId="32953"/>
    <cellStyle name="Input 7 5 5 3" xfId="32952"/>
    <cellStyle name="Input 7 5 5 4" xfId="55289"/>
    <cellStyle name="Input 7 5 6" xfId="6326"/>
    <cellStyle name="Input 7 5 6 2" xfId="18426"/>
    <cellStyle name="Input 7 5 6 2 2" xfId="32955"/>
    <cellStyle name="Input 7 5 6 3" xfId="32954"/>
    <cellStyle name="Input 7 5 6 4" xfId="55290"/>
    <cellStyle name="Input 7 5 7" xfId="5180"/>
    <cellStyle name="Input 7 5 7 2" xfId="17753"/>
    <cellStyle name="Input 7 5 7 2 2" xfId="32957"/>
    <cellStyle name="Input 7 5 7 3" xfId="32956"/>
    <cellStyle name="Input 7 5 7 4" xfId="55291"/>
    <cellStyle name="Input 7 5 8" xfId="7882"/>
    <cellStyle name="Input 7 5 8 2" xfId="19783"/>
    <cellStyle name="Input 7 5 8 2 2" xfId="32959"/>
    <cellStyle name="Input 7 5 8 3" xfId="32958"/>
    <cellStyle name="Input 7 5 8 4" xfId="55292"/>
    <cellStyle name="Input 7 5 9" xfId="5583"/>
    <cellStyle name="Input 7 5 9 2" xfId="18105"/>
    <cellStyle name="Input 7 5 9 2 2" xfId="32961"/>
    <cellStyle name="Input 7 5 9 3" xfId="32960"/>
    <cellStyle name="Input 7 5 9 4" xfId="55293"/>
    <cellStyle name="Input 7 6" xfId="3718"/>
    <cellStyle name="Input 7 6 10" xfId="6452"/>
    <cellStyle name="Input 7 6 10 2" xfId="18534"/>
    <cellStyle name="Input 7 6 10 2 2" xfId="32964"/>
    <cellStyle name="Input 7 6 10 3" xfId="32963"/>
    <cellStyle name="Input 7 6 10 4" xfId="55294"/>
    <cellStyle name="Input 7 6 11" xfId="5623"/>
    <cellStyle name="Input 7 6 11 2" xfId="18141"/>
    <cellStyle name="Input 7 6 11 2 2" xfId="32966"/>
    <cellStyle name="Input 7 6 11 3" xfId="32965"/>
    <cellStyle name="Input 7 6 11 4" xfId="55295"/>
    <cellStyle name="Input 7 6 12" xfId="5186"/>
    <cellStyle name="Input 7 6 12 2" xfId="17757"/>
    <cellStyle name="Input 7 6 12 2 2" xfId="32968"/>
    <cellStyle name="Input 7 6 12 3" xfId="32967"/>
    <cellStyle name="Input 7 6 12 4" xfId="55296"/>
    <cellStyle name="Input 7 6 13" xfId="10113"/>
    <cellStyle name="Input 7 6 13 2" xfId="21737"/>
    <cellStyle name="Input 7 6 13 2 2" xfId="32970"/>
    <cellStyle name="Input 7 6 13 3" xfId="32969"/>
    <cellStyle name="Input 7 6 13 4" xfId="55297"/>
    <cellStyle name="Input 7 6 14" xfId="6274"/>
    <cellStyle name="Input 7 6 14 2" xfId="18379"/>
    <cellStyle name="Input 7 6 14 2 2" xfId="32972"/>
    <cellStyle name="Input 7 6 14 3" xfId="32971"/>
    <cellStyle name="Input 7 6 14 4" xfId="55298"/>
    <cellStyle name="Input 7 6 15" xfId="10510"/>
    <cellStyle name="Input 7 6 15 2" xfId="22089"/>
    <cellStyle name="Input 7 6 15 2 2" xfId="32974"/>
    <cellStyle name="Input 7 6 15 3" xfId="32973"/>
    <cellStyle name="Input 7 6 15 4" xfId="55299"/>
    <cellStyle name="Input 7 6 16" xfId="11374"/>
    <cellStyle name="Input 7 6 16 2" xfId="22844"/>
    <cellStyle name="Input 7 6 16 2 2" xfId="32976"/>
    <cellStyle name="Input 7 6 16 3" xfId="32975"/>
    <cellStyle name="Input 7 6 16 4" xfId="55300"/>
    <cellStyle name="Input 7 6 17" xfId="12832"/>
    <cellStyle name="Input 7 6 17 2" xfId="24169"/>
    <cellStyle name="Input 7 6 17 2 2" xfId="32978"/>
    <cellStyle name="Input 7 6 17 3" xfId="32977"/>
    <cellStyle name="Input 7 6 17 4" xfId="55301"/>
    <cellStyle name="Input 7 6 18" xfId="13312"/>
    <cellStyle name="Input 7 6 18 2" xfId="24610"/>
    <cellStyle name="Input 7 6 18 2 2" xfId="32980"/>
    <cellStyle name="Input 7 6 18 3" xfId="32979"/>
    <cellStyle name="Input 7 6 18 4" xfId="55302"/>
    <cellStyle name="Input 7 6 19" xfId="12111"/>
    <cellStyle name="Input 7 6 19 2" xfId="23512"/>
    <cellStyle name="Input 7 6 19 2 2" xfId="32982"/>
    <cellStyle name="Input 7 6 19 3" xfId="32981"/>
    <cellStyle name="Input 7 6 19 4" xfId="55303"/>
    <cellStyle name="Input 7 6 2" xfId="6549"/>
    <cellStyle name="Input 7 6 2 2" xfId="18627"/>
    <cellStyle name="Input 7 6 2 2 2" xfId="32984"/>
    <cellStyle name="Input 7 6 2 3" xfId="32983"/>
    <cellStyle name="Input 7 6 2 4" xfId="55304"/>
    <cellStyle name="Input 7 6 20" xfId="13977"/>
    <cellStyle name="Input 7 6 20 2" xfId="32985"/>
    <cellStyle name="Input 7 6 20 3" xfId="55305"/>
    <cellStyle name="Input 7 6 20 4" xfId="55306"/>
    <cellStyle name="Input 7 6 21" xfId="32962"/>
    <cellStyle name="Input 7 6 22" xfId="55307"/>
    <cellStyle name="Input 7 6 3" xfId="7393"/>
    <cellStyle name="Input 7 6 3 2" xfId="19366"/>
    <cellStyle name="Input 7 6 3 2 2" xfId="32987"/>
    <cellStyle name="Input 7 6 3 3" xfId="32986"/>
    <cellStyle name="Input 7 6 3 4" xfId="55308"/>
    <cellStyle name="Input 7 6 4" xfId="6898"/>
    <cellStyle name="Input 7 6 4 2" xfId="18913"/>
    <cellStyle name="Input 7 6 4 2 2" xfId="32989"/>
    <cellStyle name="Input 7 6 4 3" xfId="32988"/>
    <cellStyle name="Input 7 6 4 4" xfId="55309"/>
    <cellStyle name="Input 7 6 5" xfId="5015"/>
    <cellStyle name="Input 7 6 5 2" xfId="17622"/>
    <cellStyle name="Input 7 6 5 2 2" xfId="32991"/>
    <cellStyle name="Input 7 6 5 3" xfId="32990"/>
    <cellStyle name="Input 7 6 5 4" xfId="55310"/>
    <cellStyle name="Input 7 6 6" xfId="6808"/>
    <cellStyle name="Input 7 6 6 2" xfId="18849"/>
    <cellStyle name="Input 7 6 6 2 2" xfId="32993"/>
    <cellStyle name="Input 7 6 6 3" xfId="32992"/>
    <cellStyle name="Input 7 6 6 4" xfId="55311"/>
    <cellStyle name="Input 7 6 7" xfId="8727"/>
    <cellStyle name="Input 7 6 7 2" xfId="20516"/>
    <cellStyle name="Input 7 6 7 2 2" xfId="32995"/>
    <cellStyle name="Input 7 6 7 3" xfId="32994"/>
    <cellStyle name="Input 7 6 7 4" xfId="55312"/>
    <cellStyle name="Input 7 6 8" xfId="6597"/>
    <cellStyle name="Input 7 6 8 2" xfId="18664"/>
    <cellStyle name="Input 7 6 8 2 2" xfId="32997"/>
    <cellStyle name="Input 7 6 8 3" xfId="32996"/>
    <cellStyle name="Input 7 6 8 4" xfId="55313"/>
    <cellStyle name="Input 7 6 9" xfId="5293"/>
    <cellStyle name="Input 7 6 9 2" xfId="17848"/>
    <cellStyle name="Input 7 6 9 2 2" xfId="32999"/>
    <cellStyle name="Input 7 6 9 3" xfId="32998"/>
    <cellStyle name="Input 7 6 9 4" xfId="55314"/>
    <cellStyle name="Input 7 7" xfId="3719"/>
    <cellStyle name="Input 7 7 10" xfId="10080"/>
    <cellStyle name="Input 7 7 10 2" xfId="21709"/>
    <cellStyle name="Input 7 7 10 2 2" xfId="33002"/>
    <cellStyle name="Input 7 7 10 3" xfId="33001"/>
    <cellStyle name="Input 7 7 10 4" xfId="55315"/>
    <cellStyle name="Input 7 7 11" xfId="5622"/>
    <cellStyle name="Input 7 7 11 2" xfId="18140"/>
    <cellStyle name="Input 7 7 11 2 2" xfId="33004"/>
    <cellStyle name="Input 7 7 11 3" xfId="33003"/>
    <cellStyle name="Input 7 7 11 4" xfId="55316"/>
    <cellStyle name="Input 7 7 12" xfId="6593"/>
    <cellStyle name="Input 7 7 12 2" xfId="18660"/>
    <cellStyle name="Input 7 7 12 2 2" xfId="33006"/>
    <cellStyle name="Input 7 7 12 3" xfId="33005"/>
    <cellStyle name="Input 7 7 12 4" xfId="55317"/>
    <cellStyle name="Input 7 7 13" xfId="11328"/>
    <cellStyle name="Input 7 7 13 2" xfId="22807"/>
    <cellStyle name="Input 7 7 13 2 2" xfId="33008"/>
    <cellStyle name="Input 7 7 13 3" xfId="33007"/>
    <cellStyle name="Input 7 7 13 4" xfId="55318"/>
    <cellStyle name="Input 7 7 14" xfId="11671"/>
    <cellStyle name="Input 7 7 14 2" xfId="23110"/>
    <cellStyle name="Input 7 7 14 2 2" xfId="33010"/>
    <cellStyle name="Input 7 7 14 3" xfId="33009"/>
    <cellStyle name="Input 7 7 14 4" xfId="55319"/>
    <cellStyle name="Input 7 7 15" xfId="12169"/>
    <cellStyle name="Input 7 7 15 2" xfId="23569"/>
    <cellStyle name="Input 7 7 15 2 2" xfId="33012"/>
    <cellStyle name="Input 7 7 15 3" xfId="33011"/>
    <cellStyle name="Input 7 7 15 4" xfId="55320"/>
    <cellStyle name="Input 7 7 16" xfId="6124"/>
    <cellStyle name="Input 7 7 16 2" xfId="18253"/>
    <cellStyle name="Input 7 7 16 2 2" xfId="33014"/>
    <cellStyle name="Input 7 7 16 3" xfId="33013"/>
    <cellStyle name="Input 7 7 16 4" xfId="55321"/>
    <cellStyle name="Input 7 7 17" xfId="13320"/>
    <cellStyle name="Input 7 7 17 2" xfId="24616"/>
    <cellStyle name="Input 7 7 17 2 2" xfId="33016"/>
    <cellStyle name="Input 7 7 17 3" xfId="33015"/>
    <cellStyle name="Input 7 7 17 4" xfId="55322"/>
    <cellStyle name="Input 7 7 18" xfId="13659"/>
    <cellStyle name="Input 7 7 18 2" xfId="24922"/>
    <cellStyle name="Input 7 7 18 2 2" xfId="33018"/>
    <cellStyle name="Input 7 7 18 3" xfId="33017"/>
    <cellStyle name="Input 7 7 18 4" xfId="55323"/>
    <cellStyle name="Input 7 7 19" xfId="5021"/>
    <cellStyle name="Input 7 7 19 2" xfId="17627"/>
    <cellStyle name="Input 7 7 19 2 2" xfId="33020"/>
    <cellStyle name="Input 7 7 19 3" xfId="33019"/>
    <cellStyle name="Input 7 7 19 4" xfId="55324"/>
    <cellStyle name="Input 7 7 2" xfId="6550"/>
    <cellStyle name="Input 7 7 2 2" xfId="18628"/>
    <cellStyle name="Input 7 7 2 2 2" xfId="33022"/>
    <cellStyle name="Input 7 7 2 3" xfId="33021"/>
    <cellStyle name="Input 7 7 2 4" xfId="55325"/>
    <cellStyle name="Input 7 7 20" xfId="14296"/>
    <cellStyle name="Input 7 7 20 2" xfId="33023"/>
    <cellStyle name="Input 7 7 20 3" xfId="55326"/>
    <cellStyle name="Input 7 7 20 4" xfId="55327"/>
    <cellStyle name="Input 7 7 21" xfId="33000"/>
    <cellStyle name="Input 7 7 22" xfId="55328"/>
    <cellStyle name="Input 7 7 3" xfId="5326"/>
    <cellStyle name="Input 7 7 3 2" xfId="17871"/>
    <cellStyle name="Input 7 7 3 2 2" xfId="33025"/>
    <cellStyle name="Input 7 7 3 3" xfId="33024"/>
    <cellStyle name="Input 7 7 3 4" xfId="55329"/>
    <cellStyle name="Input 7 7 4" xfId="7366"/>
    <cellStyle name="Input 7 7 4 2" xfId="19341"/>
    <cellStyle name="Input 7 7 4 2 2" xfId="33027"/>
    <cellStyle name="Input 7 7 4 3" xfId="33026"/>
    <cellStyle name="Input 7 7 4 4" xfId="55330"/>
    <cellStyle name="Input 7 7 5" xfId="7831"/>
    <cellStyle name="Input 7 7 5 2" xfId="19743"/>
    <cellStyle name="Input 7 7 5 2 2" xfId="33029"/>
    <cellStyle name="Input 7 7 5 3" xfId="33028"/>
    <cellStyle name="Input 7 7 5 4" xfId="55331"/>
    <cellStyle name="Input 7 7 6" xfId="6327"/>
    <cellStyle name="Input 7 7 6 2" xfId="18427"/>
    <cellStyle name="Input 7 7 6 2 2" xfId="33031"/>
    <cellStyle name="Input 7 7 6 3" xfId="33030"/>
    <cellStyle name="Input 7 7 6 4" xfId="55332"/>
    <cellStyle name="Input 7 7 7" xfId="9217"/>
    <cellStyle name="Input 7 7 7 2" xfId="20953"/>
    <cellStyle name="Input 7 7 7 2 2" xfId="33033"/>
    <cellStyle name="Input 7 7 7 3" xfId="33032"/>
    <cellStyle name="Input 7 7 7 4" xfId="55333"/>
    <cellStyle name="Input 7 7 8" xfId="9190"/>
    <cellStyle name="Input 7 7 8 2" xfId="20929"/>
    <cellStyle name="Input 7 7 8 2 2" xfId="33035"/>
    <cellStyle name="Input 7 7 8 3" xfId="33034"/>
    <cellStyle name="Input 7 7 8 4" xfId="55334"/>
    <cellStyle name="Input 7 7 9" xfId="9635"/>
    <cellStyle name="Input 7 7 9 2" xfId="21325"/>
    <cellStyle name="Input 7 7 9 2 2" xfId="33037"/>
    <cellStyle name="Input 7 7 9 3" xfId="33036"/>
    <cellStyle name="Input 7 7 9 4" xfId="55335"/>
    <cellStyle name="Input 7 8" xfId="3720"/>
    <cellStyle name="Input 7 8 10" xfId="10525"/>
    <cellStyle name="Input 7 8 10 2" xfId="22102"/>
    <cellStyle name="Input 7 8 10 2 2" xfId="33040"/>
    <cellStyle name="Input 7 8 10 3" xfId="33039"/>
    <cellStyle name="Input 7 8 10 4" xfId="55336"/>
    <cellStyle name="Input 7 8 11" xfId="7847"/>
    <cellStyle name="Input 7 8 11 2" xfId="19754"/>
    <cellStyle name="Input 7 8 11 2 2" xfId="33042"/>
    <cellStyle name="Input 7 8 11 3" xfId="33041"/>
    <cellStyle name="Input 7 8 11 4" xfId="55337"/>
    <cellStyle name="Input 7 8 12" xfId="9174"/>
    <cellStyle name="Input 7 8 12 2" xfId="20915"/>
    <cellStyle name="Input 7 8 12 2 2" xfId="33044"/>
    <cellStyle name="Input 7 8 12 3" xfId="33043"/>
    <cellStyle name="Input 7 8 12 4" xfId="55338"/>
    <cellStyle name="Input 7 8 13" xfId="11750"/>
    <cellStyle name="Input 7 8 13 2" xfId="23185"/>
    <cellStyle name="Input 7 8 13 2 2" xfId="33046"/>
    <cellStyle name="Input 7 8 13 3" xfId="33045"/>
    <cellStyle name="Input 7 8 13 4" xfId="55339"/>
    <cellStyle name="Input 7 8 14" xfId="12187"/>
    <cellStyle name="Input 7 8 14 2" xfId="23583"/>
    <cellStyle name="Input 7 8 14 2 2" xfId="33048"/>
    <cellStyle name="Input 7 8 14 3" xfId="33047"/>
    <cellStyle name="Input 7 8 14 4" xfId="55340"/>
    <cellStyle name="Input 7 8 15" xfId="12573"/>
    <cellStyle name="Input 7 8 15 2" xfId="23924"/>
    <cellStyle name="Input 7 8 15 2 2" xfId="33050"/>
    <cellStyle name="Input 7 8 15 3" xfId="33049"/>
    <cellStyle name="Input 7 8 15 4" xfId="55341"/>
    <cellStyle name="Input 7 8 16" xfId="11666"/>
    <cellStyle name="Input 7 8 16 2" xfId="23105"/>
    <cellStyle name="Input 7 8 16 2 2" xfId="33052"/>
    <cellStyle name="Input 7 8 16 3" xfId="33051"/>
    <cellStyle name="Input 7 8 16 4" xfId="55342"/>
    <cellStyle name="Input 7 8 17" xfId="11766"/>
    <cellStyle name="Input 7 8 17 2" xfId="23197"/>
    <cellStyle name="Input 7 8 17 2 2" xfId="33054"/>
    <cellStyle name="Input 7 8 17 3" xfId="33053"/>
    <cellStyle name="Input 7 8 17 4" xfId="55343"/>
    <cellStyle name="Input 7 8 18" xfId="12547"/>
    <cellStyle name="Input 7 8 18 2" xfId="23902"/>
    <cellStyle name="Input 7 8 18 2 2" xfId="33056"/>
    <cellStyle name="Input 7 8 18 3" xfId="33055"/>
    <cellStyle name="Input 7 8 18 4" xfId="55344"/>
    <cellStyle name="Input 7 8 19" xfId="6242"/>
    <cellStyle name="Input 7 8 19 2" xfId="18350"/>
    <cellStyle name="Input 7 8 19 2 2" xfId="33058"/>
    <cellStyle name="Input 7 8 19 3" xfId="33057"/>
    <cellStyle name="Input 7 8 19 4" xfId="55345"/>
    <cellStyle name="Input 7 8 2" xfId="6551"/>
    <cellStyle name="Input 7 8 2 2" xfId="18629"/>
    <cellStyle name="Input 7 8 2 2 2" xfId="33060"/>
    <cellStyle name="Input 7 8 2 3" xfId="33059"/>
    <cellStyle name="Input 7 8 2 4" xfId="55346"/>
    <cellStyle name="Input 7 8 20" xfId="10006"/>
    <cellStyle name="Input 7 8 20 2" xfId="33061"/>
    <cellStyle name="Input 7 8 20 3" xfId="55347"/>
    <cellStyle name="Input 7 8 20 4" xfId="55348"/>
    <cellStyle name="Input 7 8 21" xfId="33038"/>
    <cellStyle name="Input 7 8 22" xfId="55349"/>
    <cellStyle name="Input 7 8 3" xfId="5325"/>
    <cellStyle name="Input 7 8 3 2" xfId="17870"/>
    <cellStyle name="Input 7 8 3 2 2" xfId="33063"/>
    <cellStyle name="Input 7 8 3 3" xfId="33062"/>
    <cellStyle name="Input 7 8 3 4" xfId="55350"/>
    <cellStyle name="Input 7 8 4" xfId="7858"/>
    <cellStyle name="Input 7 8 4 2" xfId="19765"/>
    <cellStyle name="Input 7 8 4 2 2" xfId="33065"/>
    <cellStyle name="Input 7 8 4 3" xfId="33064"/>
    <cellStyle name="Input 7 8 4 4" xfId="55351"/>
    <cellStyle name="Input 7 8 5" xfId="8311"/>
    <cellStyle name="Input 7 8 5 2" xfId="20155"/>
    <cellStyle name="Input 7 8 5 2 2" xfId="33067"/>
    <cellStyle name="Input 7 8 5 3" xfId="33066"/>
    <cellStyle name="Input 7 8 5 4" xfId="55352"/>
    <cellStyle name="Input 7 8 6" xfId="7353"/>
    <cellStyle name="Input 7 8 6 2" xfId="19328"/>
    <cellStyle name="Input 7 8 6 2 2" xfId="33069"/>
    <cellStyle name="Input 7 8 6 3" xfId="33068"/>
    <cellStyle name="Input 7 8 6 4" xfId="55353"/>
    <cellStyle name="Input 7 8 7" xfId="5532"/>
    <cellStyle name="Input 7 8 7 2" xfId="18061"/>
    <cellStyle name="Input 7 8 7 2 2" xfId="33071"/>
    <cellStyle name="Input 7 8 7 3" xfId="33070"/>
    <cellStyle name="Input 7 8 7 4" xfId="55354"/>
    <cellStyle name="Input 7 8 8" xfId="9660"/>
    <cellStyle name="Input 7 8 8 2" xfId="21345"/>
    <cellStyle name="Input 7 8 8 2 2" xfId="33073"/>
    <cellStyle name="Input 7 8 8 3" xfId="33072"/>
    <cellStyle name="Input 7 8 8 4" xfId="55355"/>
    <cellStyle name="Input 7 8 9" xfId="10109"/>
    <cellStyle name="Input 7 8 9 2" xfId="21733"/>
    <cellStyle name="Input 7 8 9 2 2" xfId="33075"/>
    <cellStyle name="Input 7 8 9 3" xfId="33074"/>
    <cellStyle name="Input 7 8 9 4" xfId="55356"/>
    <cellStyle name="Input 7 9" xfId="3721"/>
    <cellStyle name="Input 7 9 10" xfId="6219"/>
    <cellStyle name="Input 7 9 10 2" xfId="18329"/>
    <cellStyle name="Input 7 9 10 2 2" xfId="33078"/>
    <cellStyle name="Input 7 9 10 3" xfId="33077"/>
    <cellStyle name="Input 7 9 10 4" xfId="55357"/>
    <cellStyle name="Input 7 9 11" xfId="8663"/>
    <cellStyle name="Input 7 9 11 2" xfId="20454"/>
    <cellStyle name="Input 7 9 11 2 2" xfId="33080"/>
    <cellStyle name="Input 7 9 11 3" xfId="33079"/>
    <cellStyle name="Input 7 9 11 4" xfId="55358"/>
    <cellStyle name="Input 7 9 12" xfId="6375"/>
    <cellStyle name="Input 7 9 12 2" xfId="18468"/>
    <cellStyle name="Input 7 9 12 2 2" xfId="33082"/>
    <cellStyle name="Input 7 9 12 3" xfId="33081"/>
    <cellStyle name="Input 7 9 12 4" xfId="55359"/>
    <cellStyle name="Input 7 9 13" xfId="10626"/>
    <cellStyle name="Input 7 9 13 2" xfId="22177"/>
    <cellStyle name="Input 7 9 13 2 2" xfId="33084"/>
    <cellStyle name="Input 7 9 13 3" xfId="33083"/>
    <cellStyle name="Input 7 9 13 4" xfId="55360"/>
    <cellStyle name="Input 7 9 14" xfId="6136"/>
    <cellStyle name="Input 7 9 14 2" xfId="18265"/>
    <cellStyle name="Input 7 9 14 2 2" xfId="33086"/>
    <cellStyle name="Input 7 9 14 3" xfId="33085"/>
    <cellStyle name="Input 7 9 14 4" xfId="55361"/>
    <cellStyle name="Input 7 9 15" xfId="9619"/>
    <cellStyle name="Input 7 9 15 2" xfId="21311"/>
    <cellStyle name="Input 7 9 15 2 2" xfId="33088"/>
    <cellStyle name="Input 7 9 15 3" xfId="33087"/>
    <cellStyle name="Input 7 9 15 4" xfId="55362"/>
    <cellStyle name="Input 7 9 16" xfId="8202"/>
    <cellStyle name="Input 7 9 16 2" xfId="20059"/>
    <cellStyle name="Input 7 9 16 2 2" xfId="33090"/>
    <cellStyle name="Input 7 9 16 3" xfId="33089"/>
    <cellStyle name="Input 7 9 16 4" xfId="55363"/>
    <cellStyle name="Input 7 9 17" xfId="5712"/>
    <cellStyle name="Input 7 9 17 2" xfId="18217"/>
    <cellStyle name="Input 7 9 17 2 2" xfId="33092"/>
    <cellStyle name="Input 7 9 17 3" xfId="33091"/>
    <cellStyle name="Input 7 9 17 4" xfId="55364"/>
    <cellStyle name="Input 7 9 18" xfId="6116"/>
    <cellStyle name="Input 7 9 18 2" xfId="18245"/>
    <cellStyle name="Input 7 9 18 2 2" xfId="33094"/>
    <cellStyle name="Input 7 9 18 3" xfId="33093"/>
    <cellStyle name="Input 7 9 18 4" xfId="55365"/>
    <cellStyle name="Input 7 9 19" xfId="9640"/>
    <cellStyle name="Input 7 9 19 2" xfId="21329"/>
    <cellStyle name="Input 7 9 19 2 2" xfId="33096"/>
    <cellStyle name="Input 7 9 19 3" xfId="33095"/>
    <cellStyle name="Input 7 9 19 4" xfId="55366"/>
    <cellStyle name="Input 7 9 2" xfId="6552"/>
    <cellStyle name="Input 7 9 2 2" xfId="18630"/>
    <cellStyle name="Input 7 9 2 2 2" xfId="33098"/>
    <cellStyle name="Input 7 9 2 3" xfId="33097"/>
    <cellStyle name="Input 7 9 2 4" xfId="55367"/>
    <cellStyle name="Input 7 9 20" xfId="6817"/>
    <cellStyle name="Input 7 9 20 2" xfId="33099"/>
    <cellStyle name="Input 7 9 20 3" xfId="55368"/>
    <cellStyle name="Input 7 9 20 4" xfId="55369"/>
    <cellStyle name="Input 7 9 21" xfId="33076"/>
    <cellStyle name="Input 7 9 22" xfId="55370"/>
    <cellStyle name="Input 7 9 3" xfId="5324"/>
    <cellStyle name="Input 7 9 3 2" xfId="17869"/>
    <cellStyle name="Input 7 9 3 2 2" xfId="33101"/>
    <cellStyle name="Input 7 9 3 3" xfId="33100"/>
    <cellStyle name="Input 7 9 3 4" xfId="55371"/>
    <cellStyle name="Input 7 9 4" xfId="6414"/>
    <cellStyle name="Input 7 9 4 2" xfId="18502"/>
    <cellStyle name="Input 7 9 4 2 2" xfId="33103"/>
    <cellStyle name="Input 7 9 4 3" xfId="33102"/>
    <cellStyle name="Input 7 9 4 4" xfId="55372"/>
    <cellStyle name="Input 7 9 5" xfId="5441"/>
    <cellStyle name="Input 7 9 5 2" xfId="17979"/>
    <cellStyle name="Input 7 9 5 2 2" xfId="33105"/>
    <cellStyle name="Input 7 9 5 3" xfId="33104"/>
    <cellStyle name="Input 7 9 5 4" xfId="55373"/>
    <cellStyle name="Input 7 9 6" xfId="6328"/>
    <cellStyle name="Input 7 9 6 2" xfId="18428"/>
    <cellStyle name="Input 7 9 6 2 2" xfId="33107"/>
    <cellStyle name="Input 7 9 6 3" xfId="33106"/>
    <cellStyle name="Input 7 9 6 4" xfId="55374"/>
    <cellStyle name="Input 7 9 7" xfId="5531"/>
    <cellStyle name="Input 7 9 7 2" xfId="18060"/>
    <cellStyle name="Input 7 9 7 2 2" xfId="33109"/>
    <cellStyle name="Input 7 9 7 3" xfId="33108"/>
    <cellStyle name="Input 7 9 7 4" xfId="55375"/>
    <cellStyle name="Input 7 9 8" xfId="8270"/>
    <cellStyle name="Input 7 9 8 2" xfId="20125"/>
    <cellStyle name="Input 7 9 8 2 2" xfId="33111"/>
    <cellStyle name="Input 7 9 8 3" xfId="33110"/>
    <cellStyle name="Input 7 9 8 4" xfId="55376"/>
    <cellStyle name="Input 7 9 9" xfId="6668"/>
    <cellStyle name="Input 7 9 9 2" xfId="18727"/>
    <cellStyle name="Input 7 9 9 2 2" xfId="33113"/>
    <cellStyle name="Input 7 9 9 3" xfId="33112"/>
    <cellStyle name="Input 7 9 9 4" xfId="55377"/>
    <cellStyle name="Input 8" xfId="648"/>
    <cellStyle name="Input 8 10" xfId="8469"/>
    <cellStyle name="Input 8 10 2" xfId="20290"/>
    <cellStyle name="Input 8 10 2 2" xfId="33116"/>
    <cellStyle name="Input 8 10 3" xfId="33115"/>
    <cellStyle name="Input 8 10 4" xfId="55378"/>
    <cellStyle name="Input 8 11" xfId="9239"/>
    <cellStyle name="Input 8 11 2" xfId="20972"/>
    <cellStyle name="Input 8 11 2 2" xfId="33118"/>
    <cellStyle name="Input 8 11 3" xfId="33117"/>
    <cellStyle name="Input 8 11 4" xfId="55379"/>
    <cellStyle name="Input 8 12" xfId="9683"/>
    <cellStyle name="Input 8 12 2" xfId="21363"/>
    <cellStyle name="Input 8 12 2 2" xfId="33120"/>
    <cellStyle name="Input 8 12 3" xfId="33119"/>
    <cellStyle name="Input 8 12 4" xfId="55380"/>
    <cellStyle name="Input 8 13" xfId="5079"/>
    <cellStyle name="Input 8 13 2" xfId="17669"/>
    <cellStyle name="Input 8 13 2 2" xfId="33122"/>
    <cellStyle name="Input 8 13 3" xfId="33121"/>
    <cellStyle name="Input 8 13 4" xfId="55381"/>
    <cellStyle name="Input 8 14" xfId="6137"/>
    <cellStyle name="Input 8 14 2" xfId="18266"/>
    <cellStyle name="Input 8 14 2 2" xfId="33124"/>
    <cellStyle name="Input 8 14 3" xfId="33123"/>
    <cellStyle name="Input 8 14 4" xfId="55382"/>
    <cellStyle name="Input 8 15" xfId="10132"/>
    <cellStyle name="Input 8 15 2" xfId="21751"/>
    <cellStyle name="Input 8 15 2 2" xfId="33126"/>
    <cellStyle name="Input 8 15 3" xfId="33125"/>
    <cellStyle name="Input 8 15 4" xfId="55383"/>
    <cellStyle name="Input 8 16" xfId="10008"/>
    <cellStyle name="Input 8 16 2" xfId="21641"/>
    <cellStyle name="Input 8 16 2 2" xfId="33128"/>
    <cellStyle name="Input 8 16 3" xfId="33127"/>
    <cellStyle name="Input 8 16 4" xfId="55384"/>
    <cellStyle name="Input 8 17" xfId="5711"/>
    <cellStyle name="Input 8 17 2" xfId="18216"/>
    <cellStyle name="Input 8 17 2 2" xfId="33130"/>
    <cellStyle name="Input 8 17 3" xfId="33129"/>
    <cellStyle name="Input 8 17 4" xfId="55385"/>
    <cellStyle name="Input 8 18" xfId="12548"/>
    <cellStyle name="Input 8 18 2" xfId="23903"/>
    <cellStyle name="Input 8 18 2 2" xfId="33132"/>
    <cellStyle name="Input 8 18 3" xfId="33131"/>
    <cellStyle name="Input 8 18 4" xfId="55386"/>
    <cellStyle name="Input 8 19" xfId="11361"/>
    <cellStyle name="Input 8 19 2" xfId="22833"/>
    <cellStyle name="Input 8 19 2 2" xfId="33134"/>
    <cellStyle name="Input 8 19 3" xfId="33133"/>
    <cellStyle name="Input 8 19 4" xfId="55387"/>
    <cellStyle name="Input 8 2" xfId="6553"/>
    <cellStyle name="Input 8 2 2" xfId="18631"/>
    <cellStyle name="Input 8 2 2 2" xfId="33136"/>
    <cellStyle name="Input 8 2 3" xfId="33135"/>
    <cellStyle name="Input 8 2 4" xfId="55388"/>
    <cellStyle name="Input 8 20" xfId="12545"/>
    <cellStyle name="Input 8 20 2" xfId="33137"/>
    <cellStyle name="Input 8 20 3" xfId="55389"/>
    <cellStyle name="Input 8 20 4" xfId="55390"/>
    <cellStyle name="Input 8 21" xfId="33114"/>
    <cellStyle name="Input 8 22" xfId="3722"/>
    <cellStyle name="Input 8 3" xfId="5323"/>
    <cellStyle name="Input 8 3 2" xfId="17868"/>
    <cellStyle name="Input 8 3 2 2" xfId="33139"/>
    <cellStyle name="Input 8 3 3" xfId="33138"/>
    <cellStyle name="Input 8 3 4" xfId="55391"/>
    <cellStyle name="Input 8 4" xfId="6415"/>
    <cellStyle name="Input 8 4 2" xfId="18503"/>
    <cellStyle name="Input 8 4 2 2" xfId="33141"/>
    <cellStyle name="Input 8 4 3" xfId="33140"/>
    <cellStyle name="Input 8 4 4" xfId="55392"/>
    <cellStyle name="Input 8 5" xfId="5440"/>
    <cellStyle name="Input 8 5 2" xfId="17978"/>
    <cellStyle name="Input 8 5 2 2" xfId="33143"/>
    <cellStyle name="Input 8 5 3" xfId="33142"/>
    <cellStyle name="Input 8 5 4" xfId="55393"/>
    <cellStyle name="Input 8 6" xfId="7354"/>
    <cellStyle name="Input 8 6 2" xfId="19329"/>
    <cellStyle name="Input 8 6 2 2" xfId="33145"/>
    <cellStyle name="Input 8 6 3" xfId="33144"/>
    <cellStyle name="Input 8 6 4" xfId="55394"/>
    <cellStyle name="Input 8 7" xfId="5530"/>
    <cellStyle name="Input 8 7 2" xfId="18059"/>
    <cellStyle name="Input 8 7 2 2" xfId="33147"/>
    <cellStyle name="Input 8 7 3" xfId="33146"/>
    <cellStyle name="Input 8 7 4" xfId="55395"/>
    <cellStyle name="Input 8 8" xfId="4850"/>
    <cellStyle name="Input 8 8 2" xfId="17483"/>
    <cellStyle name="Input 8 8 2 2" xfId="33149"/>
    <cellStyle name="Input 8 8 3" xfId="33148"/>
    <cellStyle name="Input 8 8 4" xfId="55396"/>
    <cellStyle name="Input 8 9" xfId="5582"/>
    <cellStyle name="Input 8 9 2" xfId="18104"/>
    <cellStyle name="Input 8 9 2 2" xfId="33151"/>
    <cellStyle name="Input 8 9 3" xfId="33150"/>
    <cellStyle name="Input 8 9 4" xfId="55397"/>
    <cellStyle name="Input 9" xfId="766"/>
    <cellStyle name="Input 9 10" xfId="6220"/>
    <cellStyle name="Input 9 10 2" xfId="18330"/>
    <cellStyle name="Input 9 10 2 2" xfId="33154"/>
    <cellStyle name="Input 9 10 3" xfId="33153"/>
    <cellStyle name="Input 9 10 4" xfId="55398"/>
    <cellStyle name="Input 9 11" xfId="7906"/>
    <cellStyle name="Input 9 11 2" xfId="19795"/>
    <cellStyle name="Input 9 11 2 2" xfId="33156"/>
    <cellStyle name="Input 9 11 3" xfId="33155"/>
    <cellStyle name="Input 9 11 4" xfId="55399"/>
    <cellStyle name="Input 9 12" xfId="10070"/>
    <cellStyle name="Input 9 12 2" xfId="21701"/>
    <cellStyle name="Input 9 12 2 2" xfId="33158"/>
    <cellStyle name="Input 9 12 3" xfId="33157"/>
    <cellStyle name="Input 9 12 4" xfId="55400"/>
    <cellStyle name="Input 9 13" xfId="10565"/>
    <cellStyle name="Input 9 13 2" xfId="22120"/>
    <cellStyle name="Input 9 13 2 2" xfId="33160"/>
    <cellStyle name="Input 9 13 3" xfId="33159"/>
    <cellStyle name="Input 9 13 4" xfId="55401"/>
    <cellStyle name="Input 9 14" xfId="6138"/>
    <cellStyle name="Input 9 14 2" xfId="18267"/>
    <cellStyle name="Input 9 14 2 2" xfId="33162"/>
    <cellStyle name="Input 9 14 3" xfId="33161"/>
    <cellStyle name="Input 9 14 4" xfId="55402"/>
    <cellStyle name="Input 9 15" xfId="9244"/>
    <cellStyle name="Input 9 15 2" xfId="20977"/>
    <cellStyle name="Input 9 15 2 2" xfId="33164"/>
    <cellStyle name="Input 9 15 3" xfId="33163"/>
    <cellStyle name="Input 9 15 4" xfId="55403"/>
    <cellStyle name="Input 9 16" xfId="8781"/>
    <cellStyle name="Input 9 16 2" xfId="20561"/>
    <cellStyle name="Input 9 16 2 2" xfId="33166"/>
    <cellStyle name="Input 9 16 3" xfId="33165"/>
    <cellStyle name="Input 9 16 4" xfId="55404"/>
    <cellStyle name="Input 9 17" xfId="5710"/>
    <cellStyle name="Input 9 17 2" xfId="18215"/>
    <cellStyle name="Input 9 17 2 2" xfId="33168"/>
    <cellStyle name="Input 9 17 3" xfId="33167"/>
    <cellStyle name="Input 9 17 4" xfId="55405"/>
    <cellStyle name="Input 9 18" xfId="8401"/>
    <cellStyle name="Input 9 18 2" xfId="20223"/>
    <cellStyle name="Input 9 18 2 2" xfId="33170"/>
    <cellStyle name="Input 9 18 3" xfId="33169"/>
    <cellStyle name="Input 9 18 4" xfId="55406"/>
    <cellStyle name="Input 9 19" xfId="12586"/>
    <cellStyle name="Input 9 19 2" xfId="23934"/>
    <cellStyle name="Input 9 19 2 2" xfId="33172"/>
    <cellStyle name="Input 9 19 3" xfId="33171"/>
    <cellStyle name="Input 9 19 4" xfId="55407"/>
    <cellStyle name="Input 9 2" xfId="6554"/>
    <cellStyle name="Input 9 2 2" xfId="18632"/>
    <cellStyle name="Input 9 2 2 2" xfId="33174"/>
    <cellStyle name="Input 9 2 3" xfId="33173"/>
    <cellStyle name="Input 9 2 4" xfId="55408"/>
    <cellStyle name="Input 9 20" xfId="12910"/>
    <cellStyle name="Input 9 20 2" xfId="33175"/>
    <cellStyle name="Input 9 20 3" xfId="55409"/>
    <cellStyle name="Input 9 20 4" xfId="55410"/>
    <cellStyle name="Input 9 21" xfId="33152"/>
    <cellStyle name="Input 9 22" xfId="3723"/>
    <cellStyle name="Input 9 3" xfId="5322"/>
    <cellStyle name="Input 9 3 2" xfId="17867"/>
    <cellStyle name="Input 9 3 2 2" xfId="33177"/>
    <cellStyle name="Input 9 3 3" xfId="33176"/>
    <cellStyle name="Input 9 3 4" xfId="55411"/>
    <cellStyle name="Input 9 4" xfId="6416"/>
    <cellStyle name="Input 9 4 2" xfId="18504"/>
    <cellStyle name="Input 9 4 2 2" xfId="33179"/>
    <cellStyle name="Input 9 4 3" xfId="33178"/>
    <cellStyle name="Input 9 4 4" xfId="55412"/>
    <cellStyle name="Input 9 5" xfId="5439"/>
    <cellStyle name="Input 9 5 2" xfId="17977"/>
    <cellStyle name="Input 9 5 2 2" xfId="33181"/>
    <cellStyle name="Input 9 5 3" xfId="33180"/>
    <cellStyle name="Input 9 5 4" xfId="55413"/>
    <cellStyle name="Input 9 6" xfId="6329"/>
    <cellStyle name="Input 9 6 2" xfId="18429"/>
    <cellStyle name="Input 9 6 2 2" xfId="33183"/>
    <cellStyle name="Input 9 6 3" xfId="33182"/>
    <cellStyle name="Input 9 6 4" xfId="55414"/>
    <cellStyle name="Input 9 7" xfId="5529"/>
    <cellStyle name="Input 9 7 2" xfId="18058"/>
    <cellStyle name="Input 9 7 2 2" xfId="33185"/>
    <cellStyle name="Input 9 7 3" xfId="33184"/>
    <cellStyle name="Input 9 7 4" xfId="55415"/>
    <cellStyle name="Input 9 8" xfId="8271"/>
    <cellStyle name="Input 9 8 2" xfId="20126"/>
    <cellStyle name="Input 9 8 2 2" xfId="33187"/>
    <cellStyle name="Input 9 8 3" xfId="33186"/>
    <cellStyle name="Input 9 8 4" xfId="55416"/>
    <cellStyle name="Input 9 9" xfId="5581"/>
    <cellStyle name="Input 9 9 2" xfId="18103"/>
    <cellStyle name="Input 9 9 2 2" xfId="33189"/>
    <cellStyle name="Input 9 9 3" xfId="33188"/>
    <cellStyle name="Input 9 9 4" xfId="55417"/>
    <cellStyle name="Linked Cell 10" xfId="884"/>
    <cellStyle name="Linked Cell 10 2" xfId="33191"/>
    <cellStyle name="Linked Cell 10 3" xfId="3724"/>
    <cellStyle name="Linked Cell 11" xfId="1001"/>
    <cellStyle name="Linked Cell 11 2" xfId="33192"/>
    <cellStyle name="Linked Cell 11 3" xfId="3725"/>
    <cellStyle name="Linked Cell 12" xfId="3726"/>
    <cellStyle name="Linked Cell 12 10" xfId="3727"/>
    <cellStyle name="Linked Cell 12 10 2" xfId="33194"/>
    <cellStyle name="Linked Cell 12 11" xfId="3728"/>
    <cellStyle name="Linked Cell 12 11 2" xfId="33195"/>
    <cellStyle name="Linked Cell 12 12" xfId="3729"/>
    <cellStyle name="Linked Cell 12 12 2" xfId="33196"/>
    <cellStyle name="Linked Cell 12 13" xfId="3730"/>
    <cellStyle name="Linked Cell 12 13 2" xfId="33197"/>
    <cellStyle name="Linked Cell 12 14" xfId="3731"/>
    <cellStyle name="Linked Cell 12 14 2" xfId="33198"/>
    <cellStyle name="Linked Cell 12 15" xfId="3732"/>
    <cellStyle name="Linked Cell 12 15 2" xfId="33199"/>
    <cellStyle name="Linked Cell 12 16" xfId="3733"/>
    <cellStyle name="Linked Cell 12 16 2" xfId="33200"/>
    <cellStyle name="Linked Cell 12 17" xfId="3734"/>
    <cellStyle name="Linked Cell 12 17 2" xfId="33201"/>
    <cellStyle name="Linked Cell 12 18" xfId="3735"/>
    <cellStyle name="Linked Cell 12 18 2" xfId="33202"/>
    <cellStyle name="Linked Cell 12 19" xfId="3736"/>
    <cellStyle name="Linked Cell 12 19 2" xfId="33203"/>
    <cellStyle name="Linked Cell 12 2" xfId="3737"/>
    <cellStyle name="Linked Cell 12 2 2" xfId="33204"/>
    <cellStyle name="Linked Cell 12 20" xfId="3738"/>
    <cellStyle name="Linked Cell 12 20 2" xfId="33205"/>
    <cellStyle name="Linked Cell 12 21" xfId="3739"/>
    <cellStyle name="Linked Cell 12 21 2" xfId="33206"/>
    <cellStyle name="Linked Cell 12 22" xfId="3740"/>
    <cellStyle name="Linked Cell 12 22 2" xfId="33207"/>
    <cellStyle name="Linked Cell 12 23" xfId="3741"/>
    <cellStyle name="Linked Cell 12 23 2" xfId="33208"/>
    <cellStyle name="Linked Cell 12 24" xfId="3742"/>
    <cellStyle name="Linked Cell 12 24 2" xfId="33209"/>
    <cellStyle name="Linked Cell 12 25" xfId="3743"/>
    <cellStyle name="Linked Cell 12 25 2" xfId="33210"/>
    <cellStyle name="Linked Cell 12 26" xfId="3744"/>
    <cellStyle name="Linked Cell 12 26 2" xfId="33211"/>
    <cellStyle name="Linked Cell 12 27" xfId="3745"/>
    <cellStyle name="Linked Cell 12 27 2" xfId="33212"/>
    <cellStyle name="Linked Cell 12 28" xfId="3746"/>
    <cellStyle name="Linked Cell 12 28 2" xfId="33213"/>
    <cellStyle name="Linked Cell 12 29" xfId="3747"/>
    <cellStyle name="Linked Cell 12 29 2" xfId="33214"/>
    <cellStyle name="Linked Cell 12 3" xfId="3748"/>
    <cellStyle name="Linked Cell 12 3 2" xfId="33215"/>
    <cellStyle name="Linked Cell 12 30" xfId="3749"/>
    <cellStyle name="Linked Cell 12 30 2" xfId="33216"/>
    <cellStyle name="Linked Cell 12 31" xfId="33193"/>
    <cellStyle name="Linked Cell 12 4" xfId="3750"/>
    <cellStyle name="Linked Cell 12 4 2" xfId="33217"/>
    <cellStyle name="Linked Cell 12 5" xfId="3751"/>
    <cellStyle name="Linked Cell 12 5 2" xfId="33218"/>
    <cellStyle name="Linked Cell 12 6" xfId="3752"/>
    <cellStyle name="Linked Cell 12 6 2" xfId="33219"/>
    <cellStyle name="Linked Cell 12 7" xfId="3753"/>
    <cellStyle name="Linked Cell 12 7 2" xfId="33220"/>
    <cellStyle name="Linked Cell 12 8" xfId="3754"/>
    <cellStyle name="Linked Cell 12 8 2" xfId="33221"/>
    <cellStyle name="Linked Cell 12 9" xfId="3755"/>
    <cellStyle name="Linked Cell 12 9 2" xfId="33222"/>
    <cellStyle name="Linked Cell 13" xfId="3756"/>
    <cellStyle name="Linked Cell 13 2" xfId="33223"/>
    <cellStyle name="Linked Cell 14" xfId="3757"/>
    <cellStyle name="Linked Cell 14 2" xfId="33224"/>
    <cellStyle name="Linked Cell 15" xfId="4659"/>
    <cellStyle name="Linked Cell 15 2" xfId="33225"/>
    <cellStyle name="Linked Cell 16" xfId="17354"/>
    <cellStyle name="Linked Cell 16 2" xfId="33226"/>
    <cellStyle name="Linked Cell 17" xfId="33227"/>
    <cellStyle name="Linked Cell 18" xfId="33190"/>
    <cellStyle name="Linked Cell 2" xfId="35"/>
    <cellStyle name="Linked Cell 2 10" xfId="1035"/>
    <cellStyle name="Linked Cell 2 10 2" xfId="33228"/>
    <cellStyle name="Linked Cell 2 11" xfId="1125"/>
    <cellStyle name="Linked Cell 2 2" xfId="106"/>
    <cellStyle name="Linked Cell 2 2 2" xfId="33229"/>
    <cellStyle name="Linked Cell 2 3" xfId="268"/>
    <cellStyle name="Linked Cell 2 3 2" xfId="33230"/>
    <cellStyle name="Linked Cell 2 4" xfId="356"/>
    <cellStyle name="Linked Cell 2 4 2" xfId="33231"/>
    <cellStyle name="Linked Cell 2 5" xfId="444"/>
    <cellStyle name="Linked Cell 2 5 2" xfId="33232"/>
    <cellStyle name="Linked Cell 2 6" xfId="563"/>
    <cellStyle name="Linked Cell 2 6 2" xfId="33233"/>
    <cellStyle name="Linked Cell 2 7" xfId="682"/>
    <cellStyle name="Linked Cell 2 7 2" xfId="33234"/>
    <cellStyle name="Linked Cell 2 8" xfId="800"/>
    <cellStyle name="Linked Cell 2 8 2" xfId="33235"/>
    <cellStyle name="Linked Cell 2 9" xfId="918"/>
    <cellStyle name="Linked Cell 2 9 2" xfId="33236"/>
    <cellStyle name="Linked Cell 3" xfId="196"/>
    <cellStyle name="Linked Cell 3 2" xfId="3758"/>
    <cellStyle name="Linked Cell 3 2 2" xfId="33238"/>
    <cellStyle name="Linked Cell 3 3" xfId="33237"/>
    <cellStyle name="Linked Cell 3 4" xfId="1505"/>
    <cellStyle name="Linked Cell 4" xfId="280"/>
    <cellStyle name="Linked Cell 4 2" xfId="3759"/>
    <cellStyle name="Linked Cell 4 2 2" xfId="33240"/>
    <cellStyle name="Linked Cell 4 3" xfId="33239"/>
    <cellStyle name="Linked Cell 4 4" xfId="1506"/>
    <cellStyle name="Linked Cell 5" xfId="368"/>
    <cellStyle name="Linked Cell 5 2" xfId="3760"/>
    <cellStyle name="Linked Cell 5 2 2" xfId="33242"/>
    <cellStyle name="Linked Cell 5 3" xfId="33241"/>
    <cellStyle name="Linked Cell 5 4" xfId="1507"/>
    <cellStyle name="Linked Cell 6" xfId="257"/>
    <cellStyle name="Linked Cell 6 2" xfId="3761"/>
    <cellStyle name="Linked Cell 6 2 2" xfId="33244"/>
    <cellStyle name="Linked Cell 6 3" xfId="33243"/>
    <cellStyle name="Linked Cell 6 4" xfId="1589"/>
    <cellStyle name="Linked Cell 7" xfId="528"/>
    <cellStyle name="Linked Cell 7 10" xfId="3763"/>
    <cellStyle name="Linked Cell 7 10 2" xfId="33246"/>
    <cellStyle name="Linked Cell 7 11" xfId="3764"/>
    <cellStyle name="Linked Cell 7 11 2" xfId="33247"/>
    <cellStyle name="Linked Cell 7 12" xfId="33245"/>
    <cellStyle name="Linked Cell 7 13" xfId="3762"/>
    <cellStyle name="Linked Cell 7 2" xfId="3765"/>
    <cellStyle name="Linked Cell 7 2 2" xfId="33248"/>
    <cellStyle name="Linked Cell 7 3" xfId="3766"/>
    <cellStyle name="Linked Cell 7 3 2" xfId="33249"/>
    <cellStyle name="Linked Cell 7 4" xfId="3767"/>
    <cellStyle name="Linked Cell 7 4 2" xfId="33250"/>
    <cellStyle name="Linked Cell 7 5" xfId="3768"/>
    <cellStyle name="Linked Cell 7 5 2" xfId="33251"/>
    <cellStyle name="Linked Cell 7 6" xfId="3769"/>
    <cellStyle name="Linked Cell 7 6 2" xfId="33252"/>
    <cellStyle name="Linked Cell 7 7" xfId="3770"/>
    <cellStyle name="Linked Cell 7 7 2" xfId="33253"/>
    <cellStyle name="Linked Cell 7 8" xfId="3771"/>
    <cellStyle name="Linked Cell 7 8 2" xfId="33254"/>
    <cellStyle name="Linked Cell 7 9" xfId="3772"/>
    <cellStyle name="Linked Cell 7 9 2" xfId="33255"/>
    <cellStyle name="Linked Cell 8" xfId="647"/>
    <cellStyle name="Linked Cell 8 2" xfId="33256"/>
    <cellStyle name="Linked Cell 8 3" xfId="3773"/>
    <cellStyle name="Linked Cell 9" xfId="765"/>
    <cellStyle name="Linked Cell 9 2" xfId="33257"/>
    <cellStyle name="Linked Cell 9 3" xfId="3774"/>
    <cellStyle name="Neutral 10" xfId="883"/>
    <cellStyle name="Neutral 10 2" xfId="33259"/>
    <cellStyle name="Neutral 10 3" xfId="3775"/>
    <cellStyle name="Neutral 11" xfId="1000"/>
    <cellStyle name="Neutral 11 2" xfId="33260"/>
    <cellStyle name="Neutral 11 3" xfId="3776"/>
    <cellStyle name="Neutral 12" xfId="3777"/>
    <cellStyle name="Neutral 12 10" xfId="3778"/>
    <cellStyle name="Neutral 12 10 2" xfId="33262"/>
    <cellStyle name="Neutral 12 11" xfId="3779"/>
    <cellStyle name="Neutral 12 11 2" xfId="33263"/>
    <cellStyle name="Neutral 12 12" xfId="3780"/>
    <cellStyle name="Neutral 12 12 2" xfId="33264"/>
    <cellStyle name="Neutral 12 13" xfId="3781"/>
    <cellStyle name="Neutral 12 13 2" xfId="33265"/>
    <cellStyle name="Neutral 12 14" xfId="3782"/>
    <cellStyle name="Neutral 12 14 2" xfId="33266"/>
    <cellStyle name="Neutral 12 15" xfId="3783"/>
    <cellStyle name="Neutral 12 15 2" xfId="33267"/>
    <cellStyle name="Neutral 12 16" xfId="3784"/>
    <cellStyle name="Neutral 12 16 2" xfId="33268"/>
    <cellStyle name="Neutral 12 17" xfId="3785"/>
    <cellStyle name="Neutral 12 17 2" xfId="33269"/>
    <cellStyle name="Neutral 12 18" xfId="3786"/>
    <cellStyle name="Neutral 12 18 2" xfId="33270"/>
    <cellStyle name="Neutral 12 19" xfId="3787"/>
    <cellStyle name="Neutral 12 19 2" xfId="33271"/>
    <cellStyle name="Neutral 12 2" xfId="3788"/>
    <cellStyle name="Neutral 12 2 2" xfId="33272"/>
    <cellStyle name="Neutral 12 20" xfId="3789"/>
    <cellStyle name="Neutral 12 20 2" xfId="33273"/>
    <cellStyle name="Neutral 12 21" xfId="3790"/>
    <cellStyle name="Neutral 12 21 2" xfId="33274"/>
    <cellStyle name="Neutral 12 22" xfId="3791"/>
    <cellStyle name="Neutral 12 22 2" xfId="33275"/>
    <cellStyle name="Neutral 12 23" xfId="3792"/>
    <cellStyle name="Neutral 12 23 2" xfId="33276"/>
    <cellStyle name="Neutral 12 24" xfId="3793"/>
    <cellStyle name="Neutral 12 24 2" xfId="33277"/>
    <cellStyle name="Neutral 12 25" xfId="3794"/>
    <cellStyle name="Neutral 12 25 2" xfId="33278"/>
    <cellStyle name="Neutral 12 26" xfId="3795"/>
    <cellStyle name="Neutral 12 26 2" xfId="33279"/>
    <cellStyle name="Neutral 12 27" xfId="3796"/>
    <cellStyle name="Neutral 12 27 2" xfId="33280"/>
    <cellStyle name="Neutral 12 28" xfId="3797"/>
    <cellStyle name="Neutral 12 28 2" xfId="33281"/>
    <cellStyle name="Neutral 12 29" xfId="3798"/>
    <cellStyle name="Neutral 12 29 2" xfId="33282"/>
    <cellStyle name="Neutral 12 3" xfId="3799"/>
    <cellStyle name="Neutral 12 3 2" xfId="33283"/>
    <cellStyle name="Neutral 12 30" xfId="3800"/>
    <cellStyle name="Neutral 12 30 2" xfId="33284"/>
    <cellStyle name="Neutral 12 31" xfId="33261"/>
    <cellStyle name="Neutral 12 4" xfId="3801"/>
    <cellStyle name="Neutral 12 4 2" xfId="33285"/>
    <cellStyle name="Neutral 12 5" xfId="3802"/>
    <cellStyle name="Neutral 12 5 2" xfId="33286"/>
    <cellStyle name="Neutral 12 6" xfId="3803"/>
    <cellStyle name="Neutral 12 6 2" xfId="33287"/>
    <cellStyle name="Neutral 12 7" xfId="3804"/>
    <cellStyle name="Neutral 12 7 2" xfId="33288"/>
    <cellStyle name="Neutral 12 8" xfId="3805"/>
    <cellStyle name="Neutral 12 8 2" xfId="33289"/>
    <cellStyle name="Neutral 12 9" xfId="3806"/>
    <cellStyle name="Neutral 12 9 2" xfId="33290"/>
    <cellStyle name="Neutral 13" xfId="3807"/>
    <cellStyle name="Neutral 13 2" xfId="33291"/>
    <cellStyle name="Neutral 14" xfId="3808"/>
    <cellStyle name="Neutral 14 2" xfId="33292"/>
    <cellStyle name="Neutral 15" xfId="4660"/>
    <cellStyle name="Neutral 15 2" xfId="33293"/>
    <cellStyle name="Neutral 16" xfId="17355"/>
    <cellStyle name="Neutral 16 2" xfId="33294"/>
    <cellStyle name="Neutral 17" xfId="33295"/>
    <cellStyle name="Neutral 18" xfId="33258"/>
    <cellStyle name="Neutral 2" xfId="36"/>
    <cellStyle name="Neutral 2 10" xfId="1036"/>
    <cellStyle name="Neutral 2 10 2" xfId="33296"/>
    <cellStyle name="Neutral 2 11" xfId="1126"/>
    <cellStyle name="Neutral 2 2" xfId="107"/>
    <cellStyle name="Neutral 2 2 2" xfId="33297"/>
    <cellStyle name="Neutral 2 3" xfId="269"/>
    <cellStyle name="Neutral 2 3 2" xfId="33298"/>
    <cellStyle name="Neutral 2 4" xfId="357"/>
    <cellStyle name="Neutral 2 4 2" xfId="33299"/>
    <cellStyle name="Neutral 2 5" xfId="445"/>
    <cellStyle name="Neutral 2 5 2" xfId="33300"/>
    <cellStyle name="Neutral 2 6" xfId="564"/>
    <cellStyle name="Neutral 2 6 2" xfId="33301"/>
    <cellStyle name="Neutral 2 7" xfId="683"/>
    <cellStyle name="Neutral 2 7 2" xfId="33302"/>
    <cellStyle name="Neutral 2 8" xfId="801"/>
    <cellStyle name="Neutral 2 8 2" xfId="33303"/>
    <cellStyle name="Neutral 2 9" xfId="919"/>
    <cellStyle name="Neutral 2 9 2" xfId="33304"/>
    <cellStyle name="Neutral 3" xfId="197"/>
    <cellStyle name="Neutral 3 2" xfId="3809"/>
    <cellStyle name="Neutral 3 2 2" xfId="33306"/>
    <cellStyle name="Neutral 3 3" xfId="33305"/>
    <cellStyle name="Neutral 3 4" xfId="1508"/>
    <cellStyle name="Neutral 4" xfId="279"/>
    <cellStyle name="Neutral 4 2" xfId="3810"/>
    <cellStyle name="Neutral 4 2 2" xfId="33308"/>
    <cellStyle name="Neutral 4 3" xfId="33307"/>
    <cellStyle name="Neutral 4 4" xfId="1509"/>
    <cellStyle name="Neutral 5" xfId="367"/>
    <cellStyle name="Neutral 5 2" xfId="3811"/>
    <cellStyle name="Neutral 5 2 2" xfId="33310"/>
    <cellStyle name="Neutral 5 3" xfId="33309"/>
    <cellStyle name="Neutral 5 4" xfId="1510"/>
    <cellStyle name="Neutral 6" xfId="345"/>
    <cellStyle name="Neutral 6 2" xfId="3812"/>
    <cellStyle name="Neutral 6 2 2" xfId="33312"/>
    <cellStyle name="Neutral 6 3" xfId="33311"/>
    <cellStyle name="Neutral 6 4" xfId="1577"/>
    <cellStyle name="Neutral 7" xfId="526"/>
    <cellStyle name="Neutral 7 10" xfId="3814"/>
    <cellStyle name="Neutral 7 10 2" xfId="33314"/>
    <cellStyle name="Neutral 7 11" xfId="3815"/>
    <cellStyle name="Neutral 7 11 2" xfId="33315"/>
    <cellStyle name="Neutral 7 12" xfId="33313"/>
    <cellStyle name="Neutral 7 13" xfId="3813"/>
    <cellStyle name="Neutral 7 2" xfId="3816"/>
    <cellStyle name="Neutral 7 2 2" xfId="33316"/>
    <cellStyle name="Neutral 7 3" xfId="3817"/>
    <cellStyle name="Neutral 7 3 2" xfId="33317"/>
    <cellStyle name="Neutral 7 4" xfId="3818"/>
    <cellStyle name="Neutral 7 4 2" xfId="33318"/>
    <cellStyle name="Neutral 7 5" xfId="3819"/>
    <cellStyle name="Neutral 7 5 2" xfId="33319"/>
    <cellStyle name="Neutral 7 6" xfId="3820"/>
    <cellStyle name="Neutral 7 6 2" xfId="33320"/>
    <cellStyle name="Neutral 7 7" xfId="3821"/>
    <cellStyle name="Neutral 7 7 2" xfId="33321"/>
    <cellStyle name="Neutral 7 8" xfId="3822"/>
    <cellStyle name="Neutral 7 8 2" xfId="33322"/>
    <cellStyle name="Neutral 7 9" xfId="3823"/>
    <cellStyle name="Neutral 7 9 2" xfId="33323"/>
    <cellStyle name="Neutral 8" xfId="645"/>
    <cellStyle name="Neutral 8 2" xfId="33324"/>
    <cellStyle name="Neutral 8 3" xfId="3824"/>
    <cellStyle name="Neutral 9" xfId="763"/>
    <cellStyle name="Neutral 9 2" xfId="33325"/>
    <cellStyle name="Neutral 9 3" xfId="3825"/>
    <cellStyle name="Normal" xfId="0" builtinId="0"/>
    <cellStyle name="Normal 10" xfId="1177"/>
    <cellStyle name="Normal 10 10" xfId="3826"/>
    <cellStyle name="Normal 10 10 2" xfId="33326"/>
    <cellStyle name="Normal 10 11" xfId="3827"/>
    <cellStyle name="Normal 10 11 2" xfId="33327"/>
    <cellStyle name="Normal 10 12" xfId="3828"/>
    <cellStyle name="Normal 10 12 2" xfId="33328"/>
    <cellStyle name="Normal 10 13" xfId="3829"/>
    <cellStyle name="Normal 10 13 2" xfId="33329"/>
    <cellStyle name="Normal 10 14" xfId="3830"/>
    <cellStyle name="Normal 10 14 2" xfId="33330"/>
    <cellStyle name="Normal 10 15" xfId="3831"/>
    <cellStyle name="Normal 10 15 2" xfId="33331"/>
    <cellStyle name="Normal 10 16" xfId="3832"/>
    <cellStyle name="Normal 10 16 2" xfId="33332"/>
    <cellStyle name="Normal 10 17" xfId="3833"/>
    <cellStyle name="Normal 10 17 2" xfId="33333"/>
    <cellStyle name="Normal 10 18" xfId="3834"/>
    <cellStyle name="Normal 10 18 2" xfId="33334"/>
    <cellStyle name="Normal 10 19" xfId="3835"/>
    <cellStyle name="Normal 10 19 2" xfId="33335"/>
    <cellStyle name="Normal 10 2" xfId="1271"/>
    <cellStyle name="Normal 10 2 2" xfId="33336"/>
    <cellStyle name="Normal 10 20" xfId="1405"/>
    <cellStyle name="Normal 10 21" xfId="55418"/>
    <cellStyle name="Normal 10 22" xfId="55419"/>
    <cellStyle name="Normal 10 3" xfId="3836"/>
    <cellStyle name="Normal 10 3 2" xfId="33337"/>
    <cellStyle name="Normal 10 4" xfId="3837"/>
    <cellStyle name="Normal 10 4 2" xfId="33338"/>
    <cellStyle name="Normal 10 5" xfId="3838"/>
    <cellStyle name="Normal 10 5 2" xfId="33339"/>
    <cellStyle name="Normal 10 6" xfId="3839"/>
    <cellStyle name="Normal 10 6 2" xfId="33340"/>
    <cellStyle name="Normal 10 7" xfId="3840"/>
    <cellStyle name="Normal 10 7 2" xfId="33341"/>
    <cellStyle name="Normal 10 8" xfId="3841"/>
    <cellStyle name="Normal 10 8 2" xfId="33342"/>
    <cellStyle name="Normal 10 9" xfId="3842"/>
    <cellStyle name="Normal 10 9 2" xfId="33343"/>
    <cellStyle name="Normal 11" xfId="3843"/>
    <cellStyle name="Normal 11 2" xfId="3844"/>
    <cellStyle name="Normal 11 2 2" xfId="33345"/>
    <cellStyle name="Normal 11 3" xfId="33344"/>
    <cellStyle name="Normal 12" xfId="3845"/>
    <cellStyle name="Normal 12 2" xfId="3846"/>
    <cellStyle name="Normal 12 2 2" xfId="33347"/>
    <cellStyle name="Normal 12 3" xfId="33346"/>
    <cellStyle name="Normal 13" xfId="3847"/>
    <cellStyle name="Normal 13 2" xfId="3848"/>
    <cellStyle name="Normal 13 2 2" xfId="33349"/>
    <cellStyle name="Normal 13 3" xfId="33348"/>
    <cellStyle name="Normal 14" xfId="3849"/>
    <cellStyle name="Normal 14 2" xfId="3850"/>
    <cellStyle name="Normal 14 2 2" xfId="33351"/>
    <cellStyle name="Normal 14 3" xfId="3851"/>
    <cellStyle name="Normal 14 3 2" xfId="33352"/>
    <cellStyle name="Normal 14 4" xfId="3852"/>
    <cellStyle name="Normal 14 4 2" xfId="33353"/>
    <cellStyle name="Normal 14 5" xfId="3853"/>
    <cellStyle name="Normal 14 5 2" xfId="33354"/>
    <cellStyle name="Normal 14 6" xfId="3854"/>
    <cellStyle name="Normal 14 6 2" xfId="33355"/>
    <cellStyle name="Normal 14 7" xfId="3855"/>
    <cellStyle name="Normal 14 7 2" xfId="33356"/>
    <cellStyle name="Normal 14 8" xfId="33350"/>
    <cellStyle name="Normal 15" xfId="3856"/>
    <cellStyle name="Normal 15 2" xfId="3857"/>
    <cellStyle name="Normal 15 2 2" xfId="33358"/>
    <cellStyle name="Normal 15 3" xfId="3858"/>
    <cellStyle name="Normal 15 3 2" xfId="33359"/>
    <cellStyle name="Normal 15 4" xfId="3859"/>
    <cellStyle name="Normal 15 4 2" xfId="33360"/>
    <cellStyle name="Normal 15 5" xfId="3860"/>
    <cellStyle name="Normal 15 5 2" xfId="33361"/>
    <cellStyle name="Normal 15 6" xfId="3861"/>
    <cellStyle name="Normal 15 6 2" xfId="33362"/>
    <cellStyle name="Normal 15 7" xfId="3862"/>
    <cellStyle name="Normal 15 7 2" xfId="33363"/>
    <cellStyle name="Normal 15 8" xfId="33357"/>
    <cellStyle name="Normal 16" xfId="3863"/>
    <cellStyle name="Normal 16 2" xfId="3864"/>
    <cellStyle name="Normal 16 2 2" xfId="33365"/>
    <cellStyle name="Normal 16 3" xfId="33364"/>
    <cellStyle name="Normal 17" xfId="7456"/>
    <cellStyle name="Normal 17 2" xfId="3865"/>
    <cellStyle name="Normal 17 2 2" xfId="33367"/>
    <cellStyle name="Normal 17 3" xfId="4633"/>
    <cellStyle name="Normal 17 3 2" xfId="33368"/>
    <cellStyle name="Normal 17 4" xfId="16689"/>
    <cellStyle name="Normal 17 4 2" xfId="25522"/>
    <cellStyle name="Normal 17 4 2 2" xfId="33370"/>
    <cellStyle name="Normal 17 4 3" xfId="33369"/>
    <cellStyle name="Normal 17 5" xfId="17301"/>
    <cellStyle name="Normal 17 5 2" xfId="25523"/>
    <cellStyle name="Normal 17 5 2 2" xfId="33372"/>
    <cellStyle name="Normal 17 5 3" xfId="33371"/>
    <cellStyle name="Normal 17 6" xfId="17317"/>
    <cellStyle name="Normal 17 6 2" xfId="25525"/>
    <cellStyle name="Normal 17 6 2 2" xfId="33374"/>
    <cellStyle name="Normal 17 6 3" xfId="33373"/>
    <cellStyle name="Normal 17 7" xfId="19407"/>
    <cellStyle name="Normal 17 7 2" xfId="33375"/>
    <cellStyle name="Normal 17 8" xfId="33366"/>
    <cellStyle name="Normal 18" xfId="14599"/>
    <cellStyle name="Normal 18 2" xfId="3866"/>
    <cellStyle name="Normal 18 2 2" xfId="33377"/>
    <cellStyle name="Normal 18 3" xfId="33376"/>
    <cellStyle name="Normal 19" xfId="12842"/>
    <cellStyle name="Normal 19 2" xfId="3867"/>
    <cellStyle name="Normal 19 2 2" xfId="33379"/>
    <cellStyle name="Normal 19 3" xfId="33378"/>
    <cellStyle name="Normal 2" xfId="1172"/>
    <cellStyle name="Normal 2 10" xfId="881"/>
    <cellStyle name="Normal 2 10 2" xfId="1272"/>
    <cellStyle name="Normal 2 10 3" xfId="1273"/>
    <cellStyle name="Normal 2 10 3 2" xfId="33380"/>
    <cellStyle name="Normal 2 10 3 3" xfId="25593"/>
    <cellStyle name="Normal 2 10 4" xfId="55420"/>
    <cellStyle name="Normal 2 11" xfId="998"/>
    <cellStyle name="Normal 2 11 2" xfId="1274"/>
    <cellStyle name="Normal 2 11 3" xfId="1275"/>
    <cellStyle name="Normal 2 11 4" xfId="55421"/>
    <cellStyle name="Normal 2 12" xfId="1203"/>
    <cellStyle name="Normal 2 12 2" xfId="1276"/>
    <cellStyle name="Normal 2 12 3" xfId="1277"/>
    <cellStyle name="Normal 2 12 4" xfId="55422"/>
    <cellStyle name="Normal 2 13" xfId="1204"/>
    <cellStyle name="Normal 2 13 2" xfId="1278"/>
    <cellStyle name="Normal 2 13 3" xfId="1279"/>
    <cellStyle name="Normal 2 13 4" xfId="55423"/>
    <cellStyle name="Normal 2 14" xfId="1205"/>
    <cellStyle name="Normal 2 14 2" xfId="1280"/>
    <cellStyle name="Normal 2 14 3" xfId="1281"/>
    <cellStyle name="Normal 2 14 4" xfId="55424"/>
    <cellStyle name="Normal 2 15" xfId="1206"/>
    <cellStyle name="Normal 2 15 2" xfId="1282"/>
    <cellStyle name="Normal 2 15 3" xfId="1283"/>
    <cellStyle name="Normal 2 15 4" xfId="55425"/>
    <cellStyle name="Normal 2 16" xfId="1207"/>
    <cellStyle name="Normal 2 16 2" xfId="25527"/>
    <cellStyle name="Normal 2 16 3" xfId="55426"/>
    <cellStyle name="Normal 2 16 4" xfId="55427"/>
    <cellStyle name="Normal 2 17" xfId="1208"/>
    <cellStyle name="Normal 2 17 2" xfId="25528"/>
    <cellStyle name="Normal 2 17 3" xfId="55428"/>
    <cellStyle name="Normal 2 17 4" xfId="55429"/>
    <cellStyle name="Normal 2 18" xfId="1209"/>
    <cellStyle name="Normal 2 18 2" xfId="25529"/>
    <cellStyle name="Normal 2 18 3" xfId="55430"/>
    <cellStyle name="Normal 2 18 4" xfId="55431"/>
    <cellStyle name="Normal 2 19" xfId="1210"/>
    <cellStyle name="Normal 2 19 2" xfId="55432"/>
    <cellStyle name="Normal 2 2" xfId="37"/>
    <cellStyle name="Normal 2 2 2" xfId="1284"/>
    <cellStyle name="Normal 2 2 2 2" xfId="25530"/>
    <cellStyle name="Normal 2 2 3" xfId="55433"/>
    <cellStyle name="Normal 2 2 3 2" xfId="55434"/>
    <cellStyle name="Normal 2 2 4" xfId="55435"/>
    <cellStyle name="Normal 2 2 5" xfId="55436"/>
    <cellStyle name="Normal 2 20" xfId="1211"/>
    <cellStyle name="Normal 2 20 2" xfId="55437"/>
    <cellStyle name="Normal 2 21" xfId="1212"/>
    <cellStyle name="Normal 2 21 2" xfId="55438"/>
    <cellStyle name="Normal 2 22" xfId="1213"/>
    <cellStyle name="Normal 2 22 2" xfId="55439"/>
    <cellStyle name="Normal 2 23" xfId="1214"/>
    <cellStyle name="Normal 2 23 2" xfId="55440"/>
    <cellStyle name="Normal 2 24" xfId="1215"/>
    <cellStyle name="Normal 2 24 2" xfId="55441"/>
    <cellStyle name="Normal 2 25" xfId="1216"/>
    <cellStyle name="Normal 2 25 2" xfId="55442"/>
    <cellStyle name="Normal 2 26" xfId="1217"/>
    <cellStyle name="Normal 2 26 2" xfId="55443"/>
    <cellStyle name="Normal 2 27" xfId="1218"/>
    <cellStyle name="Normal 2 27 2" xfId="55444"/>
    <cellStyle name="Normal 2 28" xfId="1219"/>
    <cellStyle name="Normal 2 28 2" xfId="55445"/>
    <cellStyle name="Normal 2 29" xfId="1220"/>
    <cellStyle name="Normal 2 29 2" xfId="55446"/>
    <cellStyle name="Normal 2 3" xfId="198"/>
    <cellStyle name="Normal 2 3 2" xfId="1285"/>
    <cellStyle name="Normal 2 3 2 2" xfId="55447"/>
    <cellStyle name="Normal 2 3 3" xfId="1286"/>
    <cellStyle name="Normal 2 3 4" xfId="55448"/>
    <cellStyle name="Normal 2 30" xfId="1221"/>
    <cellStyle name="Normal 2 30 2" xfId="33381"/>
    <cellStyle name="Normal 2 30 3" xfId="17308"/>
    <cellStyle name="Normal 2 31" xfId="108"/>
    <cellStyle name="Normal 2 31 10" xfId="1287"/>
    <cellStyle name="Normal 2 31 10 2" xfId="33382"/>
    <cellStyle name="Normal 2 31 11" xfId="1288"/>
    <cellStyle name="Normal 2 31 12" xfId="25547"/>
    <cellStyle name="Normal 2 31 12 2" xfId="33383"/>
    <cellStyle name="Normal 2 31 13" xfId="14597"/>
    <cellStyle name="Normal 2 31 14" xfId="55449"/>
    <cellStyle name="Normal 2 31 2" xfId="1222"/>
    <cellStyle name="Normal 2 31 2 2" xfId="1223"/>
    <cellStyle name="Normal 2 31 2 2 2" xfId="33385"/>
    <cellStyle name="Normal 2 31 2 3" xfId="1224"/>
    <cellStyle name="Normal 2 31 2 3 2" xfId="33386"/>
    <cellStyle name="Normal 2 31 2 4" xfId="1289"/>
    <cellStyle name="Normal 2 31 2 4 2" xfId="33384"/>
    <cellStyle name="Normal 2 31 2_Circuits" xfId="1225"/>
    <cellStyle name="Normal 2 31 3" xfId="1226"/>
    <cellStyle name="Normal 2 31 3 2" xfId="33387"/>
    <cellStyle name="Normal 2 31 3 3" xfId="17309"/>
    <cellStyle name="Normal 2 31 4" xfId="1290"/>
    <cellStyle name="Normal 2 31 4 2" xfId="33388"/>
    <cellStyle name="Normal 2 31 5" xfId="1291"/>
    <cellStyle name="Normal 2 31 5 2" xfId="33389"/>
    <cellStyle name="Normal 2 31 6" xfId="1292"/>
    <cellStyle name="Normal 2 31 6 2" xfId="33390"/>
    <cellStyle name="Normal 2 31 7" xfId="1293"/>
    <cellStyle name="Normal 2 31 7 2" xfId="33391"/>
    <cellStyle name="Normal 2 31 8" xfId="1294"/>
    <cellStyle name="Normal 2 31 8 2" xfId="33392"/>
    <cellStyle name="Normal 2 31 9" xfId="1295"/>
    <cellStyle name="Normal 2 31 9 2" xfId="25548"/>
    <cellStyle name="Normal 2 31 9 3" xfId="25537"/>
    <cellStyle name="Normal 2 31 9 4" xfId="55450"/>
    <cellStyle name="Normal 2 31_Circuits" xfId="1227"/>
    <cellStyle name="Normal 2 32" xfId="1228"/>
    <cellStyle name="Normal 2 32 2" xfId="55451"/>
    <cellStyle name="Normal 2 33" xfId="33393"/>
    <cellStyle name="Normal 2 34" xfId="55452"/>
    <cellStyle name="Normal 2 35" xfId="55453"/>
    <cellStyle name="Normal 2 36" xfId="55454"/>
    <cellStyle name="Normal 2 37" xfId="55455"/>
    <cellStyle name="Normal 2 38" xfId="55456"/>
    <cellStyle name="Normal 2 39" xfId="55457"/>
    <cellStyle name="Normal 2 4" xfId="278"/>
    <cellStyle name="Normal 2 4 2" xfId="1296"/>
    <cellStyle name="Normal 2 4 3" xfId="1297"/>
    <cellStyle name="Normal 2 4 4" xfId="55458"/>
    <cellStyle name="Normal 2 5" xfId="366"/>
    <cellStyle name="Normal 2 5 2" xfId="1298"/>
    <cellStyle name="Normal 2 5 3" xfId="1299"/>
    <cellStyle name="Normal 2 5 4" xfId="55459"/>
    <cellStyle name="Normal 2 6" xfId="346"/>
    <cellStyle name="Normal 2 6 2" xfId="1300"/>
    <cellStyle name="Normal 2 6 3" xfId="1301"/>
    <cellStyle name="Normal 2 6 4" xfId="55460"/>
    <cellStyle name="Normal 2 7" xfId="525"/>
    <cellStyle name="Normal 2 7 10" xfId="3869"/>
    <cellStyle name="Normal 2 7 10 2" xfId="33394"/>
    <cellStyle name="Normal 2 7 11" xfId="3870"/>
    <cellStyle name="Normal 2 7 11 2" xfId="33395"/>
    <cellStyle name="Normal 2 7 12" xfId="25531"/>
    <cellStyle name="Normal 2 7 13" xfId="3868"/>
    <cellStyle name="Normal 2 7 14" xfId="55461"/>
    <cellStyle name="Normal 2 7 2" xfId="1302"/>
    <cellStyle name="Normal 2 7 2 2" xfId="33396"/>
    <cellStyle name="Normal 2 7 3" xfId="1303"/>
    <cellStyle name="Normal 2 7 3 2" xfId="33397"/>
    <cellStyle name="Normal 2 7 3 3" xfId="3871"/>
    <cellStyle name="Normal 2 7 4" xfId="3872"/>
    <cellStyle name="Normal 2 7 4 2" xfId="33398"/>
    <cellStyle name="Normal 2 7 5" xfId="3873"/>
    <cellStyle name="Normal 2 7 5 2" xfId="33399"/>
    <cellStyle name="Normal 2 7 6" xfId="3874"/>
    <cellStyle name="Normal 2 7 6 2" xfId="33400"/>
    <cellStyle name="Normal 2 7 7" xfId="3875"/>
    <cellStyle name="Normal 2 7 7 2" xfId="33401"/>
    <cellStyle name="Normal 2 7 8" xfId="3876"/>
    <cellStyle name="Normal 2 7 8 2" xfId="33402"/>
    <cellStyle name="Normal 2 7 9" xfId="3877"/>
    <cellStyle name="Normal 2 7 9 2" xfId="33403"/>
    <cellStyle name="Normal 2 7_LocalAssetCharging" xfId="17310"/>
    <cellStyle name="Normal 2 8" xfId="644"/>
    <cellStyle name="Normal 2 8 2" xfId="1304"/>
    <cellStyle name="Normal 2 8 3" xfId="1305"/>
    <cellStyle name="Normal 2 8 4" xfId="55462"/>
    <cellStyle name="Normal 2 9" xfId="762"/>
    <cellStyle name="Normal 2 9 2" xfId="1306"/>
    <cellStyle name="Normal 2 9 3" xfId="1307"/>
    <cellStyle name="Normal 2 9 4" xfId="55463"/>
    <cellStyle name="Normal 2_Circuits" xfId="1229"/>
    <cellStyle name="Normal 20" xfId="109"/>
    <cellStyle name="Normal 20 10" xfId="3878"/>
    <cellStyle name="Normal 20 10 2" xfId="33404"/>
    <cellStyle name="Normal 20 11" xfId="3879"/>
    <cellStyle name="Normal 20 11 2" xfId="33405"/>
    <cellStyle name="Normal 20 12" xfId="25532"/>
    <cellStyle name="Normal 20 13" xfId="55464"/>
    <cellStyle name="Normal 20 14" xfId="55465"/>
    <cellStyle name="Normal 20 2" xfId="3880"/>
    <cellStyle name="Normal 20 2 2" xfId="33406"/>
    <cellStyle name="Normal 20 3" xfId="3881"/>
    <cellStyle name="Normal 20 3 2" xfId="33407"/>
    <cellStyle name="Normal 20 4" xfId="3882"/>
    <cellStyle name="Normal 20 4 2" xfId="33408"/>
    <cellStyle name="Normal 20 5" xfId="3883"/>
    <cellStyle name="Normal 20 5 2" xfId="33409"/>
    <cellStyle name="Normal 20 6" xfId="3884"/>
    <cellStyle name="Normal 20 6 2" xfId="33410"/>
    <cellStyle name="Normal 20 7" xfId="3885"/>
    <cellStyle name="Normal 20 7 2" xfId="33411"/>
    <cellStyle name="Normal 20 8" xfId="3886"/>
    <cellStyle name="Normal 20 8 2" xfId="33412"/>
    <cellStyle name="Normal 20 9" xfId="3887"/>
    <cellStyle name="Normal 20 9 2" xfId="33413"/>
    <cellStyle name="Normal 20_LocalAssetCharging" xfId="17306"/>
    <cellStyle name="Normal 21" xfId="110"/>
    <cellStyle name="Normal 21 2" xfId="1230"/>
    <cellStyle name="Normal 21 2 2" xfId="33414"/>
    <cellStyle name="Normal 21 2 3" xfId="17311"/>
    <cellStyle name="Normal 21 3" xfId="1231"/>
    <cellStyle name="Normal 21 3 2" xfId="33415"/>
    <cellStyle name="Normal 21 3 3" xfId="17312"/>
    <cellStyle name="Normal 21 4" xfId="25533"/>
    <cellStyle name="Normal 21_LocalAssetCharging" xfId="17307"/>
    <cellStyle name="Normal 22" xfId="3888"/>
    <cellStyle name="Normal 22 2" xfId="33416"/>
    <cellStyle name="Normal 23" xfId="3889"/>
    <cellStyle name="Normal 23 10" xfId="3890"/>
    <cellStyle name="Normal 23 10 2" xfId="33418"/>
    <cellStyle name="Normal 23 11" xfId="33417"/>
    <cellStyle name="Normal 23 2" xfId="3891"/>
    <cellStyle name="Normal 23 2 2" xfId="33419"/>
    <cellStyle name="Normal 23 3" xfId="3892"/>
    <cellStyle name="Normal 23 3 2" xfId="33420"/>
    <cellStyle name="Normal 23 4" xfId="3893"/>
    <cellStyle name="Normal 23 4 2" xfId="33421"/>
    <cellStyle name="Normal 23 5" xfId="3894"/>
    <cellStyle name="Normal 23 5 2" xfId="33422"/>
    <cellStyle name="Normal 23 6" xfId="3895"/>
    <cellStyle name="Normal 23 6 2" xfId="33423"/>
    <cellStyle name="Normal 23 7" xfId="3896"/>
    <cellStyle name="Normal 23 7 2" xfId="33424"/>
    <cellStyle name="Normal 23 8" xfId="3897"/>
    <cellStyle name="Normal 23 8 2" xfId="33425"/>
    <cellStyle name="Normal 23 9" xfId="3898"/>
    <cellStyle name="Normal 23 9 2" xfId="33426"/>
    <cellStyle name="Normal 24" xfId="3899"/>
    <cellStyle name="Normal 24 10" xfId="3900"/>
    <cellStyle name="Normal 24 10 2" xfId="33428"/>
    <cellStyle name="Normal 24 11" xfId="33427"/>
    <cellStyle name="Normal 24 2" xfId="3901"/>
    <cellStyle name="Normal 24 2 2" xfId="33429"/>
    <cellStyle name="Normal 24 3" xfId="3902"/>
    <cellStyle name="Normal 24 3 2" xfId="33430"/>
    <cellStyle name="Normal 24 4" xfId="3903"/>
    <cellStyle name="Normal 24 4 2" xfId="33431"/>
    <cellStyle name="Normal 24 5" xfId="3904"/>
    <cellStyle name="Normal 24 5 2" xfId="33432"/>
    <cellStyle name="Normal 24 6" xfId="3905"/>
    <cellStyle name="Normal 24 6 2" xfId="33433"/>
    <cellStyle name="Normal 24 7" xfId="3906"/>
    <cellStyle name="Normal 24 7 2" xfId="33434"/>
    <cellStyle name="Normal 24 8" xfId="3907"/>
    <cellStyle name="Normal 24 8 2" xfId="33435"/>
    <cellStyle name="Normal 24 9" xfId="3908"/>
    <cellStyle name="Normal 24 9 2" xfId="33436"/>
    <cellStyle name="Normal 25" xfId="3909"/>
    <cellStyle name="Normal 25 10" xfId="3910"/>
    <cellStyle name="Normal 25 10 2" xfId="33438"/>
    <cellStyle name="Normal 25 11" xfId="33437"/>
    <cellStyle name="Normal 25 2" xfId="3911"/>
    <cellStyle name="Normal 25 2 2" xfId="33439"/>
    <cellStyle name="Normal 25 3" xfId="3912"/>
    <cellStyle name="Normal 25 3 2" xfId="33440"/>
    <cellStyle name="Normal 25 4" xfId="3913"/>
    <cellStyle name="Normal 25 4 2" xfId="33441"/>
    <cellStyle name="Normal 25 5" xfId="3914"/>
    <cellStyle name="Normal 25 5 2" xfId="33442"/>
    <cellStyle name="Normal 25 6" xfId="3915"/>
    <cellStyle name="Normal 25 6 2" xfId="33443"/>
    <cellStyle name="Normal 25 7" xfId="3916"/>
    <cellStyle name="Normal 25 7 2" xfId="33444"/>
    <cellStyle name="Normal 25 8" xfId="3917"/>
    <cellStyle name="Normal 25 8 2" xfId="33445"/>
    <cellStyle name="Normal 25 9" xfId="3918"/>
    <cellStyle name="Normal 25 9 2" xfId="33446"/>
    <cellStyle name="Normal 26" xfId="3919"/>
    <cellStyle name="Normal 26 10" xfId="3920"/>
    <cellStyle name="Normal 26 10 2" xfId="33448"/>
    <cellStyle name="Normal 26 11" xfId="33447"/>
    <cellStyle name="Normal 26 2" xfId="3921"/>
    <cellStyle name="Normal 26 2 2" xfId="33449"/>
    <cellStyle name="Normal 26 3" xfId="3922"/>
    <cellStyle name="Normal 26 3 2" xfId="33450"/>
    <cellStyle name="Normal 26 4" xfId="3923"/>
    <cellStyle name="Normal 26 4 2" xfId="33451"/>
    <cellStyle name="Normal 26 5" xfId="3924"/>
    <cellStyle name="Normal 26 5 2" xfId="33452"/>
    <cellStyle name="Normal 26 6" xfId="3925"/>
    <cellStyle name="Normal 26 6 2" xfId="33453"/>
    <cellStyle name="Normal 26 7" xfId="3926"/>
    <cellStyle name="Normal 26 7 2" xfId="33454"/>
    <cellStyle name="Normal 26 8" xfId="3927"/>
    <cellStyle name="Normal 26 8 2" xfId="33455"/>
    <cellStyle name="Normal 26 9" xfId="3928"/>
    <cellStyle name="Normal 26 9 2" xfId="33456"/>
    <cellStyle name="Normal 27" xfId="3929"/>
    <cellStyle name="Normal 27 10" xfId="3930"/>
    <cellStyle name="Normal 27 10 2" xfId="33458"/>
    <cellStyle name="Normal 27 11" xfId="33457"/>
    <cellStyle name="Normal 27 2" xfId="3931"/>
    <cellStyle name="Normal 27 2 2" xfId="33459"/>
    <cellStyle name="Normal 27 3" xfId="3932"/>
    <cellStyle name="Normal 27 3 2" xfId="33460"/>
    <cellStyle name="Normal 27 4" xfId="3933"/>
    <cellStyle name="Normal 27 4 2" xfId="33461"/>
    <cellStyle name="Normal 27 5" xfId="3934"/>
    <cellStyle name="Normal 27 5 2" xfId="33462"/>
    <cellStyle name="Normal 27 6" xfId="3935"/>
    <cellStyle name="Normal 27 6 2" xfId="33463"/>
    <cellStyle name="Normal 27 7" xfId="3936"/>
    <cellStyle name="Normal 27 7 2" xfId="33464"/>
    <cellStyle name="Normal 27 8" xfId="3937"/>
    <cellStyle name="Normal 27 8 2" xfId="33465"/>
    <cellStyle name="Normal 27 9" xfId="3938"/>
    <cellStyle name="Normal 27 9 2" xfId="33466"/>
    <cellStyle name="Normal 28" xfId="3939"/>
    <cellStyle name="Normal 28 10" xfId="3940"/>
    <cellStyle name="Normal 28 10 2" xfId="33468"/>
    <cellStyle name="Normal 28 11" xfId="33467"/>
    <cellStyle name="Normal 28 2" xfId="3941"/>
    <cellStyle name="Normal 28 2 2" xfId="33469"/>
    <cellStyle name="Normal 28 3" xfId="3942"/>
    <cellStyle name="Normal 28 3 2" xfId="33470"/>
    <cellStyle name="Normal 28 4" xfId="3943"/>
    <cellStyle name="Normal 28 4 2" xfId="33471"/>
    <cellStyle name="Normal 28 5" xfId="3944"/>
    <cellStyle name="Normal 28 5 2" xfId="33472"/>
    <cellStyle name="Normal 28 6" xfId="3945"/>
    <cellStyle name="Normal 28 6 2" xfId="33473"/>
    <cellStyle name="Normal 28 7" xfId="3946"/>
    <cellStyle name="Normal 28 7 2" xfId="33474"/>
    <cellStyle name="Normal 28 8" xfId="3947"/>
    <cellStyle name="Normal 28 8 2" xfId="33475"/>
    <cellStyle name="Normal 28 9" xfId="3948"/>
    <cellStyle name="Normal 28 9 2" xfId="33476"/>
    <cellStyle name="Normal 29" xfId="1232"/>
    <cellStyle name="Normal 29 2" xfId="1308"/>
    <cellStyle name="Normal 29 2 2" xfId="33478"/>
    <cellStyle name="Normal 29 3" xfId="1309"/>
    <cellStyle name="Normal 29 3 2" xfId="33479"/>
    <cellStyle name="Normal 29 4" xfId="33477"/>
    <cellStyle name="Normal 3" xfId="111"/>
    <cellStyle name="Normal 3 10" xfId="1310"/>
    <cellStyle name="Normal 3 10 2" xfId="19040"/>
    <cellStyle name="Normal 3 10 2 2" xfId="33481"/>
    <cellStyle name="Normal 3 10 3" xfId="33480"/>
    <cellStyle name="Normal 3 10 4" xfId="7033"/>
    <cellStyle name="Normal 3 11" xfId="6457"/>
    <cellStyle name="Normal 3 11 2" xfId="18539"/>
    <cellStyle name="Normal 3 11 2 2" xfId="33483"/>
    <cellStyle name="Normal 3 11 3" xfId="33482"/>
    <cellStyle name="Normal 3 12" xfId="7956"/>
    <cellStyle name="Normal 3 12 2" xfId="19842"/>
    <cellStyle name="Normal 3 12 2 2" xfId="33485"/>
    <cellStyle name="Normal 3 12 3" xfId="33484"/>
    <cellStyle name="Normal 3 13" xfId="7437"/>
    <cellStyle name="Normal 3 13 2" xfId="19391"/>
    <cellStyle name="Normal 3 13 2 2" xfId="33487"/>
    <cellStyle name="Normal 3 13 3" xfId="33486"/>
    <cellStyle name="Normal 3 14" xfId="7823"/>
    <cellStyle name="Normal 3 14 2" xfId="19736"/>
    <cellStyle name="Normal 3 14 2 2" xfId="33489"/>
    <cellStyle name="Normal 3 14 3" xfId="33488"/>
    <cellStyle name="Normal 3 15" xfId="6275"/>
    <cellStyle name="Normal 3 15 2" xfId="18380"/>
    <cellStyle name="Normal 3 15 2 2" xfId="33491"/>
    <cellStyle name="Normal 3 15 3" xfId="33490"/>
    <cellStyle name="Normal 3 16" xfId="6458"/>
    <cellStyle name="Normal 3 16 2" xfId="18540"/>
    <cellStyle name="Normal 3 16 2 2" xfId="33493"/>
    <cellStyle name="Normal 3 16 3" xfId="33492"/>
    <cellStyle name="Normal 3 17" xfId="8402"/>
    <cellStyle name="Normal 3 17 2" xfId="20224"/>
    <cellStyle name="Normal 3 17 2 2" xfId="33495"/>
    <cellStyle name="Normal 3 17 3" xfId="33494"/>
    <cellStyle name="Normal 3 18" xfId="11396"/>
    <cellStyle name="Normal 3 18 2" xfId="22852"/>
    <cellStyle name="Normal 3 18 2 2" xfId="33497"/>
    <cellStyle name="Normal 3 18 3" xfId="33496"/>
    <cellStyle name="Normal 3 19" xfId="8286"/>
    <cellStyle name="Normal 3 19 2" xfId="20136"/>
    <cellStyle name="Normal 3 19 2 2" xfId="33499"/>
    <cellStyle name="Normal 3 19 3" xfId="33498"/>
    <cellStyle name="Normal 3 2" xfId="1234"/>
    <cellStyle name="Normal 3 2 10" xfId="4684"/>
    <cellStyle name="Normal 3 2 10 2" xfId="33500"/>
    <cellStyle name="Normal 3 2 11" xfId="5058"/>
    <cellStyle name="Normal 3 2 11 2" xfId="33501"/>
    <cellStyle name="Normal 3 2 12" xfId="5277"/>
    <cellStyle name="Normal 3 2 12 2" xfId="33502"/>
    <cellStyle name="Normal 3 2 13" xfId="6470"/>
    <cellStyle name="Normal 3 2 13 2" xfId="33503"/>
    <cellStyle name="Normal 3 2 14" xfId="5014"/>
    <cellStyle name="Normal 3 2 14 2" xfId="33504"/>
    <cellStyle name="Normal 3 2 15" xfId="6358"/>
    <cellStyle name="Normal 3 2 15 2" xfId="33505"/>
    <cellStyle name="Normal 3 2 16" xfId="5508"/>
    <cellStyle name="Normal 3 2 16 2" xfId="33506"/>
    <cellStyle name="Normal 3 2 17" xfId="6899"/>
    <cellStyle name="Normal 3 2 17 2" xfId="33507"/>
    <cellStyle name="Normal 3 2 18" xfId="11796"/>
    <cellStyle name="Normal 3 2 18 2" xfId="33508"/>
    <cellStyle name="Normal 3 2 19" xfId="5300"/>
    <cellStyle name="Normal 3 2 19 2" xfId="33509"/>
    <cellStyle name="Normal 3 2 2" xfId="1235"/>
    <cellStyle name="Normal 3 2 2 2" xfId="1311"/>
    <cellStyle name="Normal 3 2 2 2 2" xfId="1312"/>
    <cellStyle name="Normal 3 2 2 2 2 2" xfId="33511"/>
    <cellStyle name="Normal 3 2 2 2 3" xfId="1313"/>
    <cellStyle name="Normal 3 2 2 3" xfId="1314"/>
    <cellStyle name="Normal 3 2 2 3 2" xfId="33510"/>
    <cellStyle name="Normal 3 2 2 4" xfId="1315"/>
    <cellStyle name="Normal 3 2 2 5" xfId="1316"/>
    <cellStyle name="Normal 3 2 2 6" xfId="1317"/>
    <cellStyle name="Normal 3 2 2 7" xfId="1529"/>
    <cellStyle name="Normal 3 2 20" xfId="8111"/>
    <cellStyle name="Normal 3 2 20 2" xfId="33512"/>
    <cellStyle name="Normal 3 2 21" xfId="12950"/>
    <cellStyle name="Normal 3 2 21 2" xfId="33513"/>
    <cellStyle name="Normal 3 2 22" xfId="8354"/>
    <cellStyle name="Normal 3 2 22 2" xfId="33514"/>
    <cellStyle name="Normal 3 2 23" xfId="12900"/>
    <cellStyle name="Normal 3 2 23 2" xfId="33515"/>
    <cellStyle name="Normal 3 2 24" xfId="11389"/>
    <cellStyle name="Normal 3 2 24 2" xfId="33516"/>
    <cellStyle name="Normal 3 2 25" xfId="25535"/>
    <cellStyle name="Normal 3 2 25 2" xfId="33517"/>
    <cellStyle name="Normal 3 2 26" xfId="55466"/>
    <cellStyle name="Normal 3 2 27" xfId="55467"/>
    <cellStyle name="Normal 3 2 3" xfId="1318"/>
    <cellStyle name="Normal 3 2 3 2" xfId="1319"/>
    <cellStyle name="Normal 3 2 3 3" xfId="1320"/>
    <cellStyle name="Normal 3 2 3 4" xfId="55468"/>
    <cellStyle name="Normal 3 2 4" xfId="1321"/>
    <cellStyle name="Normal 3 2 4 2" xfId="33518"/>
    <cellStyle name="Normal 3 2 4 3" xfId="3949"/>
    <cellStyle name="Normal 3 2 5" xfId="1322"/>
    <cellStyle name="Normal 3 2 5 2" xfId="33519"/>
    <cellStyle name="Normal 3 2 5 3" xfId="1828"/>
    <cellStyle name="Normal 3 2 6" xfId="1323"/>
    <cellStyle name="Normal 3 2 6 2" xfId="33520"/>
    <cellStyle name="Normal 3 2 6 3" xfId="4806"/>
    <cellStyle name="Normal 3 2 7" xfId="1324"/>
    <cellStyle name="Normal 3 2 7 2" xfId="33521"/>
    <cellStyle name="Normal 3 2 7 3" xfId="6933"/>
    <cellStyle name="Normal 3 2 8" xfId="4989"/>
    <cellStyle name="Normal 3 2 8 2" xfId="33522"/>
    <cellStyle name="Normal 3 2 9" xfId="6750"/>
    <cellStyle name="Normal 3 2 9 2" xfId="33523"/>
    <cellStyle name="Normal 3 2_LocalAssetCharging" xfId="17313"/>
    <cellStyle name="Normal 3 20" xfId="5670"/>
    <cellStyle name="Normal 3 20 2" xfId="18187"/>
    <cellStyle name="Normal 3 20 2 2" xfId="33525"/>
    <cellStyle name="Normal 3 20 3" xfId="33524"/>
    <cellStyle name="Normal 3 21" xfId="9685"/>
    <cellStyle name="Normal 3 21 2" xfId="21365"/>
    <cellStyle name="Normal 3 21 2 2" xfId="33527"/>
    <cellStyle name="Normal 3 21 3" xfId="33526"/>
    <cellStyle name="Normal 3 22" xfId="10969"/>
    <cellStyle name="Normal 3 22 2" xfId="22484"/>
    <cellStyle name="Normal 3 22 2 2" xfId="33529"/>
    <cellStyle name="Normal 3 22 3" xfId="33528"/>
    <cellStyle name="Normal 3 23" xfId="25534"/>
    <cellStyle name="Normal 3 23 2" xfId="33530"/>
    <cellStyle name="Normal 3 24" xfId="17361"/>
    <cellStyle name="Normal 3 24 2" xfId="33531"/>
    <cellStyle name="Normal 3 25" xfId="1530"/>
    <cellStyle name="Normal 3 25 2" xfId="63417"/>
    <cellStyle name="Normal 3 26" xfId="55469"/>
    <cellStyle name="Normal 3 3" xfId="1236"/>
    <cellStyle name="Normal 3 3 2" xfId="1237"/>
    <cellStyle name="Normal 3 3 2 2" xfId="1325"/>
    <cellStyle name="Normal 3 3 2 2 2" xfId="1326"/>
    <cellStyle name="Normal 3 3 2 2 2 2" xfId="33534"/>
    <cellStyle name="Normal 3 3 2 2 3" xfId="1327"/>
    <cellStyle name="Normal 3 3 2 3" xfId="1328"/>
    <cellStyle name="Normal 3 3 2 3 2" xfId="33533"/>
    <cellStyle name="Normal 3 3 2 4" xfId="1329"/>
    <cellStyle name="Normal 3 3 2 5" xfId="1330"/>
    <cellStyle name="Normal 3 3 2 6" xfId="1331"/>
    <cellStyle name="Normal 3 3 2 7" xfId="1618"/>
    <cellStyle name="Normal 3 3 3" xfId="1332"/>
    <cellStyle name="Normal 3 3 3 2" xfId="1333"/>
    <cellStyle name="Normal 3 3 3 2 2" xfId="33536"/>
    <cellStyle name="Normal 3 3 3 3" xfId="1334"/>
    <cellStyle name="Normal 3 3 3 3 2" xfId="33535"/>
    <cellStyle name="Normal 3 3 3 4" xfId="55470"/>
    <cellStyle name="Normal 3 3 4" xfId="1335"/>
    <cellStyle name="Normal 3 3 4 2" xfId="33532"/>
    <cellStyle name="Normal 3 3 5" xfId="1336"/>
    <cellStyle name="Normal 3 3 6" xfId="1337"/>
    <cellStyle name="Normal 3 3 7" xfId="1338"/>
    <cellStyle name="Normal 3 3 8" xfId="1575"/>
    <cellStyle name="Normal 3 3_LocalAssetCharging" xfId="17314"/>
    <cellStyle name="Normal 3 4" xfId="1238"/>
    <cellStyle name="Normal 3 4 10" xfId="10994"/>
    <cellStyle name="Normal 3 4 10 2" xfId="33538"/>
    <cellStyle name="Normal 3 4 11" xfId="11405"/>
    <cellStyle name="Normal 3 4 11 2" xfId="33539"/>
    <cellStyle name="Normal 3 4 12" xfId="11794"/>
    <cellStyle name="Normal 3 4 12 2" xfId="33540"/>
    <cellStyle name="Normal 3 4 13" xfId="12227"/>
    <cellStyle name="Normal 3 4 13 2" xfId="33541"/>
    <cellStyle name="Normal 3 4 14" xfId="12604"/>
    <cellStyle name="Normal 3 4 14 2" xfId="33542"/>
    <cellStyle name="Normal 3 4 15" xfId="12935"/>
    <cellStyle name="Normal 3 4 15 2" xfId="33543"/>
    <cellStyle name="Normal 3 4 16" xfId="13347"/>
    <cellStyle name="Normal 3 4 16 2" xfId="33544"/>
    <cellStyle name="Normal 3 4 17" xfId="13682"/>
    <cellStyle name="Normal 3 4 17 2" xfId="33545"/>
    <cellStyle name="Normal 3 4 18" xfId="14002"/>
    <cellStyle name="Normal 3 4 18 2" xfId="33546"/>
    <cellStyle name="Normal 3 4 19" xfId="14310"/>
    <cellStyle name="Normal 3 4 19 2" xfId="33547"/>
    <cellStyle name="Normal 3 4 2" xfId="1339"/>
    <cellStyle name="Normal 3 4 2 2" xfId="1340"/>
    <cellStyle name="Normal 3 4 2 3" xfId="1341"/>
    <cellStyle name="Normal 3 4 20" xfId="14596"/>
    <cellStyle name="Normal 3 4 20 2" xfId="33548"/>
    <cellStyle name="Normal 3 4 21" xfId="25540"/>
    <cellStyle name="Normal 3 4 21 2" xfId="33549"/>
    <cellStyle name="Normal 3 4 22" xfId="17469"/>
    <cellStyle name="Normal 3 4 22 2" xfId="33550"/>
    <cellStyle name="Normal 3 4 23" xfId="33537"/>
    <cellStyle name="Normal 3 4 24" xfId="4829"/>
    <cellStyle name="Normal 3 4 3" xfId="1342"/>
    <cellStyle name="Normal 3 4 3 2" xfId="33551"/>
    <cellStyle name="Normal 3 4 4" xfId="1343"/>
    <cellStyle name="Normal 3 4 4 2" xfId="33552"/>
    <cellStyle name="Normal 3 4 5" xfId="1344"/>
    <cellStyle name="Normal 3 4 5 2" xfId="33553"/>
    <cellStyle name="Normal 3 4 6" xfId="1345"/>
    <cellStyle name="Normal 3 4 6 2" xfId="33554"/>
    <cellStyle name="Normal 3 4 6 3" xfId="9278"/>
    <cellStyle name="Normal 3 4 7" xfId="1346"/>
    <cellStyle name="Normal 3 4 7 2" xfId="33555"/>
    <cellStyle name="Normal 3 4 7 3" xfId="9720"/>
    <cellStyle name="Normal 3 4 8" xfId="1347"/>
    <cellStyle name="Normal 3 4 8 2" xfId="33556"/>
    <cellStyle name="Normal 3 4 9" xfId="10581"/>
    <cellStyle name="Normal 3 4 9 2" xfId="33557"/>
    <cellStyle name="Normal 3 5" xfId="1233"/>
    <cellStyle name="Normal 3 5 2" xfId="1348"/>
    <cellStyle name="Normal 3 5 3" xfId="1349"/>
    <cellStyle name="Normal 3 5 3 2" xfId="33558"/>
    <cellStyle name="Normal 3 5 3 3" xfId="18918"/>
    <cellStyle name="Normal 3 5 4" xfId="6904"/>
    <cellStyle name="Normal 3 5 5" xfId="55471"/>
    <cellStyle name="Normal 3 6" xfId="1350"/>
    <cellStyle name="Normal 3 6 2" xfId="1351"/>
    <cellStyle name="Normal 3 6 2 2" xfId="33560"/>
    <cellStyle name="Normal 3 6 2 3" xfId="17617"/>
    <cellStyle name="Normal 3 6 3" xfId="1352"/>
    <cellStyle name="Normal 3 6 3 2" xfId="33561"/>
    <cellStyle name="Normal 3 6 3 3" xfId="25549"/>
    <cellStyle name="Normal 3 6 4" xfId="33559"/>
    <cellStyle name="Normal 3 6 5" xfId="5008"/>
    <cellStyle name="Normal 3 7" xfId="1353"/>
    <cellStyle name="Normal 3 7 2" xfId="1354"/>
    <cellStyle name="Normal 3 7 2 2" xfId="33563"/>
    <cellStyle name="Normal 3 7 2 3" xfId="18778"/>
    <cellStyle name="Normal 3 7 3" xfId="1355"/>
    <cellStyle name="Normal 3 7 3 2" xfId="33564"/>
    <cellStyle name="Normal 3 7 3 3" xfId="25550"/>
    <cellStyle name="Normal 3 7 4" xfId="33562"/>
    <cellStyle name="Normal 3 7 5" xfId="6729"/>
    <cellStyle name="Normal 3 7 6" xfId="55472"/>
    <cellStyle name="Normal 3 8" xfId="1356"/>
    <cellStyle name="Normal 3 8 2" xfId="17749"/>
    <cellStyle name="Normal 3 8 2 2" xfId="33566"/>
    <cellStyle name="Normal 3 8 3" xfId="33565"/>
    <cellStyle name="Normal 3 8 4" xfId="5176"/>
    <cellStyle name="Normal 3 9" xfId="1357"/>
    <cellStyle name="Normal 3 9 2" xfId="18669"/>
    <cellStyle name="Normal 3 9 2 2" xfId="33568"/>
    <cellStyle name="Normal 3 9 3" xfId="33567"/>
    <cellStyle name="Normal 3 9 4" xfId="6603"/>
    <cellStyle name="Normal 3_Circuits" xfId="1239"/>
    <cellStyle name="Normal 30" xfId="17316"/>
    <cellStyle name="Normal 30 2" xfId="25526"/>
    <cellStyle name="Normal 31" xfId="44"/>
    <cellStyle name="Normal 31 2" xfId="33569"/>
    <cellStyle name="Normal 31 3" xfId="17319"/>
    <cellStyle name="Normal 32" xfId="17318"/>
    <cellStyle name="Normal 32 2" xfId="33570"/>
    <cellStyle name="Normal 33" xfId="33571"/>
    <cellStyle name="Normal 34" xfId="55473"/>
    <cellStyle name="Normal 35" xfId="55474"/>
    <cellStyle name="Normal 36" xfId="55475"/>
    <cellStyle name="Normal 37" xfId="55476"/>
    <cellStyle name="Normal 38" xfId="55477"/>
    <cellStyle name="Normal 39" xfId="112"/>
    <cellStyle name="Normal 39 10" xfId="1358"/>
    <cellStyle name="Normal 39 10 2" xfId="33572"/>
    <cellStyle name="Normal 39 11" xfId="1359"/>
    <cellStyle name="Normal 39 12" xfId="25551"/>
    <cellStyle name="Normal 39 12 2" xfId="33573"/>
    <cellStyle name="Normal 39 13" xfId="14598"/>
    <cellStyle name="Normal 39 14" xfId="55478"/>
    <cellStyle name="Normal 39 2" xfId="1240"/>
    <cellStyle name="Normal 39 2 2" xfId="1241"/>
    <cellStyle name="Normal 39 2 2 2" xfId="33575"/>
    <cellStyle name="Normal 39 2 3" xfId="1242"/>
    <cellStyle name="Normal 39 2 3 2" xfId="33576"/>
    <cellStyle name="Normal 39 2 4" xfId="1360"/>
    <cellStyle name="Normal 39 2 4 2" xfId="33574"/>
    <cellStyle name="Normal 39 2_Circuits" xfId="1243"/>
    <cellStyle name="Normal 39 3" xfId="1244"/>
    <cellStyle name="Normal 39 3 2" xfId="33577"/>
    <cellStyle name="Normal 39 3 3" xfId="17315"/>
    <cellStyle name="Normal 39 4" xfId="1361"/>
    <cellStyle name="Normal 39 4 2" xfId="33578"/>
    <cellStyle name="Normal 39 5" xfId="1362"/>
    <cellStyle name="Normal 39 5 2" xfId="33579"/>
    <cellStyle name="Normal 39 6" xfId="1363"/>
    <cellStyle name="Normal 39 6 2" xfId="33580"/>
    <cellStyle name="Normal 39 7" xfId="1364"/>
    <cellStyle name="Normal 39 7 2" xfId="33581"/>
    <cellStyle name="Normal 39 8" xfId="1365"/>
    <cellStyle name="Normal 39 8 2" xfId="33582"/>
    <cellStyle name="Normal 39 9" xfId="1366"/>
    <cellStyle name="Normal 39 9 2" xfId="25552"/>
    <cellStyle name="Normal 39 9 3" xfId="25539"/>
    <cellStyle name="Normal 39 9 4" xfId="55479"/>
    <cellStyle name="Normal 39_Circuits" xfId="1245"/>
    <cellStyle name="Normal 4" xfId="113"/>
    <cellStyle name="Normal 4 2" xfId="1367"/>
    <cellStyle name="Normal 4 2 2" xfId="1368"/>
    <cellStyle name="Normal 4 2 2 2" xfId="1369"/>
    <cellStyle name="Normal 4 2 2 3" xfId="1370"/>
    <cellStyle name="Normal 4 2 3" xfId="1371"/>
    <cellStyle name="Normal 4 2 4" xfId="1372"/>
    <cellStyle name="Normal 4 2 5" xfId="1373"/>
    <cellStyle name="Normal 4 2 6" xfId="1374"/>
    <cellStyle name="Normal 4 2 7" xfId="3950"/>
    <cellStyle name="Normal 4 3" xfId="1375"/>
    <cellStyle name="Normal 4 3 2" xfId="33583"/>
    <cellStyle name="Normal 4 3 3" xfId="3951"/>
    <cellStyle name="Normal 4 4" xfId="1376"/>
    <cellStyle name="Normal 4 4 2" xfId="33584"/>
    <cellStyle name="Normal 4 4 3" xfId="3952"/>
    <cellStyle name="Normal 4 5" xfId="1377"/>
    <cellStyle name="Normal 4 5 2" xfId="33585"/>
    <cellStyle name="Normal 4 5 3" xfId="3953"/>
    <cellStyle name="Normal 4 6" xfId="1378"/>
    <cellStyle name="Normal 4 6 2" xfId="33586"/>
    <cellStyle name="Normal 4 6 3" xfId="3954"/>
    <cellStyle name="Normal 4 7" xfId="1379"/>
    <cellStyle name="Normal 40" xfId="55480"/>
    <cellStyle name="Normal 41" xfId="55481"/>
    <cellStyle name="Normal 42" xfId="48585"/>
    <cellStyle name="Normal 43" xfId="1380"/>
    <cellStyle name="Normal 43 2" xfId="1381"/>
    <cellStyle name="Normal 44" xfId="1382"/>
    <cellStyle name="Normal 44 2" xfId="1383"/>
    <cellStyle name="Normal 45" xfId="1384"/>
    <cellStyle name="Normal 45 2" xfId="1385"/>
    <cellStyle name="Normal 46" xfId="1386"/>
    <cellStyle name="Normal 46 2" xfId="25524"/>
    <cellStyle name="Normal 46 2 2" xfId="33588"/>
    <cellStyle name="Normal 46 3" xfId="25553"/>
    <cellStyle name="Normal 46 3 2" xfId="33589"/>
    <cellStyle name="Normal 46 4" xfId="33587"/>
    <cellStyle name="Normal 47" xfId="48586"/>
    <cellStyle name="Normal 5" xfId="1173"/>
    <cellStyle name="Normal 5 2" xfId="1388"/>
    <cellStyle name="Normal 5 2 2" xfId="3956"/>
    <cellStyle name="Normal 5 2 2 2" xfId="3957"/>
    <cellStyle name="Normal 5 2 2 2 2" xfId="33593"/>
    <cellStyle name="Normal 5 2 2 3" xfId="33592"/>
    <cellStyle name="Normal 5 2 3" xfId="33591"/>
    <cellStyle name="Normal 5 2 3 2" xfId="55482"/>
    <cellStyle name="Normal 5 2 4" xfId="3955"/>
    <cellStyle name="Normal 5 3" xfId="1389"/>
    <cellStyle name="Normal 5 3 2" xfId="33594"/>
    <cellStyle name="Normal 5 3 3" xfId="3958"/>
    <cellStyle name="Normal 5 4" xfId="1390"/>
    <cellStyle name="Normal 5 4 2" xfId="33595"/>
    <cellStyle name="Normal 5 4 3" xfId="3959"/>
    <cellStyle name="Normal 5 5" xfId="1391"/>
    <cellStyle name="Normal 5 5 2" xfId="33596"/>
    <cellStyle name="Normal 5 5 3" xfId="3960"/>
    <cellStyle name="Normal 5 6" xfId="1387"/>
    <cellStyle name="Normal 5 6 2" xfId="33597"/>
    <cellStyle name="Normal 5 6 3" xfId="3961"/>
    <cellStyle name="Normal 5 7" xfId="7457"/>
    <cellStyle name="Normal 5 7 2" xfId="33598"/>
    <cellStyle name="Normal 5 8" xfId="33590"/>
    <cellStyle name="Normal 5 9" xfId="1586"/>
    <cellStyle name="Normal 6" xfId="316"/>
    <cellStyle name="Normal 6 10" xfId="1585"/>
    <cellStyle name="Normal 6 2" xfId="1392"/>
    <cellStyle name="Normal 6 2 10" xfId="3964"/>
    <cellStyle name="Normal 6 2 10 2" xfId="33601"/>
    <cellStyle name="Normal 6 2 11" xfId="3965"/>
    <cellStyle name="Normal 6 2 11 2" xfId="33602"/>
    <cellStyle name="Normal 6 2 12" xfId="3966"/>
    <cellStyle name="Normal 6 2 12 2" xfId="33603"/>
    <cellStyle name="Normal 6 2 13" xfId="3967"/>
    <cellStyle name="Normal 6 2 13 2" xfId="33604"/>
    <cellStyle name="Normal 6 2 14" xfId="3968"/>
    <cellStyle name="Normal 6 2 14 2" xfId="33605"/>
    <cellStyle name="Normal 6 2 15" xfId="3969"/>
    <cellStyle name="Normal 6 2 15 2" xfId="33606"/>
    <cellStyle name="Normal 6 2 16" xfId="3970"/>
    <cellStyle name="Normal 6 2 16 2" xfId="33607"/>
    <cellStyle name="Normal 6 2 17" xfId="3971"/>
    <cellStyle name="Normal 6 2 17 2" xfId="33608"/>
    <cellStyle name="Normal 6 2 18" xfId="3972"/>
    <cellStyle name="Normal 6 2 18 2" xfId="33609"/>
    <cellStyle name="Normal 6 2 19" xfId="3973"/>
    <cellStyle name="Normal 6 2 19 2" xfId="33610"/>
    <cellStyle name="Normal 6 2 2" xfId="3963"/>
    <cellStyle name="Normal 6 2 2 2" xfId="3974"/>
    <cellStyle name="Normal 6 2 2 2 2" xfId="33612"/>
    <cellStyle name="Normal 6 2 2 3" xfId="33611"/>
    <cellStyle name="Normal 6 2 20" xfId="33600"/>
    <cellStyle name="Normal 6 2 21" xfId="3962"/>
    <cellStyle name="Normal 6 2 3" xfId="3975"/>
    <cellStyle name="Normal 6 2 3 2" xfId="33613"/>
    <cellStyle name="Normal 6 2 4" xfId="3976"/>
    <cellStyle name="Normal 6 2 4 2" xfId="33614"/>
    <cellStyle name="Normal 6 2 5" xfId="3977"/>
    <cellStyle name="Normal 6 2 5 2" xfId="33615"/>
    <cellStyle name="Normal 6 2 6" xfId="3978"/>
    <cellStyle name="Normal 6 2 6 2" xfId="33616"/>
    <cellStyle name="Normal 6 2 7" xfId="3979"/>
    <cellStyle name="Normal 6 2 7 2" xfId="33617"/>
    <cellStyle name="Normal 6 2 8" xfId="3980"/>
    <cellStyle name="Normal 6 2 8 2" xfId="33618"/>
    <cellStyle name="Normal 6 2 9" xfId="3981"/>
    <cellStyle name="Normal 6 2 9 2" xfId="33619"/>
    <cellStyle name="Normal 6 3" xfId="3982"/>
    <cellStyle name="Normal 6 3 10" xfId="3983"/>
    <cellStyle name="Normal 6 3 10 2" xfId="33621"/>
    <cellStyle name="Normal 6 3 11" xfId="3984"/>
    <cellStyle name="Normal 6 3 11 2" xfId="33622"/>
    <cellStyle name="Normal 6 3 12" xfId="3985"/>
    <cellStyle name="Normal 6 3 12 2" xfId="33623"/>
    <cellStyle name="Normal 6 3 13" xfId="3986"/>
    <cellStyle name="Normal 6 3 13 2" xfId="33624"/>
    <cellStyle name="Normal 6 3 14" xfId="3987"/>
    <cellStyle name="Normal 6 3 14 2" xfId="33625"/>
    <cellStyle name="Normal 6 3 15" xfId="3988"/>
    <cellStyle name="Normal 6 3 15 2" xfId="33626"/>
    <cellStyle name="Normal 6 3 16" xfId="3989"/>
    <cellStyle name="Normal 6 3 16 2" xfId="33627"/>
    <cellStyle name="Normal 6 3 17" xfId="3990"/>
    <cellStyle name="Normal 6 3 17 2" xfId="33628"/>
    <cellStyle name="Normal 6 3 18" xfId="3991"/>
    <cellStyle name="Normal 6 3 18 2" xfId="33629"/>
    <cellStyle name="Normal 6 3 19" xfId="3992"/>
    <cellStyle name="Normal 6 3 19 2" xfId="33630"/>
    <cellStyle name="Normal 6 3 2" xfId="3993"/>
    <cellStyle name="Normal 6 3 2 2" xfId="33631"/>
    <cellStyle name="Normal 6 3 20" xfId="33620"/>
    <cellStyle name="Normal 6 3 3" xfId="3994"/>
    <cellStyle name="Normal 6 3 3 2" xfId="33632"/>
    <cellStyle name="Normal 6 3 4" xfId="3995"/>
    <cellStyle name="Normal 6 3 4 2" xfId="33633"/>
    <cellStyle name="Normal 6 3 5" xfId="3996"/>
    <cellStyle name="Normal 6 3 5 2" xfId="33634"/>
    <cellStyle name="Normal 6 3 6" xfId="3997"/>
    <cellStyle name="Normal 6 3 6 2" xfId="33635"/>
    <cellStyle name="Normal 6 3 7" xfId="3998"/>
    <cellStyle name="Normal 6 3 7 2" xfId="33636"/>
    <cellStyle name="Normal 6 3 8" xfId="3999"/>
    <cellStyle name="Normal 6 3 8 2" xfId="33637"/>
    <cellStyle name="Normal 6 3 9" xfId="4000"/>
    <cellStyle name="Normal 6 3 9 2" xfId="33638"/>
    <cellStyle name="Normal 6 4" xfId="4001"/>
    <cellStyle name="Normal 6 4 2" xfId="33639"/>
    <cellStyle name="Normal 6 5" xfId="4002"/>
    <cellStyle name="Normal 6 5 2" xfId="33640"/>
    <cellStyle name="Normal 6 6" xfId="4003"/>
    <cellStyle name="Normal 6 6 2" xfId="33641"/>
    <cellStyle name="Normal 6 7" xfId="4004"/>
    <cellStyle name="Normal 6 7 2" xfId="33642"/>
    <cellStyle name="Normal 6 8" xfId="4005"/>
    <cellStyle name="Normal 6 8 2" xfId="33643"/>
    <cellStyle name="Normal 6 9" xfId="33599"/>
    <cellStyle name="Normal 7" xfId="404"/>
    <cellStyle name="Normal 7 10" xfId="4006"/>
    <cellStyle name="Normal 7 10 2" xfId="33645"/>
    <cellStyle name="Normal 7 11" xfId="4007"/>
    <cellStyle name="Normal 7 11 2" xfId="33646"/>
    <cellStyle name="Normal 7 12" xfId="4908"/>
    <cellStyle name="Normal 7 12 2" xfId="17531"/>
    <cellStyle name="Normal 7 12 2 2" xfId="33648"/>
    <cellStyle name="Normal 7 12 3" xfId="33647"/>
    <cellStyle name="Normal 7 13" xfId="6825"/>
    <cellStyle name="Normal 7 13 2" xfId="18858"/>
    <cellStyle name="Normal 7 13 2 2" xfId="33650"/>
    <cellStyle name="Normal 7 13 3" xfId="33649"/>
    <cellStyle name="Normal 7 14" xfId="5082"/>
    <cellStyle name="Normal 7 14 2" xfId="17672"/>
    <cellStyle name="Normal 7 14 2 2" xfId="33652"/>
    <cellStyle name="Normal 7 14 3" xfId="33651"/>
    <cellStyle name="Normal 7 15" xfId="7378"/>
    <cellStyle name="Normal 7 15 2" xfId="19352"/>
    <cellStyle name="Normal 7 15 2 2" xfId="33654"/>
    <cellStyle name="Normal 7 15 3" xfId="33653"/>
    <cellStyle name="Normal 7 16" xfId="5231"/>
    <cellStyle name="Normal 7 16 2" xfId="17796"/>
    <cellStyle name="Normal 7 16 2 2" xfId="33656"/>
    <cellStyle name="Normal 7 16 3" xfId="33655"/>
    <cellStyle name="Normal 7 17" xfId="6557"/>
    <cellStyle name="Normal 7 17 2" xfId="18634"/>
    <cellStyle name="Normal 7 17 2 2" xfId="33658"/>
    <cellStyle name="Normal 7 17 3" xfId="33657"/>
    <cellStyle name="Normal 7 18" xfId="9224"/>
    <cellStyle name="Normal 7 18 2" xfId="20959"/>
    <cellStyle name="Normal 7 18 2 2" xfId="33660"/>
    <cellStyle name="Normal 7 18 3" xfId="33659"/>
    <cellStyle name="Normal 7 19" xfId="5234"/>
    <cellStyle name="Normal 7 19 2" xfId="17797"/>
    <cellStyle name="Normal 7 19 2 2" xfId="33662"/>
    <cellStyle name="Normal 7 19 3" xfId="33661"/>
    <cellStyle name="Normal 7 2" xfId="1393"/>
    <cellStyle name="Normal 7 2 2" xfId="4009"/>
    <cellStyle name="Normal 7 2 2 2" xfId="33664"/>
    <cellStyle name="Normal 7 2 3" xfId="33663"/>
    <cellStyle name="Normal 7 2 4" xfId="4008"/>
    <cellStyle name="Normal 7 20" xfId="9645"/>
    <cellStyle name="Normal 7 20 2" xfId="21332"/>
    <cellStyle name="Normal 7 20 2 2" xfId="33666"/>
    <cellStyle name="Normal 7 20 3" xfId="33665"/>
    <cellStyle name="Normal 7 21" xfId="10095"/>
    <cellStyle name="Normal 7 21 2" xfId="21722"/>
    <cellStyle name="Normal 7 21 2 2" xfId="33668"/>
    <cellStyle name="Normal 7 21 3" xfId="33667"/>
    <cellStyle name="Normal 7 22" xfId="5558"/>
    <cellStyle name="Normal 7 22 2" xfId="18086"/>
    <cellStyle name="Normal 7 22 2 2" xfId="33670"/>
    <cellStyle name="Normal 7 22 3" xfId="33669"/>
    <cellStyle name="Normal 7 23" xfId="10086"/>
    <cellStyle name="Normal 7 23 2" xfId="21715"/>
    <cellStyle name="Normal 7 23 2 2" xfId="33672"/>
    <cellStyle name="Normal 7 23 3" xfId="33671"/>
    <cellStyle name="Normal 7 24" xfId="11346"/>
    <cellStyle name="Normal 7 24 2" xfId="22822"/>
    <cellStyle name="Normal 7 24 2 2" xfId="33674"/>
    <cellStyle name="Normal 7 24 3" xfId="33673"/>
    <cellStyle name="Normal 7 25" xfId="11682"/>
    <cellStyle name="Normal 7 25 2" xfId="23118"/>
    <cellStyle name="Normal 7 25 2 2" xfId="33676"/>
    <cellStyle name="Normal 7 25 3" xfId="33675"/>
    <cellStyle name="Normal 7 26" xfId="8738"/>
    <cellStyle name="Normal 7 26 2" xfId="20526"/>
    <cellStyle name="Normal 7 26 2 2" xfId="33678"/>
    <cellStyle name="Normal 7 26 3" xfId="33677"/>
    <cellStyle name="Normal 7 27" xfId="7138"/>
    <cellStyle name="Normal 7 27 2" xfId="19144"/>
    <cellStyle name="Normal 7 27 2 2" xfId="33680"/>
    <cellStyle name="Normal 7 27 3" xfId="33679"/>
    <cellStyle name="Normal 7 28" xfId="13322"/>
    <cellStyle name="Normal 7 28 2" xfId="24618"/>
    <cellStyle name="Normal 7 28 2 2" xfId="33682"/>
    <cellStyle name="Normal 7 28 3" xfId="33681"/>
    <cellStyle name="Normal 7 29" xfId="11673"/>
    <cellStyle name="Normal 7 29 2" xfId="23111"/>
    <cellStyle name="Normal 7 29 2 2" xfId="33684"/>
    <cellStyle name="Normal 7 29 3" xfId="33683"/>
    <cellStyle name="Normal 7 3" xfId="4010"/>
    <cellStyle name="Normal 7 3 2" xfId="33685"/>
    <cellStyle name="Normal 7 30" xfId="5709"/>
    <cellStyle name="Normal 7 30 2" xfId="18214"/>
    <cellStyle name="Normal 7 30 2 2" xfId="33687"/>
    <cellStyle name="Normal 7 30 3" xfId="33686"/>
    <cellStyle name="Normal 7 31" xfId="17362"/>
    <cellStyle name="Normal 7 31 2" xfId="33688"/>
    <cellStyle name="Normal 7 32" xfId="33644"/>
    <cellStyle name="Normal 7 4" xfId="4011"/>
    <cellStyle name="Normal 7 4 2" xfId="33689"/>
    <cellStyle name="Normal 7 5" xfId="4012"/>
    <cellStyle name="Normal 7 5 2" xfId="33690"/>
    <cellStyle name="Normal 7 6" xfId="4013"/>
    <cellStyle name="Normal 7 6 2" xfId="33691"/>
    <cellStyle name="Normal 7 7" xfId="4014"/>
    <cellStyle name="Normal 7 7 2" xfId="33692"/>
    <cellStyle name="Normal 7 8" xfId="4015"/>
    <cellStyle name="Normal 7 8 2" xfId="33693"/>
    <cellStyle name="Normal 7 9" xfId="4016"/>
    <cellStyle name="Normal 7 9 2" xfId="33694"/>
    <cellStyle name="Normal 8" xfId="473"/>
    <cellStyle name="Normal 8 10" xfId="4017"/>
    <cellStyle name="Normal 8 10 2" xfId="33696"/>
    <cellStyle name="Normal 8 11" xfId="4018"/>
    <cellStyle name="Normal 8 11 2" xfId="33697"/>
    <cellStyle name="Normal 8 12" xfId="4019"/>
    <cellStyle name="Normal 8 12 2" xfId="33698"/>
    <cellStyle name="Normal 8 13" xfId="4020"/>
    <cellStyle name="Normal 8 13 2" xfId="33699"/>
    <cellStyle name="Normal 8 14" xfId="4021"/>
    <cellStyle name="Normal 8 14 2" xfId="33700"/>
    <cellStyle name="Normal 8 15" xfId="4022"/>
    <cellStyle name="Normal 8 15 2" xfId="33701"/>
    <cellStyle name="Normal 8 16" xfId="4023"/>
    <cellStyle name="Normal 8 16 2" xfId="33702"/>
    <cellStyle name="Normal 8 17" xfId="4024"/>
    <cellStyle name="Normal 8 17 2" xfId="33703"/>
    <cellStyle name="Normal 8 18" xfId="4025"/>
    <cellStyle name="Normal 8 18 2" xfId="33704"/>
    <cellStyle name="Normal 8 19" xfId="4026"/>
    <cellStyle name="Normal 8 19 2" xfId="33705"/>
    <cellStyle name="Normal 8 2" xfId="1394"/>
    <cellStyle name="Normal 8 2 10" xfId="4028"/>
    <cellStyle name="Normal 8 2 10 2" xfId="33707"/>
    <cellStyle name="Normal 8 2 11" xfId="4029"/>
    <cellStyle name="Normal 8 2 11 2" xfId="33708"/>
    <cellStyle name="Normal 8 2 12" xfId="4030"/>
    <cellStyle name="Normal 8 2 12 2" xfId="33709"/>
    <cellStyle name="Normal 8 2 13" xfId="4031"/>
    <cellStyle name="Normal 8 2 13 2" xfId="33710"/>
    <cellStyle name="Normal 8 2 14" xfId="4032"/>
    <cellStyle name="Normal 8 2 14 2" xfId="33711"/>
    <cellStyle name="Normal 8 2 15" xfId="4033"/>
    <cellStyle name="Normal 8 2 15 2" xfId="33712"/>
    <cellStyle name="Normal 8 2 16" xfId="4034"/>
    <cellStyle name="Normal 8 2 16 2" xfId="33713"/>
    <cellStyle name="Normal 8 2 17" xfId="4035"/>
    <cellStyle name="Normal 8 2 17 2" xfId="33714"/>
    <cellStyle name="Normal 8 2 18" xfId="4036"/>
    <cellStyle name="Normal 8 2 18 2" xfId="33715"/>
    <cellStyle name="Normal 8 2 19" xfId="4037"/>
    <cellStyle name="Normal 8 2 19 2" xfId="33716"/>
    <cellStyle name="Normal 8 2 2" xfId="4038"/>
    <cellStyle name="Normal 8 2 2 2" xfId="33717"/>
    <cellStyle name="Normal 8 2 20" xfId="4039"/>
    <cellStyle name="Normal 8 2 20 2" xfId="33718"/>
    <cellStyle name="Normal 8 2 21" xfId="4040"/>
    <cellStyle name="Normal 8 2 21 2" xfId="33719"/>
    <cellStyle name="Normal 8 2 22" xfId="4041"/>
    <cellStyle name="Normal 8 2 22 2" xfId="33720"/>
    <cellStyle name="Normal 8 2 23" xfId="4042"/>
    <cellStyle name="Normal 8 2 23 2" xfId="33721"/>
    <cellStyle name="Normal 8 2 24" xfId="4043"/>
    <cellStyle name="Normal 8 2 24 2" xfId="33722"/>
    <cellStyle name="Normal 8 2 25" xfId="4044"/>
    <cellStyle name="Normal 8 2 25 2" xfId="33723"/>
    <cellStyle name="Normal 8 2 26" xfId="4045"/>
    <cellStyle name="Normal 8 2 26 2" xfId="33724"/>
    <cellStyle name="Normal 8 2 27" xfId="4046"/>
    <cellStyle name="Normal 8 2 27 2" xfId="33725"/>
    <cellStyle name="Normal 8 2 28" xfId="4047"/>
    <cellStyle name="Normal 8 2 28 2" xfId="33726"/>
    <cellStyle name="Normal 8 2 29" xfId="4048"/>
    <cellStyle name="Normal 8 2 29 2" xfId="33727"/>
    <cellStyle name="Normal 8 2 3" xfId="4049"/>
    <cellStyle name="Normal 8 2 3 2" xfId="33728"/>
    <cellStyle name="Normal 8 2 30" xfId="4050"/>
    <cellStyle name="Normal 8 2 30 2" xfId="33729"/>
    <cellStyle name="Normal 8 2 31" xfId="4051"/>
    <cellStyle name="Normal 8 2 31 2" xfId="33730"/>
    <cellStyle name="Normal 8 2 32" xfId="4052"/>
    <cellStyle name="Normal 8 2 32 2" xfId="33731"/>
    <cellStyle name="Normal 8 2 33" xfId="4053"/>
    <cellStyle name="Normal 8 2 33 2" xfId="33732"/>
    <cellStyle name="Normal 8 2 34" xfId="4054"/>
    <cellStyle name="Normal 8 2 34 2" xfId="33733"/>
    <cellStyle name="Normal 8 2 35" xfId="4055"/>
    <cellStyle name="Normal 8 2 35 2" xfId="33734"/>
    <cellStyle name="Normal 8 2 36" xfId="4056"/>
    <cellStyle name="Normal 8 2 36 2" xfId="33735"/>
    <cellStyle name="Normal 8 2 37" xfId="4057"/>
    <cellStyle name="Normal 8 2 37 2" xfId="33736"/>
    <cellStyle name="Normal 8 2 38" xfId="4058"/>
    <cellStyle name="Normal 8 2 38 2" xfId="33737"/>
    <cellStyle name="Normal 8 2 39" xfId="4059"/>
    <cellStyle name="Normal 8 2 39 2" xfId="33738"/>
    <cellStyle name="Normal 8 2 4" xfId="4060"/>
    <cellStyle name="Normal 8 2 4 2" xfId="33739"/>
    <cellStyle name="Normal 8 2 40" xfId="33706"/>
    <cellStyle name="Normal 8 2 41" xfId="4027"/>
    <cellStyle name="Normal 8 2 5" xfId="4061"/>
    <cellStyle name="Normal 8 2 5 2" xfId="33740"/>
    <cellStyle name="Normal 8 2 6" xfId="4062"/>
    <cellStyle name="Normal 8 2 6 2" xfId="33741"/>
    <cellStyle name="Normal 8 2 7" xfId="4063"/>
    <cellStyle name="Normal 8 2 7 2" xfId="33742"/>
    <cellStyle name="Normal 8 2 8" xfId="4064"/>
    <cellStyle name="Normal 8 2 8 2" xfId="33743"/>
    <cellStyle name="Normal 8 2 9" xfId="4065"/>
    <cellStyle name="Normal 8 2 9 2" xfId="33744"/>
    <cellStyle name="Normal 8 20" xfId="33695"/>
    <cellStyle name="Normal 8 3" xfId="4066"/>
    <cellStyle name="Normal 8 3 10" xfId="4067"/>
    <cellStyle name="Normal 8 3 10 2" xfId="33746"/>
    <cellStyle name="Normal 8 3 11" xfId="4068"/>
    <cellStyle name="Normal 8 3 11 2" xfId="33747"/>
    <cellStyle name="Normal 8 3 12" xfId="4069"/>
    <cellStyle name="Normal 8 3 12 2" xfId="33748"/>
    <cellStyle name="Normal 8 3 13" xfId="4070"/>
    <cellStyle name="Normal 8 3 13 2" xfId="33749"/>
    <cellStyle name="Normal 8 3 14" xfId="4071"/>
    <cellStyle name="Normal 8 3 14 2" xfId="33750"/>
    <cellStyle name="Normal 8 3 15" xfId="4072"/>
    <cellStyle name="Normal 8 3 15 2" xfId="33751"/>
    <cellStyle name="Normal 8 3 16" xfId="4073"/>
    <cellStyle name="Normal 8 3 16 2" xfId="33752"/>
    <cellStyle name="Normal 8 3 17" xfId="4074"/>
    <cellStyle name="Normal 8 3 17 2" xfId="33753"/>
    <cellStyle name="Normal 8 3 18" xfId="4075"/>
    <cellStyle name="Normal 8 3 18 2" xfId="33754"/>
    <cellStyle name="Normal 8 3 19" xfId="4076"/>
    <cellStyle name="Normal 8 3 19 2" xfId="33755"/>
    <cellStyle name="Normal 8 3 2" xfId="4077"/>
    <cellStyle name="Normal 8 3 2 2" xfId="33756"/>
    <cellStyle name="Normal 8 3 20" xfId="4078"/>
    <cellStyle name="Normal 8 3 20 2" xfId="33757"/>
    <cellStyle name="Normal 8 3 21" xfId="4079"/>
    <cellStyle name="Normal 8 3 21 2" xfId="33758"/>
    <cellStyle name="Normal 8 3 22" xfId="4080"/>
    <cellStyle name="Normal 8 3 22 2" xfId="33759"/>
    <cellStyle name="Normal 8 3 23" xfId="4081"/>
    <cellStyle name="Normal 8 3 23 2" xfId="33760"/>
    <cellStyle name="Normal 8 3 24" xfId="4082"/>
    <cellStyle name="Normal 8 3 24 2" xfId="33761"/>
    <cellStyle name="Normal 8 3 25" xfId="4083"/>
    <cellStyle name="Normal 8 3 25 2" xfId="33762"/>
    <cellStyle name="Normal 8 3 26" xfId="4084"/>
    <cellStyle name="Normal 8 3 26 2" xfId="33763"/>
    <cellStyle name="Normal 8 3 27" xfId="4085"/>
    <cellStyle name="Normal 8 3 27 2" xfId="33764"/>
    <cellStyle name="Normal 8 3 28" xfId="4086"/>
    <cellStyle name="Normal 8 3 28 2" xfId="33765"/>
    <cellStyle name="Normal 8 3 29" xfId="4087"/>
    <cellStyle name="Normal 8 3 29 2" xfId="33766"/>
    <cellStyle name="Normal 8 3 3" xfId="4088"/>
    <cellStyle name="Normal 8 3 3 2" xfId="33767"/>
    <cellStyle name="Normal 8 3 30" xfId="4089"/>
    <cellStyle name="Normal 8 3 30 2" xfId="33768"/>
    <cellStyle name="Normal 8 3 31" xfId="4090"/>
    <cellStyle name="Normal 8 3 31 2" xfId="33769"/>
    <cellStyle name="Normal 8 3 32" xfId="4091"/>
    <cellStyle name="Normal 8 3 32 2" xfId="33770"/>
    <cellStyle name="Normal 8 3 33" xfId="4092"/>
    <cellStyle name="Normal 8 3 33 2" xfId="33771"/>
    <cellStyle name="Normal 8 3 34" xfId="4093"/>
    <cellStyle name="Normal 8 3 34 2" xfId="33772"/>
    <cellStyle name="Normal 8 3 35" xfId="4094"/>
    <cellStyle name="Normal 8 3 35 2" xfId="33773"/>
    <cellStyle name="Normal 8 3 36" xfId="4095"/>
    <cellStyle name="Normal 8 3 36 2" xfId="33774"/>
    <cellStyle name="Normal 8 3 37" xfId="4096"/>
    <cellStyle name="Normal 8 3 37 2" xfId="33775"/>
    <cellStyle name="Normal 8 3 38" xfId="4097"/>
    <cellStyle name="Normal 8 3 38 2" xfId="33776"/>
    <cellStyle name="Normal 8 3 39" xfId="4098"/>
    <cellStyle name="Normal 8 3 39 2" xfId="33777"/>
    <cellStyle name="Normal 8 3 4" xfId="4099"/>
    <cellStyle name="Normal 8 3 4 2" xfId="33778"/>
    <cellStyle name="Normal 8 3 40" xfId="33745"/>
    <cellStyle name="Normal 8 3 5" xfId="4100"/>
    <cellStyle name="Normal 8 3 5 2" xfId="33779"/>
    <cellStyle name="Normal 8 3 6" xfId="4101"/>
    <cellStyle name="Normal 8 3 6 2" xfId="33780"/>
    <cellStyle name="Normal 8 3 7" xfId="4102"/>
    <cellStyle name="Normal 8 3 7 2" xfId="33781"/>
    <cellStyle name="Normal 8 3 8" xfId="4103"/>
    <cellStyle name="Normal 8 3 8 2" xfId="33782"/>
    <cellStyle name="Normal 8 3 9" xfId="4104"/>
    <cellStyle name="Normal 8 3 9 2" xfId="33783"/>
    <cellStyle name="Normal 8 4" xfId="4105"/>
    <cellStyle name="Normal 8 4 2" xfId="33784"/>
    <cellStyle name="Normal 8 5" xfId="4106"/>
    <cellStyle name="Normal 8 5 2" xfId="33785"/>
    <cellStyle name="Normal 8 6" xfId="4107"/>
    <cellStyle name="Normal 8 6 2" xfId="33786"/>
    <cellStyle name="Normal 8 7" xfId="4108"/>
    <cellStyle name="Normal 8 7 2" xfId="33787"/>
    <cellStyle name="Normal 8 8" xfId="4109"/>
    <cellStyle name="Normal 8 8 2" xfId="33788"/>
    <cellStyle name="Normal 8 9" xfId="4110"/>
    <cellStyle name="Normal 8 9 2" xfId="33789"/>
    <cellStyle name="Normal 9" xfId="613"/>
    <cellStyle name="Normal 9 10" xfId="4111"/>
    <cellStyle name="Normal 9 10 2" xfId="33791"/>
    <cellStyle name="Normal 9 11" xfId="4112"/>
    <cellStyle name="Normal 9 11 2" xfId="33792"/>
    <cellStyle name="Normal 9 12" xfId="4113"/>
    <cellStyle name="Normal 9 12 2" xfId="33793"/>
    <cellStyle name="Normal 9 13" xfId="4114"/>
    <cellStyle name="Normal 9 13 2" xfId="33794"/>
    <cellStyle name="Normal 9 14" xfId="4115"/>
    <cellStyle name="Normal 9 14 2" xfId="33795"/>
    <cellStyle name="Normal 9 15" xfId="4116"/>
    <cellStyle name="Normal 9 15 2" xfId="33796"/>
    <cellStyle name="Normal 9 16" xfId="4117"/>
    <cellStyle name="Normal 9 16 2" xfId="33797"/>
    <cellStyle name="Normal 9 17" xfId="4118"/>
    <cellStyle name="Normal 9 17 2" xfId="33798"/>
    <cellStyle name="Normal 9 18" xfId="4119"/>
    <cellStyle name="Normal 9 18 2" xfId="33799"/>
    <cellStyle name="Normal 9 19" xfId="4120"/>
    <cellStyle name="Normal 9 19 2" xfId="33800"/>
    <cellStyle name="Normal 9 2" xfId="4121"/>
    <cellStyle name="Normal 9 2 2" xfId="33801"/>
    <cellStyle name="Normal 9 20" xfId="4122"/>
    <cellStyle name="Normal 9 20 2" xfId="33802"/>
    <cellStyle name="Normal 9 21" xfId="4123"/>
    <cellStyle name="Normal 9 21 2" xfId="33803"/>
    <cellStyle name="Normal 9 22" xfId="4124"/>
    <cellStyle name="Normal 9 22 2" xfId="33804"/>
    <cellStyle name="Normal 9 23" xfId="4125"/>
    <cellStyle name="Normal 9 23 2" xfId="33805"/>
    <cellStyle name="Normal 9 24" xfId="4126"/>
    <cellStyle name="Normal 9 24 2" xfId="33806"/>
    <cellStyle name="Normal 9 25" xfId="4127"/>
    <cellStyle name="Normal 9 25 2" xfId="33807"/>
    <cellStyle name="Normal 9 26" xfId="4128"/>
    <cellStyle name="Normal 9 26 2" xfId="33808"/>
    <cellStyle name="Normal 9 27" xfId="4129"/>
    <cellStyle name="Normal 9 27 2" xfId="33809"/>
    <cellStyle name="Normal 9 28" xfId="4130"/>
    <cellStyle name="Normal 9 28 2" xfId="33810"/>
    <cellStyle name="Normal 9 29" xfId="4131"/>
    <cellStyle name="Normal 9 29 2" xfId="33811"/>
    <cellStyle name="Normal 9 3" xfId="4132"/>
    <cellStyle name="Normal 9 3 2" xfId="33812"/>
    <cellStyle name="Normal 9 30" xfId="4133"/>
    <cellStyle name="Normal 9 30 2" xfId="33813"/>
    <cellStyle name="Normal 9 31" xfId="33790"/>
    <cellStyle name="Normal 9 4" xfId="4134"/>
    <cellStyle name="Normal 9 4 2" xfId="33814"/>
    <cellStyle name="Normal 9 5" xfId="4135"/>
    <cellStyle name="Normal 9 5 2" xfId="33815"/>
    <cellStyle name="Normal 9 6" xfId="4136"/>
    <cellStyle name="Normal 9 6 2" xfId="33816"/>
    <cellStyle name="Normal 9 7" xfId="4137"/>
    <cellStyle name="Normal 9 7 2" xfId="33817"/>
    <cellStyle name="Normal 9 8" xfId="4138"/>
    <cellStyle name="Normal 9 8 2" xfId="33818"/>
    <cellStyle name="Normal 9 9" xfId="4139"/>
    <cellStyle name="Normal 9 9 2" xfId="33819"/>
    <cellStyle name="Normal_Data" xfId="63418"/>
    <cellStyle name="Normal_Template WILKS Tariff Model" xfId="38"/>
    <cellStyle name="Note 10" xfId="879"/>
    <cellStyle name="Note 10 10" xfId="7377"/>
    <cellStyle name="Note 10 10 2" xfId="19351"/>
    <cellStyle name="Note 10 10 2 2" xfId="33823"/>
    <cellStyle name="Note 10 10 3" xfId="33822"/>
    <cellStyle name="Note 10 10 4" xfId="55483"/>
    <cellStyle name="Note 10 11" xfId="9227"/>
    <cellStyle name="Note 10 11 2" xfId="20962"/>
    <cellStyle name="Note 10 11 2 2" xfId="33825"/>
    <cellStyle name="Note 10 11 3" xfId="33824"/>
    <cellStyle name="Note 10 11 4" xfId="55484"/>
    <cellStyle name="Note 10 12" xfId="9211"/>
    <cellStyle name="Note 10 12 2" xfId="20947"/>
    <cellStyle name="Note 10 12 2 2" xfId="33827"/>
    <cellStyle name="Note 10 12 3" xfId="33826"/>
    <cellStyle name="Note 10 12 4" xfId="55485"/>
    <cellStyle name="Note 10 13" xfId="9653"/>
    <cellStyle name="Note 10 13 2" xfId="21338"/>
    <cellStyle name="Note 10 13 2 2" xfId="33829"/>
    <cellStyle name="Note 10 13 3" xfId="33828"/>
    <cellStyle name="Note 10 13 4" xfId="55486"/>
    <cellStyle name="Note 10 14" xfId="10102"/>
    <cellStyle name="Note 10 14 2" xfId="21726"/>
    <cellStyle name="Note 10 14 2 2" xfId="33831"/>
    <cellStyle name="Note 10 14 3" xfId="33830"/>
    <cellStyle name="Note 10 14 4" xfId="55487"/>
    <cellStyle name="Note 10 15" xfId="7903"/>
    <cellStyle name="Note 10 15 2" xfId="19792"/>
    <cellStyle name="Note 10 15 2 2" xfId="33833"/>
    <cellStyle name="Note 10 15 3" xfId="33832"/>
    <cellStyle name="Note 10 15 4" xfId="55488"/>
    <cellStyle name="Note 10 16" xfId="6287"/>
    <cellStyle name="Note 10 16 2" xfId="18389"/>
    <cellStyle name="Note 10 16 2 2" xfId="33835"/>
    <cellStyle name="Note 10 16 3" xfId="33834"/>
    <cellStyle name="Note 10 16 4" xfId="55489"/>
    <cellStyle name="Note 10 17" xfId="11795"/>
    <cellStyle name="Note 10 17 2" xfId="23214"/>
    <cellStyle name="Note 10 17 2 2" xfId="33837"/>
    <cellStyle name="Note 10 17 3" xfId="33836"/>
    <cellStyle name="Note 10 17 4" xfId="55490"/>
    <cellStyle name="Note 10 18" xfId="11691"/>
    <cellStyle name="Note 10 18 2" xfId="23126"/>
    <cellStyle name="Note 10 18 2 2" xfId="33839"/>
    <cellStyle name="Note 10 18 3" xfId="33838"/>
    <cellStyle name="Note 10 18 4" xfId="55491"/>
    <cellStyle name="Note 10 19" xfId="12181"/>
    <cellStyle name="Note 10 19 2" xfId="23578"/>
    <cellStyle name="Note 10 19 2 2" xfId="33841"/>
    <cellStyle name="Note 10 19 3" xfId="33840"/>
    <cellStyle name="Note 10 19 4" xfId="55492"/>
    <cellStyle name="Note 10 2" xfId="4142"/>
    <cellStyle name="Note 10 2 2" xfId="33842"/>
    <cellStyle name="Note 10 20" xfId="12948"/>
    <cellStyle name="Note 10 20 2" xfId="24265"/>
    <cellStyle name="Note 10 20 2 2" xfId="33844"/>
    <cellStyle name="Note 10 20 3" xfId="33843"/>
    <cellStyle name="Note 10 20 4" xfId="55493"/>
    <cellStyle name="Note 10 21" xfId="13323"/>
    <cellStyle name="Note 10 21 2" xfId="24619"/>
    <cellStyle name="Note 10 21 2 2" xfId="33846"/>
    <cellStyle name="Note 10 21 3" xfId="33845"/>
    <cellStyle name="Note 10 21 4" xfId="55494"/>
    <cellStyle name="Note 10 22" xfId="13663"/>
    <cellStyle name="Note 10 22 2" xfId="24923"/>
    <cellStyle name="Note 10 22 2 2" xfId="33848"/>
    <cellStyle name="Note 10 22 3" xfId="33847"/>
    <cellStyle name="Note 10 22 4" xfId="55495"/>
    <cellStyle name="Note 10 23" xfId="13985"/>
    <cellStyle name="Note 10 23 2" xfId="25217"/>
    <cellStyle name="Note 10 23 2 2" xfId="33850"/>
    <cellStyle name="Note 10 23 3" xfId="33849"/>
    <cellStyle name="Note 10 23 4" xfId="55496"/>
    <cellStyle name="Note 10 24" xfId="14297"/>
    <cellStyle name="Note 10 24 2" xfId="33851"/>
    <cellStyle name="Note 10 24 3" xfId="55497"/>
    <cellStyle name="Note 10 24 4" xfId="55498"/>
    <cellStyle name="Note 10 25" xfId="33821"/>
    <cellStyle name="Note 10 26" xfId="4141"/>
    <cellStyle name="Note 10 3" xfId="4143"/>
    <cellStyle name="Note 10 3 2" xfId="33852"/>
    <cellStyle name="Note 10 4" xfId="4144"/>
    <cellStyle name="Note 10 4 2" xfId="33853"/>
    <cellStyle name="Note 10 5" xfId="4145"/>
    <cellStyle name="Note 10 5 2" xfId="33854"/>
    <cellStyle name="Note 10 6" xfId="6931"/>
    <cellStyle name="Note 10 6 2" xfId="18942"/>
    <cellStyle name="Note 10 6 2 2" xfId="33856"/>
    <cellStyle name="Note 10 6 3" xfId="33855"/>
    <cellStyle name="Note 10 6 4" xfId="55499"/>
    <cellStyle name="Note 10 7" xfId="4992"/>
    <cellStyle name="Note 10 7 2" xfId="17602"/>
    <cellStyle name="Note 10 7 2 2" xfId="33858"/>
    <cellStyle name="Note 10 7 3" xfId="33857"/>
    <cellStyle name="Note 10 7 4" xfId="55500"/>
    <cellStyle name="Note 10 8" xfId="7386"/>
    <cellStyle name="Note 10 8 2" xfId="19359"/>
    <cellStyle name="Note 10 8 2 2" xfId="33860"/>
    <cellStyle name="Note 10 8 3" xfId="33859"/>
    <cellStyle name="Note 10 8 4" xfId="55501"/>
    <cellStyle name="Note 10 9" xfId="7851"/>
    <cellStyle name="Note 10 9 2" xfId="19758"/>
    <cellStyle name="Note 10 9 2 2" xfId="33862"/>
    <cellStyle name="Note 10 9 3" xfId="33861"/>
    <cellStyle name="Note 10 9 4" xfId="55502"/>
    <cellStyle name="Note 11" xfId="997"/>
    <cellStyle name="Note 11 10" xfId="5074"/>
    <cellStyle name="Note 11 10 2" xfId="17665"/>
    <cellStyle name="Note 11 10 2 2" xfId="33865"/>
    <cellStyle name="Note 11 10 3" xfId="33864"/>
    <cellStyle name="Note 11 10 4" xfId="55503"/>
    <cellStyle name="Note 11 11" xfId="5275"/>
    <cellStyle name="Note 11 11 2" xfId="17834"/>
    <cellStyle name="Note 11 11 2 2" xfId="33867"/>
    <cellStyle name="Note 11 11 3" xfId="33866"/>
    <cellStyle name="Note 11 11 4" xfId="55504"/>
    <cellStyle name="Note 11 12" xfId="6472"/>
    <cellStyle name="Note 11 12 2" xfId="18552"/>
    <cellStyle name="Note 11 12 2 2" xfId="33869"/>
    <cellStyle name="Note 11 12 3" xfId="33868"/>
    <cellStyle name="Note 11 12 4" xfId="55505"/>
    <cellStyle name="Note 11 13" xfId="8313"/>
    <cellStyle name="Note 11 13 2" xfId="20157"/>
    <cellStyle name="Note 11 13 2 2" xfId="33871"/>
    <cellStyle name="Note 11 13 3" xfId="33870"/>
    <cellStyle name="Note 11 13 4" xfId="55506"/>
    <cellStyle name="Note 11 14" xfId="6362"/>
    <cellStyle name="Note 11 14 2" xfId="18455"/>
    <cellStyle name="Note 11 14 2 2" xfId="33873"/>
    <cellStyle name="Note 11 14 3" xfId="33872"/>
    <cellStyle name="Note 11 14 4" xfId="55507"/>
    <cellStyle name="Note 11 15" xfId="9644"/>
    <cellStyle name="Note 11 15 2" xfId="21331"/>
    <cellStyle name="Note 11 15 2 2" xfId="33875"/>
    <cellStyle name="Note 11 15 3" xfId="33874"/>
    <cellStyle name="Note 11 15 4" xfId="55508"/>
    <cellStyle name="Note 11 16" xfId="6671"/>
    <cellStyle name="Note 11 16 2" xfId="18729"/>
    <cellStyle name="Note 11 16 2 2" xfId="33877"/>
    <cellStyle name="Note 11 16 3" xfId="33876"/>
    <cellStyle name="Note 11 16 4" xfId="55509"/>
    <cellStyle name="Note 11 17" xfId="11798"/>
    <cellStyle name="Note 11 17 2" xfId="23216"/>
    <cellStyle name="Note 11 17 2 2" xfId="33879"/>
    <cellStyle name="Note 11 17 3" xfId="33878"/>
    <cellStyle name="Note 11 17 4" xfId="55510"/>
    <cellStyle name="Note 11 18" xfId="10985"/>
    <cellStyle name="Note 11 18 2" xfId="22490"/>
    <cellStyle name="Note 11 18 2 2" xfId="33881"/>
    <cellStyle name="Note 11 18 3" xfId="33880"/>
    <cellStyle name="Note 11 18 4" xfId="55511"/>
    <cellStyle name="Note 11 19" xfId="10570"/>
    <cellStyle name="Note 11 19 2" xfId="22123"/>
    <cellStyle name="Note 11 19 2 2" xfId="33883"/>
    <cellStyle name="Note 11 19 3" xfId="33882"/>
    <cellStyle name="Note 11 19 4" xfId="55512"/>
    <cellStyle name="Note 11 2" xfId="4147"/>
    <cellStyle name="Note 11 2 2" xfId="33884"/>
    <cellStyle name="Note 11 20" xfId="12952"/>
    <cellStyle name="Note 11 20 2" xfId="24267"/>
    <cellStyle name="Note 11 20 2 2" xfId="33886"/>
    <cellStyle name="Note 11 20 3" xfId="33885"/>
    <cellStyle name="Note 11 20 4" xfId="55513"/>
    <cellStyle name="Note 11 21" xfId="12930"/>
    <cellStyle name="Note 11 21 2" xfId="24249"/>
    <cellStyle name="Note 11 21 2 2" xfId="33888"/>
    <cellStyle name="Note 11 21 3" xfId="33887"/>
    <cellStyle name="Note 11 21 4" xfId="55514"/>
    <cellStyle name="Note 11 22" xfId="12561"/>
    <cellStyle name="Note 11 22 2" xfId="23914"/>
    <cellStyle name="Note 11 22 2 2" xfId="33890"/>
    <cellStyle name="Note 11 22 3" xfId="33889"/>
    <cellStyle name="Note 11 22 4" xfId="55515"/>
    <cellStyle name="Note 11 23" xfId="10678"/>
    <cellStyle name="Note 11 23 2" xfId="22228"/>
    <cellStyle name="Note 11 23 2 2" xfId="33892"/>
    <cellStyle name="Note 11 23 3" xfId="33891"/>
    <cellStyle name="Note 11 23 4" xfId="55516"/>
    <cellStyle name="Note 11 24" xfId="6139"/>
    <cellStyle name="Note 11 24 2" xfId="33893"/>
    <cellStyle name="Note 11 24 3" xfId="55517"/>
    <cellStyle name="Note 11 24 4" xfId="55518"/>
    <cellStyle name="Note 11 25" xfId="33863"/>
    <cellStyle name="Note 11 26" xfId="4146"/>
    <cellStyle name="Note 11 3" xfId="4148"/>
    <cellStyle name="Note 11 3 2" xfId="33894"/>
    <cellStyle name="Note 11 4" xfId="4149"/>
    <cellStyle name="Note 11 4 2" xfId="33895"/>
    <cellStyle name="Note 11 5" xfId="4150"/>
    <cellStyle name="Note 11 5 2" xfId="33896"/>
    <cellStyle name="Note 11 6" xfId="6934"/>
    <cellStyle name="Note 11 6 2" xfId="18944"/>
    <cellStyle name="Note 11 6 2 2" xfId="33898"/>
    <cellStyle name="Note 11 6 3" xfId="33897"/>
    <cellStyle name="Note 11 6 4" xfId="55519"/>
    <cellStyle name="Note 11 7" xfId="4830"/>
    <cellStyle name="Note 11 7 2" xfId="17470"/>
    <cellStyle name="Note 11 7 2 2" xfId="33900"/>
    <cellStyle name="Note 11 7 3" xfId="33899"/>
    <cellStyle name="Note 11 7 4" xfId="55520"/>
    <cellStyle name="Note 11 8" xfId="6752"/>
    <cellStyle name="Note 11 8 2" xfId="18797"/>
    <cellStyle name="Note 11 8 2 2" xfId="33902"/>
    <cellStyle name="Note 11 8 3" xfId="33901"/>
    <cellStyle name="Note 11 8 4" xfId="55521"/>
    <cellStyle name="Note 11 9" xfId="5140"/>
    <cellStyle name="Note 11 9 2" xfId="17720"/>
    <cellStyle name="Note 11 9 2 2" xfId="33904"/>
    <cellStyle name="Note 11 9 3" xfId="33903"/>
    <cellStyle name="Note 11 9 4" xfId="55522"/>
    <cellStyle name="Note 12" xfId="1246"/>
    <cellStyle name="Note 12 10" xfId="4152"/>
    <cellStyle name="Note 12 10 10" xfId="7358"/>
    <cellStyle name="Note 12 10 10 2" xfId="19333"/>
    <cellStyle name="Note 12 10 10 2 2" xfId="33908"/>
    <cellStyle name="Note 12 10 10 3" xfId="33907"/>
    <cellStyle name="Note 12 10 10 4" xfId="55523"/>
    <cellStyle name="Note 12 10 11" xfId="5078"/>
    <cellStyle name="Note 12 10 11 2" xfId="17668"/>
    <cellStyle name="Note 12 10 11 2 2" xfId="33910"/>
    <cellStyle name="Note 12 10 11 3" xfId="33909"/>
    <cellStyle name="Note 12 10 11 4" xfId="55524"/>
    <cellStyle name="Note 12 10 12" xfId="6288"/>
    <cellStyle name="Note 12 10 12 2" xfId="18390"/>
    <cellStyle name="Note 12 10 12 2 2" xfId="33912"/>
    <cellStyle name="Note 12 10 12 3" xfId="33911"/>
    <cellStyle name="Note 12 10 12 4" xfId="55525"/>
    <cellStyle name="Note 12 10 13" xfId="11804"/>
    <cellStyle name="Note 12 10 13 2" xfId="23222"/>
    <cellStyle name="Note 12 10 13 2 2" xfId="33914"/>
    <cellStyle name="Note 12 10 13 3" xfId="33913"/>
    <cellStyle name="Note 12 10 13 4" xfId="55526"/>
    <cellStyle name="Note 12 10 14" xfId="6226"/>
    <cellStyle name="Note 12 10 14 2" xfId="18335"/>
    <cellStyle name="Note 12 10 14 2 2" xfId="33916"/>
    <cellStyle name="Note 12 10 14 3" xfId="33915"/>
    <cellStyle name="Note 12 10 14 4" xfId="55527"/>
    <cellStyle name="Note 12 10 15" xfId="10506"/>
    <cellStyle name="Note 12 10 15 2" xfId="22085"/>
    <cellStyle name="Note 12 10 15 2 2" xfId="33918"/>
    <cellStyle name="Note 12 10 15 3" xfId="33917"/>
    <cellStyle name="Note 12 10 15 4" xfId="55528"/>
    <cellStyle name="Note 12 10 16" xfId="12957"/>
    <cellStyle name="Note 12 10 16 2" xfId="24269"/>
    <cellStyle name="Note 12 10 16 2 2" xfId="33920"/>
    <cellStyle name="Note 12 10 16 3" xfId="33919"/>
    <cellStyle name="Note 12 10 16 4" xfId="55529"/>
    <cellStyle name="Note 12 10 17" xfId="6225"/>
    <cellStyle name="Note 12 10 17 2" xfId="18334"/>
    <cellStyle name="Note 12 10 17 2 2" xfId="33922"/>
    <cellStyle name="Note 12 10 17 3" xfId="33921"/>
    <cellStyle name="Note 12 10 17 4" xfId="55530"/>
    <cellStyle name="Note 12 10 18" xfId="6154"/>
    <cellStyle name="Note 12 10 18 2" xfId="18272"/>
    <cellStyle name="Note 12 10 18 2 2" xfId="33924"/>
    <cellStyle name="Note 12 10 18 3" xfId="33923"/>
    <cellStyle name="Note 12 10 18 4" xfId="55531"/>
    <cellStyle name="Note 12 10 19" xfId="6146"/>
    <cellStyle name="Note 12 10 19 2" xfId="18269"/>
    <cellStyle name="Note 12 10 19 2 2" xfId="33926"/>
    <cellStyle name="Note 12 10 19 3" xfId="33925"/>
    <cellStyle name="Note 12 10 19 4" xfId="55532"/>
    <cellStyle name="Note 12 10 2" xfId="6940"/>
    <cellStyle name="Note 12 10 2 2" xfId="18949"/>
    <cellStyle name="Note 12 10 2 2 2" xfId="33928"/>
    <cellStyle name="Note 12 10 2 3" xfId="33927"/>
    <cellStyle name="Note 12 10 2 4" xfId="55533"/>
    <cellStyle name="Note 12 10 20" xfId="5290"/>
    <cellStyle name="Note 12 10 20 2" xfId="33929"/>
    <cellStyle name="Note 12 10 20 3" xfId="55534"/>
    <cellStyle name="Note 12 10 20 4" xfId="55535"/>
    <cellStyle name="Note 12 10 21" xfId="33906"/>
    <cellStyle name="Note 12 10 22" xfId="55536"/>
    <cellStyle name="Note 12 10 3" xfId="4983"/>
    <cellStyle name="Note 12 10 3 2" xfId="17596"/>
    <cellStyle name="Note 12 10 3 2 2" xfId="33931"/>
    <cellStyle name="Note 12 10 3 3" xfId="33930"/>
    <cellStyle name="Note 12 10 3 4" xfId="55537"/>
    <cellStyle name="Note 12 10 4" xfId="6756"/>
    <cellStyle name="Note 12 10 4 2" xfId="18801"/>
    <cellStyle name="Note 12 10 4 2 2" xfId="33933"/>
    <cellStyle name="Note 12 10 4 3" xfId="33932"/>
    <cellStyle name="Note 12 10 4 4" xfId="55538"/>
    <cellStyle name="Note 12 10 5" xfId="5138"/>
    <cellStyle name="Note 12 10 5 2" xfId="17718"/>
    <cellStyle name="Note 12 10 5 2 2" xfId="33935"/>
    <cellStyle name="Note 12 10 5 3" xfId="33934"/>
    <cellStyle name="Note 12 10 5 4" xfId="55539"/>
    <cellStyle name="Note 12 10 6" xfId="6622"/>
    <cellStyle name="Note 12 10 6 2" xfId="18686"/>
    <cellStyle name="Note 12 10 6 2 2" xfId="33937"/>
    <cellStyle name="Note 12 10 6 3" xfId="33936"/>
    <cellStyle name="Note 12 10 6 4" xfId="55540"/>
    <cellStyle name="Note 12 10 7" xfId="5272"/>
    <cellStyle name="Note 12 10 7 2" xfId="17832"/>
    <cellStyle name="Note 12 10 7 2 2" xfId="33939"/>
    <cellStyle name="Note 12 10 7 3" xfId="33938"/>
    <cellStyle name="Note 12 10 7 4" xfId="55541"/>
    <cellStyle name="Note 12 10 8" xfId="6474"/>
    <cellStyle name="Note 12 10 8 2" xfId="18554"/>
    <cellStyle name="Note 12 10 8 2 2" xfId="33941"/>
    <cellStyle name="Note 12 10 8 3" xfId="33940"/>
    <cellStyle name="Note 12 10 8 4" xfId="55542"/>
    <cellStyle name="Note 12 10 9" xfId="8742"/>
    <cellStyle name="Note 12 10 9 2" xfId="20528"/>
    <cellStyle name="Note 12 10 9 2 2" xfId="33943"/>
    <cellStyle name="Note 12 10 9 3" xfId="33942"/>
    <cellStyle name="Note 12 10 9 4" xfId="55543"/>
    <cellStyle name="Note 12 11" xfId="4153"/>
    <cellStyle name="Note 12 11 10" xfId="9200"/>
    <cellStyle name="Note 12 11 10 2" xfId="20937"/>
    <cellStyle name="Note 12 11 10 2 2" xfId="33946"/>
    <cellStyle name="Note 12 11 10 3" xfId="33945"/>
    <cellStyle name="Note 12 11 10 4" xfId="55544"/>
    <cellStyle name="Note 12 11 11" xfId="6469"/>
    <cellStyle name="Note 12 11 11 2" xfId="18550"/>
    <cellStyle name="Note 12 11 11 2 2" xfId="33948"/>
    <cellStyle name="Note 12 11 11 3" xfId="33947"/>
    <cellStyle name="Note 12 11 11 4" xfId="55545"/>
    <cellStyle name="Note 12 11 12" xfId="8276"/>
    <cellStyle name="Note 12 11 12 2" xfId="20128"/>
    <cellStyle name="Note 12 11 12 2 2" xfId="33950"/>
    <cellStyle name="Note 12 11 12 3" xfId="33949"/>
    <cellStyle name="Note 12 11 12 4" xfId="55546"/>
    <cellStyle name="Note 12 11 13" xfId="11805"/>
    <cellStyle name="Note 12 11 13 2" xfId="23223"/>
    <cellStyle name="Note 12 11 13 2 2" xfId="33952"/>
    <cellStyle name="Note 12 11 13 3" xfId="33951"/>
    <cellStyle name="Note 12 11 13 4" xfId="55547"/>
    <cellStyle name="Note 12 11 14" xfId="6893"/>
    <cellStyle name="Note 12 11 14 2" xfId="18909"/>
    <cellStyle name="Note 12 11 14 2 2" xfId="33954"/>
    <cellStyle name="Note 12 11 14 3" xfId="33953"/>
    <cellStyle name="Note 12 11 14 4" xfId="55548"/>
    <cellStyle name="Note 12 11 15" xfId="11342"/>
    <cellStyle name="Note 12 11 15 2" xfId="22818"/>
    <cellStyle name="Note 12 11 15 2 2" xfId="33956"/>
    <cellStyle name="Note 12 11 15 3" xfId="33955"/>
    <cellStyle name="Note 12 11 15 4" xfId="55549"/>
    <cellStyle name="Note 12 11 16" xfId="12958"/>
    <cellStyle name="Note 12 11 16 2" xfId="24270"/>
    <cellStyle name="Note 12 11 16 2 2" xfId="33958"/>
    <cellStyle name="Note 12 11 16 3" xfId="33957"/>
    <cellStyle name="Note 12 11 16 4" xfId="55550"/>
    <cellStyle name="Note 12 11 17" xfId="6422"/>
    <cellStyle name="Note 12 11 17 2" xfId="18509"/>
    <cellStyle name="Note 12 11 17 2 2" xfId="33960"/>
    <cellStyle name="Note 12 11 17 3" xfId="33959"/>
    <cellStyle name="Note 12 11 17 4" xfId="55551"/>
    <cellStyle name="Note 12 11 18" xfId="6155"/>
    <cellStyle name="Note 12 11 18 2" xfId="18273"/>
    <cellStyle name="Note 12 11 18 2 2" xfId="33962"/>
    <cellStyle name="Note 12 11 18 3" xfId="33961"/>
    <cellStyle name="Note 12 11 18 4" xfId="55552"/>
    <cellStyle name="Note 12 11 19" xfId="6174"/>
    <cellStyle name="Note 12 11 19 2" xfId="18290"/>
    <cellStyle name="Note 12 11 19 2 2" xfId="33964"/>
    <cellStyle name="Note 12 11 19 3" xfId="33963"/>
    <cellStyle name="Note 12 11 19 4" xfId="55553"/>
    <cellStyle name="Note 12 11 2" xfId="6941"/>
    <cellStyle name="Note 12 11 2 2" xfId="18950"/>
    <cellStyle name="Note 12 11 2 2 2" xfId="33966"/>
    <cellStyle name="Note 12 11 2 3" xfId="33965"/>
    <cellStyle name="Note 12 11 2 4" xfId="55554"/>
    <cellStyle name="Note 12 11 20" xfId="6141"/>
    <cellStyle name="Note 12 11 20 2" xfId="33967"/>
    <cellStyle name="Note 12 11 20 3" xfId="55555"/>
    <cellStyle name="Note 12 11 20 4" xfId="55556"/>
    <cellStyle name="Note 12 11 21" xfId="33944"/>
    <cellStyle name="Note 12 11 22" xfId="55557"/>
    <cellStyle name="Note 12 11 3" xfId="4982"/>
    <cellStyle name="Note 12 11 3 2" xfId="17595"/>
    <cellStyle name="Note 12 11 3 2 2" xfId="33969"/>
    <cellStyle name="Note 12 11 3 3" xfId="33968"/>
    <cellStyle name="Note 12 11 3 4" xfId="55558"/>
    <cellStyle name="Note 12 11 4" xfId="6757"/>
    <cellStyle name="Note 12 11 4 2" xfId="18802"/>
    <cellStyle name="Note 12 11 4 2 2" xfId="33971"/>
    <cellStyle name="Note 12 11 4 3" xfId="33970"/>
    <cellStyle name="Note 12 11 4 4" xfId="55559"/>
    <cellStyle name="Note 12 11 5" xfId="4682"/>
    <cellStyle name="Note 12 11 5 2" xfId="17378"/>
    <cellStyle name="Note 12 11 5 2 2" xfId="33973"/>
    <cellStyle name="Note 12 11 5 3" xfId="33972"/>
    <cellStyle name="Note 12 11 5 4" xfId="55560"/>
    <cellStyle name="Note 12 11 6" xfId="6623"/>
    <cellStyle name="Note 12 11 6 2" xfId="18687"/>
    <cellStyle name="Note 12 11 6 2 2" xfId="33975"/>
    <cellStyle name="Note 12 11 6 3" xfId="33974"/>
    <cellStyle name="Note 12 11 6 4" xfId="55561"/>
    <cellStyle name="Note 12 11 7" xfId="5271"/>
    <cellStyle name="Note 12 11 7 2" xfId="17831"/>
    <cellStyle name="Note 12 11 7 2 2" xfId="33977"/>
    <cellStyle name="Note 12 11 7 3" xfId="33976"/>
    <cellStyle name="Note 12 11 7 4" xfId="55562"/>
    <cellStyle name="Note 12 11 8" xfId="6475"/>
    <cellStyle name="Note 12 11 8 2" xfId="18555"/>
    <cellStyle name="Note 12 11 8 2 2" xfId="33979"/>
    <cellStyle name="Note 12 11 8 3" xfId="33978"/>
    <cellStyle name="Note 12 11 8 4" xfId="55563"/>
    <cellStyle name="Note 12 11 9" xfId="5408"/>
    <cellStyle name="Note 12 11 9 2" xfId="17951"/>
    <cellStyle name="Note 12 11 9 2 2" xfId="33981"/>
    <cellStyle name="Note 12 11 9 3" xfId="33980"/>
    <cellStyle name="Note 12 11 9 4" xfId="55564"/>
    <cellStyle name="Note 12 12" xfId="4154"/>
    <cellStyle name="Note 12 12 10" xfId="6364"/>
    <cellStyle name="Note 12 12 10 2" xfId="18457"/>
    <cellStyle name="Note 12 12 10 2 2" xfId="33984"/>
    <cellStyle name="Note 12 12 10 3" xfId="33983"/>
    <cellStyle name="Note 12 12 10 4" xfId="55565"/>
    <cellStyle name="Note 12 12 11" xfId="8009"/>
    <cellStyle name="Note 12 12 11 2" xfId="19896"/>
    <cellStyle name="Note 12 12 11 2 2" xfId="33986"/>
    <cellStyle name="Note 12 12 11 3" xfId="33985"/>
    <cellStyle name="Note 12 12 11 4" xfId="55566"/>
    <cellStyle name="Note 12 12 12" xfId="8774"/>
    <cellStyle name="Note 12 12 12 2" xfId="20556"/>
    <cellStyle name="Note 12 12 12 2 2" xfId="33988"/>
    <cellStyle name="Note 12 12 12 3" xfId="33987"/>
    <cellStyle name="Note 12 12 12 4" xfId="55567"/>
    <cellStyle name="Note 12 12 13" xfId="11806"/>
    <cellStyle name="Note 12 12 13 2" xfId="23224"/>
    <cellStyle name="Note 12 12 13 2 2" xfId="33990"/>
    <cellStyle name="Note 12 12 13 3" xfId="33989"/>
    <cellStyle name="Note 12 12 13 4" xfId="55568"/>
    <cellStyle name="Note 12 12 14" xfId="7343"/>
    <cellStyle name="Note 12 12 14 2" xfId="19319"/>
    <cellStyle name="Note 12 12 14 2 2" xfId="33992"/>
    <cellStyle name="Note 12 12 14 3" xfId="33991"/>
    <cellStyle name="Note 12 12 14 4" xfId="55569"/>
    <cellStyle name="Note 12 12 15" xfId="10125"/>
    <cellStyle name="Note 12 12 15 2" xfId="21746"/>
    <cellStyle name="Note 12 12 15 2 2" xfId="33994"/>
    <cellStyle name="Note 12 12 15 3" xfId="33993"/>
    <cellStyle name="Note 12 12 15 4" xfId="55570"/>
    <cellStyle name="Note 12 12 16" xfId="12959"/>
    <cellStyle name="Note 12 12 16 2" xfId="24271"/>
    <cellStyle name="Note 12 12 16 2 2" xfId="33996"/>
    <cellStyle name="Note 12 12 16 3" xfId="33995"/>
    <cellStyle name="Note 12 12 16 4" xfId="55571"/>
    <cellStyle name="Note 12 12 17" xfId="9241"/>
    <cellStyle name="Note 12 12 17 2" xfId="20974"/>
    <cellStyle name="Note 12 12 17 2 2" xfId="33998"/>
    <cellStyle name="Note 12 12 17 3" xfId="33997"/>
    <cellStyle name="Note 12 12 17 4" xfId="55572"/>
    <cellStyle name="Note 12 12 18" xfId="10066"/>
    <cellStyle name="Note 12 12 18 2" xfId="21697"/>
    <cellStyle name="Note 12 12 18 2 2" xfId="34000"/>
    <cellStyle name="Note 12 12 18 3" xfId="33999"/>
    <cellStyle name="Note 12 12 18 4" xfId="55573"/>
    <cellStyle name="Note 12 12 19" xfId="6169"/>
    <cellStyle name="Note 12 12 19 2" xfId="18287"/>
    <cellStyle name="Note 12 12 19 2 2" xfId="34002"/>
    <cellStyle name="Note 12 12 19 3" xfId="34001"/>
    <cellStyle name="Note 12 12 19 4" xfId="55574"/>
    <cellStyle name="Note 12 12 2" xfId="6942"/>
    <cellStyle name="Note 12 12 2 2" xfId="18951"/>
    <cellStyle name="Note 12 12 2 2 2" xfId="34004"/>
    <cellStyle name="Note 12 12 2 3" xfId="34003"/>
    <cellStyle name="Note 12 12 2 4" xfId="55575"/>
    <cellStyle name="Note 12 12 20" xfId="6142"/>
    <cellStyle name="Note 12 12 20 2" xfId="34005"/>
    <cellStyle name="Note 12 12 20 3" xfId="55576"/>
    <cellStyle name="Note 12 12 20 4" xfId="55577"/>
    <cellStyle name="Note 12 12 21" xfId="33982"/>
    <cellStyle name="Note 12 12 22" xfId="55578"/>
    <cellStyle name="Note 12 12 3" xfId="4981"/>
    <cellStyle name="Note 12 12 3 2" xfId="17594"/>
    <cellStyle name="Note 12 12 3 2 2" xfId="34007"/>
    <cellStyle name="Note 12 12 3 3" xfId="34006"/>
    <cellStyle name="Note 12 12 3 4" xfId="55579"/>
    <cellStyle name="Note 12 12 4" xfId="6758"/>
    <cellStyle name="Note 12 12 4 2" xfId="18803"/>
    <cellStyle name="Note 12 12 4 2 2" xfId="34009"/>
    <cellStyle name="Note 12 12 4 3" xfId="34008"/>
    <cellStyle name="Note 12 12 4 4" xfId="55580"/>
    <cellStyle name="Note 12 12 5" xfId="5137"/>
    <cellStyle name="Note 12 12 5 2" xfId="17717"/>
    <cellStyle name="Note 12 12 5 2 2" xfId="34011"/>
    <cellStyle name="Note 12 12 5 3" xfId="34010"/>
    <cellStyle name="Note 12 12 5 4" xfId="55581"/>
    <cellStyle name="Note 12 12 6" xfId="6901"/>
    <cellStyle name="Note 12 12 6 2" xfId="18915"/>
    <cellStyle name="Note 12 12 6 2 2" xfId="34013"/>
    <cellStyle name="Note 12 12 6 3" xfId="34012"/>
    <cellStyle name="Note 12 12 6 4" xfId="55582"/>
    <cellStyle name="Note 12 12 7" xfId="5270"/>
    <cellStyle name="Note 12 12 7 2" xfId="17830"/>
    <cellStyle name="Note 12 12 7 2 2" xfId="34015"/>
    <cellStyle name="Note 12 12 7 3" xfId="34014"/>
    <cellStyle name="Note 12 12 7 4" xfId="55583"/>
    <cellStyle name="Note 12 12 8" xfId="8365"/>
    <cellStyle name="Note 12 12 8 2" xfId="20188"/>
    <cellStyle name="Note 12 12 8 2 2" xfId="34017"/>
    <cellStyle name="Note 12 12 8 3" xfId="34016"/>
    <cellStyle name="Note 12 12 8 4" xfId="55584"/>
    <cellStyle name="Note 12 12 9" xfId="8743"/>
    <cellStyle name="Note 12 12 9 2" xfId="20529"/>
    <cellStyle name="Note 12 12 9 2 2" xfId="34019"/>
    <cellStyle name="Note 12 12 9 3" xfId="34018"/>
    <cellStyle name="Note 12 12 9 4" xfId="55585"/>
    <cellStyle name="Note 12 13" xfId="4155"/>
    <cellStyle name="Note 12 13 10" xfId="9276"/>
    <cellStyle name="Note 12 13 10 2" xfId="20995"/>
    <cellStyle name="Note 12 13 10 2 2" xfId="34022"/>
    <cellStyle name="Note 12 13 10 3" xfId="34021"/>
    <cellStyle name="Note 12 13 10 4" xfId="55586"/>
    <cellStyle name="Note 12 13 11" xfId="7121"/>
    <cellStyle name="Note 12 13 11 2" xfId="19127"/>
    <cellStyle name="Note 12 13 11 2 2" xfId="34024"/>
    <cellStyle name="Note 12 13 11 3" xfId="34023"/>
    <cellStyle name="Note 12 13 11 4" xfId="55587"/>
    <cellStyle name="Note 12 13 12" xfId="6806"/>
    <cellStyle name="Note 12 13 12 2" xfId="18848"/>
    <cellStyle name="Note 12 13 12 2 2" xfId="34026"/>
    <cellStyle name="Note 12 13 12 3" xfId="34025"/>
    <cellStyle name="Note 12 13 12 4" xfId="55588"/>
    <cellStyle name="Note 12 13 13" xfId="11807"/>
    <cellStyle name="Note 12 13 13 2" xfId="23225"/>
    <cellStyle name="Note 12 13 13 2 2" xfId="34028"/>
    <cellStyle name="Note 12 13 13 3" xfId="34027"/>
    <cellStyle name="Note 12 13 13 4" xfId="55589"/>
    <cellStyle name="Note 12 13 14" xfId="10149"/>
    <cellStyle name="Note 12 13 14 2" xfId="21759"/>
    <cellStyle name="Note 12 13 14 2 2" xfId="34030"/>
    <cellStyle name="Note 12 13 14 3" xfId="34029"/>
    <cellStyle name="Note 12 13 14 4" xfId="55590"/>
    <cellStyle name="Note 12 13 15" xfId="11343"/>
    <cellStyle name="Note 12 13 15 2" xfId="22819"/>
    <cellStyle name="Note 12 13 15 2 2" xfId="34032"/>
    <cellStyle name="Note 12 13 15 3" xfId="34031"/>
    <cellStyle name="Note 12 13 15 4" xfId="55591"/>
    <cellStyle name="Note 12 13 16" xfId="12960"/>
    <cellStyle name="Note 12 13 16 2" xfId="24272"/>
    <cellStyle name="Note 12 13 16 2 2" xfId="34034"/>
    <cellStyle name="Note 12 13 16 3" xfId="34033"/>
    <cellStyle name="Note 12 13 16 4" xfId="55592"/>
    <cellStyle name="Note 12 13 17" xfId="5655"/>
    <cellStyle name="Note 12 13 17 2" xfId="18172"/>
    <cellStyle name="Note 12 13 17 2 2" xfId="34036"/>
    <cellStyle name="Note 12 13 17 3" xfId="34035"/>
    <cellStyle name="Note 12 13 17 4" xfId="55593"/>
    <cellStyle name="Note 12 13 18" xfId="6156"/>
    <cellStyle name="Note 12 13 18 2" xfId="18274"/>
    <cellStyle name="Note 12 13 18 2 2" xfId="34038"/>
    <cellStyle name="Note 12 13 18 3" xfId="34037"/>
    <cellStyle name="Note 12 13 18 4" xfId="55594"/>
    <cellStyle name="Note 12 13 19" xfId="12949"/>
    <cellStyle name="Note 12 13 19 2" xfId="24266"/>
    <cellStyle name="Note 12 13 19 2 2" xfId="34040"/>
    <cellStyle name="Note 12 13 19 3" xfId="34039"/>
    <cellStyle name="Note 12 13 19 4" xfId="55595"/>
    <cellStyle name="Note 12 13 2" xfId="6943"/>
    <cellStyle name="Note 12 13 2 2" xfId="18952"/>
    <cellStyle name="Note 12 13 2 2 2" xfId="34042"/>
    <cellStyle name="Note 12 13 2 3" xfId="34041"/>
    <cellStyle name="Note 12 13 2 4" xfId="55596"/>
    <cellStyle name="Note 12 13 20" xfId="6143"/>
    <cellStyle name="Note 12 13 20 2" xfId="34043"/>
    <cellStyle name="Note 12 13 20 3" xfId="55597"/>
    <cellStyle name="Note 12 13 20 4" xfId="55598"/>
    <cellStyle name="Note 12 13 21" xfId="34020"/>
    <cellStyle name="Note 12 13 22" xfId="55599"/>
    <cellStyle name="Note 12 13 3" xfId="4980"/>
    <cellStyle name="Note 12 13 3 2" xfId="17593"/>
    <cellStyle name="Note 12 13 3 2 2" xfId="34045"/>
    <cellStyle name="Note 12 13 3 3" xfId="34044"/>
    <cellStyle name="Note 12 13 3 4" xfId="55600"/>
    <cellStyle name="Note 12 13 4" xfId="6759"/>
    <cellStyle name="Note 12 13 4 2" xfId="18804"/>
    <cellStyle name="Note 12 13 4 2 2" xfId="34047"/>
    <cellStyle name="Note 12 13 4 3" xfId="34046"/>
    <cellStyle name="Note 12 13 4 4" xfId="55601"/>
    <cellStyle name="Note 12 13 5" xfId="4681"/>
    <cellStyle name="Note 12 13 5 2" xfId="17377"/>
    <cellStyle name="Note 12 13 5 2 2" xfId="34049"/>
    <cellStyle name="Note 12 13 5 3" xfId="34048"/>
    <cellStyle name="Note 12 13 5 4" xfId="55602"/>
    <cellStyle name="Note 12 13 6" xfId="4832"/>
    <cellStyle name="Note 12 13 6 2" xfId="17472"/>
    <cellStyle name="Note 12 13 6 2 2" xfId="34051"/>
    <cellStyle name="Note 12 13 6 3" xfId="34050"/>
    <cellStyle name="Note 12 13 6 4" xfId="55603"/>
    <cellStyle name="Note 12 13 7" xfId="5269"/>
    <cellStyle name="Note 12 13 7 2" xfId="17829"/>
    <cellStyle name="Note 12 13 7 2 2" xfId="34053"/>
    <cellStyle name="Note 12 13 7 3" xfId="34052"/>
    <cellStyle name="Note 12 13 7 4" xfId="55604"/>
    <cellStyle name="Note 12 13 8" xfId="7495"/>
    <cellStyle name="Note 12 13 8 2" xfId="19445"/>
    <cellStyle name="Note 12 13 8 2 2" xfId="34055"/>
    <cellStyle name="Note 12 13 8 3" xfId="34054"/>
    <cellStyle name="Note 12 13 8 4" xfId="55605"/>
    <cellStyle name="Note 12 13 9" xfId="5407"/>
    <cellStyle name="Note 12 13 9 2" xfId="17950"/>
    <cellStyle name="Note 12 13 9 2 2" xfId="34057"/>
    <cellStyle name="Note 12 13 9 3" xfId="34056"/>
    <cellStyle name="Note 12 13 9 4" xfId="55606"/>
    <cellStyle name="Note 12 14" xfId="4156"/>
    <cellStyle name="Note 12 14 10" xfId="8288"/>
    <cellStyle name="Note 12 14 10 2" xfId="20137"/>
    <cellStyle name="Note 12 14 10 2 2" xfId="34060"/>
    <cellStyle name="Note 12 14 10 3" xfId="34059"/>
    <cellStyle name="Note 12 14 10 4" xfId="55607"/>
    <cellStyle name="Note 12 14 11" xfId="5502"/>
    <cellStyle name="Note 12 14 11 2" xfId="18037"/>
    <cellStyle name="Note 12 14 11 2 2" xfId="34062"/>
    <cellStyle name="Note 12 14 11 3" xfId="34061"/>
    <cellStyle name="Note 12 14 11 4" xfId="55608"/>
    <cellStyle name="Note 12 14 12" xfId="6289"/>
    <cellStyle name="Note 12 14 12 2" xfId="18391"/>
    <cellStyle name="Note 12 14 12 2 2" xfId="34064"/>
    <cellStyle name="Note 12 14 12 3" xfId="34063"/>
    <cellStyle name="Note 12 14 12 4" xfId="55609"/>
    <cellStyle name="Note 12 14 13" xfId="11808"/>
    <cellStyle name="Note 12 14 13 2" xfId="23226"/>
    <cellStyle name="Note 12 14 13 2 2" xfId="34066"/>
    <cellStyle name="Note 12 14 13 3" xfId="34065"/>
    <cellStyle name="Note 12 14 13 4" xfId="55610"/>
    <cellStyle name="Note 12 14 14" xfId="10986"/>
    <cellStyle name="Note 12 14 14 2" xfId="22491"/>
    <cellStyle name="Note 12 14 14 2 2" xfId="34068"/>
    <cellStyle name="Note 12 14 14 3" xfId="34067"/>
    <cellStyle name="Note 12 14 14 4" xfId="55611"/>
    <cellStyle name="Note 12 14 15" xfId="10579"/>
    <cellStyle name="Note 12 14 15 2" xfId="22132"/>
    <cellStyle name="Note 12 14 15 2 2" xfId="34070"/>
    <cellStyle name="Note 12 14 15 3" xfId="34069"/>
    <cellStyle name="Note 12 14 15 4" xfId="55612"/>
    <cellStyle name="Note 12 14 16" xfId="12961"/>
    <cellStyle name="Note 12 14 16 2" xfId="24273"/>
    <cellStyle name="Note 12 14 16 2 2" xfId="34072"/>
    <cellStyle name="Note 12 14 16 3" xfId="34071"/>
    <cellStyle name="Note 12 14 16 4" xfId="55613"/>
    <cellStyle name="Note 12 14 17" xfId="4923"/>
    <cellStyle name="Note 12 14 17 2" xfId="17541"/>
    <cellStyle name="Note 12 14 17 2 2" xfId="34074"/>
    <cellStyle name="Note 12 14 17 3" xfId="34073"/>
    <cellStyle name="Note 12 14 17 4" xfId="55614"/>
    <cellStyle name="Note 12 14 18" xfId="6441"/>
    <cellStyle name="Note 12 14 18 2" xfId="18526"/>
    <cellStyle name="Note 12 14 18 2 2" xfId="34076"/>
    <cellStyle name="Note 12 14 18 3" xfId="34075"/>
    <cellStyle name="Note 12 14 18 4" xfId="55615"/>
    <cellStyle name="Note 12 14 19" xfId="9040"/>
    <cellStyle name="Note 12 14 19 2" xfId="20802"/>
    <cellStyle name="Note 12 14 19 2 2" xfId="34078"/>
    <cellStyle name="Note 12 14 19 3" xfId="34077"/>
    <cellStyle name="Note 12 14 19 4" xfId="55616"/>
    <cellStyle name="Note 12 14 2" xfId="6944"/>
    <cellStyle name="Note 12 14 2 2" xfId="18953"/>
    <cellStyle name="Note 12 14 2 2 2" xfId="34080"/>
    <cellStyle name="Note 12 14 2 3" xfId="34079"/>
    <cellStyle name="Note 12 14 2 4" xfId="55617"/>
    <cellStyle name="Note 12 14 20" xfId="8203"/>
    <cellStyle name="Note 12 14 20 2" xfId="34081"/>
    <cellStyle name="Note 12 14 20 3" xfId="55618"/>
    <cellStyle name="Note 12 14 20 4" xfId="55619"/>
    <cellStyle name="Note 12 14 21" xfId="34058"/>
    <cellStyle name="Note 12 14 22" xfId="55620"/>
    <cellStyle name="Note 12 14 3" xfId="4979"/>
    <cellStyle name="Note 12 14 3 2" xfId="17592"/>
    <cellStyle name="Note 12 14 3 2 2" xfId="34083"/>
    <cellStyle name="Note 12 14 3 3" xfId="34082"/>
    <cellStyle name="Note 12 14 3 4" xfId="55621"/>
    <cellStyle name="Note 12 14 4" xfId="6760"/>
    <cellStyle name="Note 12 14 4 2" xfId="18805"/>
    <cellStyle name="Note 12 14 4 2 2" xfId="34085"/>
    <cellStyle name="Note 12 14 4 3" xfId="34084"/>
    <cellStyle name="Note 12 14 4 4" xfId="55622"/>
    <cellStyle name="Note 12 14 5" xfId="7397"/>
    <cellStyle name="Note 12 14 5 2" xfId="19368"/>
    <cellStyle name="Note 12 14 5 2 2" xfId="34087"/>
    <cellStyle name="Note 12 14 5 3" xfId="34086"/>
    <cellStyle name="Note 12 14 5 4" xfId="55623"/>
    <cellStyle name="Note 12 14 6" xfId="4826"/>
    <cellStyle name="Note 12 14 6 2" xfId="17466"/>
    <cellStyle name="Note 12 14 6 2 2" xfId="34089"/>
    <cellStyle name="Note 12 14 6 3" xfId="34088"/>
    <cellStyle name="Note 12 14 6 4" xfId="55624"/>
    <cellStyle name="Note 12 14 7" xfId="5268"/>
    <cellStyle name="Note 12 14 7 2" xfId="17828"/>
    <cellStyle name="Note 12 14 7 2 2" xfId="34091"/>
    <cellStyle name="Note 12 14 7 3" xfId="34090"/>
    <cellStyle name="Note 12 14 7 4" xfId="55625"/>
    <cellStyle name="Note 12 14 8" xfId="5034"/>
    <cellStyle name="Note 12 14 8 2" xfId="17634"/>
    <cellStyle name="Note 12 14 8 2 2" xfId="34093"/>
    <cellStyle name="Note 12 14 8 3" xfId="34092"/>
    <cellStyle name="Note 12 14 8 4" xfId="55626"/>
    <cellStyle name="Note 12 14 9" xfId="8744"/>
    <cellStyle name="Note 12 14 9 2" xfId="20530"/>
    <cellStyle name="Note 12 14 9 2 2" xfId="34095"/>
    <cellStyle name="Note 12 14 9 3" xfId="34094"/>
    <cellStyle name="Note 12 14 9 4" xfId="55627"/>
    <cellStyle name="Note 12 15" xfId="4157"/>
    <cellStyle name="Note 12 15 10" xfId="5174"/>
    <cellStyle name="Note 12 15 10 2" xfId="17747"/>
    <cellStyle name="Note 12 15 10 2 2" xfId="34098"/>
    <cellStyle name="Note 12 15 10 3" xfId="34097"/>
    <cellStyle name="Note 12 15 10 4" xfId="55628"/>
    <cellStyle name="Note 12 15 11" xfId="7119"/>
    <cellStyle name="Note 12 15 11 2" xfId="19125"/>
    <cellStyle name="Note 12 15 11 2 2" xfId="34100"/>
    <cellStyle name="Note 12 15 11 3" xfId="34099"/>
    <cellStyle name="Note 12 15 11 4" xfId="55629"/>
    <cellStyle name="Note 12 15 12" xfId="7369"/>
    <cellStyle name="Note 12 15 12 2" xfId="19344"/>
    <cellStyle name="Note 12 15 12 2 2" xfId="34102"/>
    <cellStyle name="Note 12 15 12 3" xfId="34101"/>
    <cellStyle name="Note 12 15 12 4" xfId="55630"/>
    <cellStyle name="Note 12 15 13" xfId="11809"/>
    <cellStyle name="Note 12 15 13 2" xfId="23227"/>
    <cellStyle name="Note 12 15 13 2 2" xfId="34104"/>
    <cellStyle name="Note 12 15 13 3" xfId="34103"/>
    <cellStyle name="Note 12 15 13 4" xfId="55631"/>
    <cellStyle name="Note 12 15 14" xfId="10202"/>
    <cellStyle name="Note 12 15 14 2" xfId="21810"/>
    <cellStyle name="Note 12 15 14 2 2" xfId="34106"/>
    <cellStyle name="Note 12 15 14 3" xfId="34105"/>
    <cellStyle name="Note 12 15 14 4" xfId="55632"/>
    <cellStyle name="Note 12 15 15" xfId="11344"/>
    <cellStyle name="Note 12 15 15 2" xfId="22820"/>
    <cellStyle name="Note 12 15 15 2 2" xfId="34108"/>
    <cellStyle name="Note 12 15 15 3" xfId="34107"/>
    <cellStyle name="Note 12 15 15 4" xfId="55633"/>
    <cellStyle name="Note 12 15 16" xfId="12962"/>
    <cellStyle name="Note 12 15 16 2" xfId="24274"/>
    <cellStyle name="Note 12 15 16 2 2" xfId="34110"/>
    <cellStyle name="Note 12 15 16 3" xfId="34109"/>
    <cellStyle name="Note 12 15 16 4" xfId="55634"/>
    <cellStyle name="Note 12 15 17" xfId="5654"/>
    <cellStyle name="Note 12 15 17 2" xfId="18171"/>
    <cellStyle name="Note 12 15 17 2 2" xfId="34112"/>
    <cellStyle name="Note 12 15 17 3" xfId="34111"/>
    <cellStyle name="Note 12 15 17 4" xfId="55635"/>
    <cellStyle name="Note 12 15 18" xfId="10103"/>
    <cellStyle name="Note 12 15 18 2" xfId="21727"/>
    <cellStyle name="Note 12 15 18 2 2" xfId="34114"/>
    <cellStyle name="Note 12 15 18 3" xfId="34113"/>
    <cellStyle name="Note 12 15 18 4" xfId="55636"/>
    <cellStyle name="Note 12 15 19" xfId="11266"/>
    <cellStyle name="Note 12 15 19 2" xfId="22745"/>
    <cellStyle name="Note 12 15 19 2 2" xfId="34116"/>
    <cellStyle name="Note 12 15 19 3" xfId="34115"/>
    <cellStyle name="Note 12 15 19 4" xfId="55637"/>
    <cellStyle name="Note 12 15 2" xfId="6945"/>
    <cellStyle name="Note 12 15 2 2" xfId="18954"/>
    <cellStyle name="Note 12 15 2 2 2" xfId="34118"/>
    <cellStyle name="Note 12 15 2 3" xfId="34117"/>
    <cellStyle name="Note 12 15 2 4" xfId="55638"/>
    <cellStyle name="Note 12 15 20" xfId="12902"/>
    <cellStyle name="Note 12 15 20 2" xfId="34119"/>
    <cellStyle name="Note 12 15 20 3" xfId="55639"/>
    <cellStyle name="Note 12 15 20 4" xfId="55640"/>
    <cellStyle name="Note 12 15 21" xfId="34096"/>
    <cellStyle name="Note 12 15 22" xfId="55641"/>
    <cellStyle name="Note 12 15 3" xfId="4978"/>
    <cellStyle name="Note 12 15 3 2" xfId="17591"/>
    <cellStyle name="Note 12 15 3 2 2" xfId="34121"/>
    <cellStyle name="Note 12 15 3 3" xfId="34120"/>
    <cellStyle name="Note 12 15 3 4" xfId="55642"/>
    <cellStyle name="Note 12 15 4" xfId="6761"/>
    <cellStyle name="Note 12 15 4 2" xfId="18806"/>
    <cellStyle name="Note 12 15 4 2 2" xfId="34123"/>
    <cellStyle name="Note 12 15 4 3" xfId="34122"/>
    <cellStyle name="Note 12 15 4 4" xfId="55643"/>
    <cellStyle name="Note 12 15 5" xfId="5136"/>
    <cellStyle name="Note 12 15 5 2" xfId="17716"/>
    <cellStyle name="Note 12 15 5 2 2" xfId="34125"/>
    <cellStyle name="Note 12 15 5 3" xfId="34124"/>
    <cellStyle name="Note 12 15 5 4" xfId="55644"/>
    <cellStyle name="Note 12 15 6" xfId="7866"/>
    <cellStyle name="Note 12 15 6 2" xfId="19771"/>
    <cellStyle name="Note 12 15 6 2 2" xfId="34127"/>
    <cellStyle name="Note 12 15 6 3" xfId="34126"/>
    <cellStyle name="Note 12 15 6 4" xfId="55645"/>
    <cellStyle name="Note 12 15 7" xfId="5267"/>
    <cellStyle name="Note 12 15 7 2" xfId="17827"/>
    <cellStyle name="Note 12 15 7 2 2" xfId="34129"/>
    <cellStyle name="Note 12 15 7 3" xfId="34128"/>
    <cellStyle name="Note 12 15 7 4" xfId="55646"/>
    <cellStyle name="Note 12 15 8" xfId="6476"/>
    <cellStyle name="Note 12 15 8 2" xfId="18556"/>
    <cellStyle name="Note 12 15 8 2 2" xfId="34131"/>
    <cellStyle name="Note 12 15 8 3" xfId="34130"/>
    <cellStyle name="Note 12 15 8 4" xfId="55647"/>
    <cellStyle name="Note 12 15 9" xfId="9222"/>
    <cellStyle name="Note 12 15 9 2" xfId="20957"/>
    <cellStyle name="Note 12 15 9 2 2" xfId="34133"/>
    <cellStyle name="Note 12 15 9 3" xfId="34132"/>
    <cellStyle name="Note 12 15 9 4" xfId="55648"/>
    <cellStyle name="Note 12 16" xfId="4158"/>
    <cellStyle name="Note 12 16 10" xfId="5289"/>
    <cellStyle name="Note 12 16 10 2" xfId="17847"/>
    <cellStyle name="Note 12 16 10 2 2" xfId="34136"/>
    <cellStyle name="Note 12 16 10 3" xfId="34135"/>
    <cellStyle name="Note 12 16 10 4" xfId="55649"/>
    <cellStyle name="Note 12 16 11" xfId="5501"/>
    <cellStyle name="Note 12 16 11 2" xfId="18036"/>
    <cellStyle name="Note 12 16 11 2 2" xfId="34138"/>
    <cellStyle name="Note 12 16 11 3" xfId="34137"/>
    <cellStyle name="Note 12 16 11 4" xfId="55650"/>
    <cellStyle name="Note 12 16 12" xfId="5016"/>
    <cellStyle name="Note 12 16 12 2" xfId="17623"/>
    <cellStyle name="Note 12 16 12 2 2" xfId="34140"/>
    <cellStyle name="Note 12 16 12 3" xfId="34139"/>
    <cellStyle name="Note 12 16 12 4" xfId="55651"/>
    <cellStyle name="Note 12 16 13" xfId="11810"/>
    <cellStyle name="Note 12 16 13 2" xfId="23228"/>
    <cellStyle name="Note 12 16 13 2 2" xfId="34142"/>
    <cellStyle name="Note 12 16 13 3" xfId="34141"/>
    <cellStyle name="Note 12 16 13 4" xfId="55652"/>
    <cellStyle name="Note 12 16 14" xfId="9390"/>
    <cellStyle name="Note 12 16 14 2" xfId="21107"/>
    <cellStyle name="Note 12 16 14 2 2" xfId="34144"/>
    <cellStyle name="Note 12 16 14 3" xfId="34143"/>
    <cellStyle name="Note 12 16 14 4" xfId="55653"/>
    <cellStyle name="Note 12 16 15" xfId="10940"/>
    <cellStyle name="Note 12 16 15 2" xfId="22458"/>
    <cellStyle name="Note 12 16 15 2 2" xfId="34146"/>
    <cellStyle name="Note 12 16 15 3" xfId="34145"/>
    <cellStyle name="Note 12 16 15 4" xfId="55654"/>
    <cellStyle name="Note 12 16 16" xfId="12963"/>
    <cellStyle name="Note 12 16 16 2" xfId="24275"/>
    <cellStyle name="Note 12 16 16 2 2" xfId="34148"/>
    <cellStyle name="Note 12 16 16 3" xfId="34147"/>
    <cellStyle name="Note 12 16 16 4" xfId="55655"/>
    <cellStyle name="Note 12 16 17" xfId="10496"/>
    <cellStyle name="Note 12 16 17 2" xfId="22075"/>
    <cellStyle name="Note 12 16 17 2 2" xfId="34150"/>
    <cellStyle name="Note 12 16 17 3" xfId="34149"/>
    <cellStyle name="Note 12 16 17 4" xfId="55656"/>
    <cellStyle name="Note 12 16 18" xfId="12220"/>
    <cellStyle name="Note 12 16 18 2" xfId="23604"/>
    <cellStyle name="Note 12 16 18 2 2" xfId="34152"/>
    <cellStyle name="Note 12 16 18 3" xfId="34151"/>
    <cellStyle name="Note 12 16 18 4" xfId="55657"/>
    <cellStyle name="Note 12 16 19" xfId="10675"/>
    <cellStyle name="Note 12 16 19 2" xfId="22225"/>
    <cellStyle name="Note 12 16 19 2 2" xfId="34154"/>
    <cellStyle name="Note 12 16 19 3" xfId="34153"/>
    <cellStyle name="Note 12 16 19 4" xfId="55658"/>
    <cellStyle name="Note 12 16 2" xfId="6946"/>
    <cellStyle name="Note 12 16 2 2" xfId="18955"/>
    <cellStyle name="Note 12 16 2 2 2" xfId="34156"/>
    <cellStyle name="Note 12 16 2 3" xfId="34155"/>
    <cellStyle name="Note 12 16 2 4" xfId="55659"/>
    <cellStyle name="Note 12 16 20" xfId="10062"/>
    <cellStyle name="Note 12 16 20 2" xfId="34157"/>
    <cellStyle name="Note 12 16 20 3" xfId="55660"/>
    <cellStyle name="Note 12 16 20 4" xfId="55661"/>
    <cellStyle name="Note 12 16 21" xfId="34134"/>
    <cellStyle name="Note 12 16 22" xfId="55662"/>
    <cellStyle name="Note 12 16 3" xfId="4977"/>
    <cellStyle name="Note 12 16 3 2" xfId="17590"/>
    <cellStyle name="Note 12 16 3 2 2" xfId="34159"/>
    <cellStyle name="Note 12 16 3 3" xfId="34158"/>
    <cellStyle name="Note 12 16 3 4" xfId="55663"/>
    <cellStyle name="Note 12 16 4" xfId="6762"/>
    <cellStyle name="Note 12 16 4 2" xfId="18807"/>
    <cellStyle name="Note 12 16 4 2 2" xfId="34161"/>
    <cellStyle name="Note 12 16 4 3" xfId="34160"/>
    <cellStyle name="Note 12 16 4 4" xfId="55664"/>
    <cellStyle name="Note 12 16 5" xfId="6905"/>
    <cellStyle name="Note 12 16 5 2" xfId="18919"/>
    <cellStyle name="Note 12 16 5 2 2" xfId="34163"/>
    <cellStyle name="Note 12 16 5 3" xfId="34162"/>
    <cellStyle name="Note 12 16 5 4" xfId="55665"/>
    <cellStyle name="Note 12 16 6" xfId="6625"/>
    <cellStyle name="Note 12 16 6 2" xfId="18689"/>
    <cellStyle name="Note 12 16 6 2 2" xfId="34165"/>
    <cellStyle name="Note 12 16 6 3" xfId="34164"/>
    <cellStyle name="Note 12 16 6 4" xfId="55666"/>
    <cellStyle name="Note 12 16 7" xfId="5266"/>
    <cellStyle name="Note 12 16 7 2" xfId="17826"/>
    <cellStyle name="Note 12 16 7 2 2" xfId="34167"/>
    <cellStyle name="Note 12 16 7 3" xfId="34166"/>
    <cellStyle name="Note 12 16 7 4" xfId="55667"/>
    <cellStyle name="Note 12 16 8" xfId="6477"/>
    <cellStyle name="Note 12 16 8 2" xfId="18557"/>
    <cellStyle name="Note 12 16 8 2 2" xfId="34169"/>
    <cellStyle name="Note 12 16 8 3" xfId="34168"/>
    <cellStyle name="Note 12 16 8 4" xfId="55668"/>
    <cellStyle name="Note 12 16 9" xfId="6604"/>
    <cellStyle name="Note 12 16 9 2" xfId="18670"/>
    <cellStyle name="Note 12 16 9 2 2" xfId="34171"/>
    <cellStyle name="Note 12 16 9 3" xfId="34170"/>
    <cellStyle name="Note 12 16 9 4" xfId="55669"/>
    <cellStyle name="Note 12 17" xfId="4159"/>
    <cellStyle name="Note 12 17 10" xfId="5320"/>
    <cellStyle name="Note 12 17 10 2" xfId="17865"/>
    <cellStyle name="Note 12 17 10 2 2" xfId="34174"/>
    <cellStyle name="Note 12 17 10 3" xfId="34173"/>
    <cellStyle name="Note 12 17 10 4" xfId="55670"/>
    <cellStyle name="Note 12 17 11" xfId="8317"/>
    <cellStyle name="Note 12 17 11 2" xfId="20161"/>
    <cellStyle name="Note 12 17 11 2 2" xfId="34176"/>
    <cellStyle name="Note 12 17 11 3" xfId="34175"/>
    <cellStyle name="Note 12 17 11 4" xfId="55671"/>
    <cellStyle name="Note 12 17 12" xfId="5288"/>
    <cellStyle name="Note 12 17 12 2" xfId="17846"/>
    <cellStyle name="Note 12 17 12 2 2" xfId="34178"/>
    <cellStyle name="Note 12 17 12 3" xfId="34177"/>
    <cellStyle name="Note 12 17 12 4" xfId="55672"/>
    <cellStyle name="Note 12 17 13" xfId="11811"/>
    <cellStyle name="Note 12 17 13 2" xfId="23229"/>
    <cellStyle name="Note 12 17 13 2 2" xfId="34180"/>
    <cellStyle name="Note 12 17 13 3" xfId="34179"/>
    <cellStyle name="Note 12 17 13 4" xfId="55673"/>
    <cellStyle name="Note 12 17 14" xfId="10200"/>
    <cellStyle name="Note 12 17 14 2" xfId="21808"/>
    <cellStyle name="Note 12 17 14 2 2" xfId="34182"/>
    <cellStyle name="Note 12 17 14 3" xfId="34181"/>
    <cellStyle name="Note 12 17 14 4" xfId="55674"/>
    <cellStyle name="Note 12 17 15" xfId="9306"/>
    <cellStyle name="Note 12 17 15 2" xfId="21024"/>
    <cellStyle name="Note 12 17 15 2 2" xfId="34184"/>
    <cellStyle name="Note 12 17 15 3" xfId="34183"/>
    <cellStyle name="Note 12 17 15 4" xfId="55675"/>
    <cellStyle name="Note 12 17 16" xfId="12964"/>
    <cellStyle name="Note 12 17 16 2" xfId="24276"/>
    <cellStyle name="Note 12 17 16 2 2" xfId="34186"/>
    <cellStyle name="Note 12 17 16 3" xfId="34185"/>
    <cellStyle name="Note 12 17 16 4" xfId="55676"/>
    <cellStyle name="Note 12 17 17" xfId="4724"/>
    <cellStyle name="Note 12 17 17 2" xfId="17409"/>
    <cellStyle name="Note 12 17 17 2 2" xfId="34188"/>
    <cellStyle name="Note 12 17 17 3" xfId="34187"/>
    <cellStyle name="Note 12 17 17 4" xfId="55677"/>
    <cellStyle name="Note 12 17 18" xfId="9657"/>
    <cellStyle name="Note 12 17 18 2" xfId="21342"/>
    <cellStyle name="Note 12 17 18 2 2" xfId="34190"/>
    <cellStyle name="Note 12 17 18 3" xfId="34189"/>
    <cellStyle name="Note 12 17 18 4" xfId="55678"/>
    <cellStyle name="Note 12 17 19" xfId="11267"/>
    <cellStyle name="Note 12 17 19 2" xfId="22746"/>
    <cellStyle name="Note 12 17 19 2 2" xfId="34192"/>
    <cellStyle name="Note 12 17 19 3" xfId="34191"/>
    <cellStyle name="Note 12 17 19 4" xfId="55679"/>
    <cellStyle name="Note 12 17 2" xfId="6947"/>
    <cellStyle name="Note 12 17 2 2" xfId="18956"/>
    <cellStyle name="Note 12 17 2 2 2" xfId="34194"/>
    <cellStyle name="Note 12 17 2 3" xfId="34193"/>
    <cellStyle name="Note 12 17 2 4" xfId="55680"/>
    <cellStyle name="Note 12 17 20" xfId="13346"/>
    <cellStyle name="Note 12 17 20 2" xfId="34195"/>
    <cellStyle name="Note 12 17 20 3" xfId="55681"/>
    <cellStyle name="Note 12 17 20 4" xfId="55682"/>
    <cellStyle name="Note 12 17 21" xfId="34172"/>
    <cellStyle name="Note 12 17 22" xfId="55683"/>
    <cellStyle name="Note 12 17 3" xfId="4976"/>
    <cellStyle name="Note 12 17 3 2" xfId="17589"/>
    <cellStyle name="Note 12 17 3 2 2" xfId="34197"/>
    <cellStyle name="Note 12 17 3 3" xfId="34196"/>
    <cellStyle name="Note 12 17 3 4" xfId="55684"/>
    <cellStyle name="Note 12 17 4" xfId="4828"/>
    <cellStyle name="Note 12 17 4 2" xfId="17468"/>
    <cellStyle name="Note 12 17 4 2 2" xfId="34199"/>
    <cellStyle name="Note 12 17 4 3" xfId="34198"/>
    <cellStyle name="Note 12 17 4 4" xfId="55685"/>
    <cellStyle name="Note 12 17 5" xfId="6850"/>
    <cellStyle name="Note 12 17 5 2" xfId="18881"/>
    <cellStyle name="Note 12 17 5 2 2" xfId="34201"/>
    <cellStyle name="Note 12 17 5 3" xfId="34200"/>
    <cellStyle name="Note 12 17 5 4" xfId="55686"/>
    <cellStyle name="Note 12 17 6" xfId="6626"/>
    <cellStyle name="Note 12 17 6 2" xfId="18690"/>
    <cellStyle name="Note 12 17 6 2 2" xfId="34203"/>
    <cellStyle name="Note 12 17 6 3" xfId="34202"/>
    <cellStyle name="Note 12 17 6 4" xfId="55687"/>
    <cellStyle name="Note 12 17 7" xfId="5265"/>
    <cellStyle name="Note 12 17 7 2" xfId="17825"/>
    <cellStyle name="Note 12 17 7 2 2" xfId="34205"/>
    <cellStyle name="Note 12 17 7 3" xfId="34204"/>
    <cellStyle name="Note 12 17 7 4" xfId="55688"/>
    <cellStyle name="Note 12 17 8" xfId="5175"/>
    <cellStyle name="Note 12 17 8 2" xfId="17748"/>
    <cellStyle name="Note 12 17 8 2 2" xfId="34207"/>
    <cellStyle name="Note 12 17 8 3" xfId="34206"/>
    <cellStyle name="Note 12 17 8 4" xfId="55689"/>
    <cellStyle name="Note 12 17 9" xfId="6570"/>
    <cellStyle name="Note 12 17 9 2" xfId="18646"/>
    <cellStyle name="Note 12 17 9 2 2" xfId="34209"/>
    <cellStyle name="Note 12 17 9 3" xfId="34208"/>
    <cellStyle name="Note 12 17 9 4" xfId="55690"/>
    <cellStyle name="Note 12 18" xfId="4160"/>
    <cellStyle name="Note 12 18 10" xfId="9667"/>
    <cellStyle name="Note 12 18 10 2" xfId="21352"/>
    <cellStyle name="Note 12 18 10 2 2" xfId="34212"/>
    <cellStyle name="Note 12 18 10 3" xfId="34211"/>
    <cellStyle name="Note 12 18 10 4" xfId="55691"/>
    <cellStyle name="Note 12 18 11" xfId="6419"/>
    <cellStyle name="Note 12 18 11 2" xfId="18506"/>
    <cellStyle name="Note 12 18 11 2 2" xfId="34214"/>
    <cellStyle name="Note 12 18 11 3" xfId="34213"/>
    <cellStyle name="Note 12 18 11 4" xfId="55692"/>
    <cellStyle name="Note 12 18 12" xfId="10533"/>
    <cellStyle name="Note 12 18 12 2" xfId="22108"/>
    <cellStyle name="Note 12 18 12 2 2" xfId="34216"/>
    <cellStyle name="Note 12 18 12 3" xfId="34215"/>
    <cellStyle name="Note 12 18 12 4" xfId="55693"/>
    <cellStyle name="Note 12 18 13" xfId="11812"/>
    <cellStyle name="Note 12 18 13 2" xfId="23230"/>
    <cellStyle name="Note 12 18 13 2 2" xfId="34218"/>
    <cellStyle name="Note 12 18 13 3" xfId="34217"/>
    <cellStyle name="Note 12 18 13 4" xfId="55694"/>
    <cellStyle name="Note 12 18 14" xfId="7884"/>
    <cellStyle name="Note 12 18 14 2" xfId="19785"/>
    <cellStyle name="Note 12 18 14 2 2" xfId="34220"/>
    <cellStyle name="Note 12 18 14 3" xfId="34219"/>
    <cellStyle name="Note 12 18 14 4" xfId="55695"/>
    <cellStyle name="Note 12 18 15" xfId="11755"/>
    <cellStyle name="Note 12 18 15 2" xfId="23189"/>
    <cellStyle name="Note 12 18 15 2 2" xfId="34222"/>
    <cellStyle name="Note 12 18 15 3" xfId="34221"/>
    <cellStyle name="Note 12 18 15 4" xfId="55696"/>
    <cellStyle name="Note 12 18 16" xfId="12965"/>
    <cellStyle name="Note 12 18 16 2" xfId="24277"/>
    <cellStyle name="Note 12 18 16 2 2" xfId="34224"/>
    <cellStyle name="Note 12 18 16 3" xfId="34223"/>
    <cellStyle name="Note 12 18 16 4" xfId="55697"/>
    <cellStyle name="Note 12 18 17" xfId="10623"/>
    <cellStyle name="Note 12 18 17 2" xfId="22174"/>
    <cellStyle name="Note 12 18 17 2 2" xfId="34226"/>
    <cellStyle name="Note 12 18 17 3" xfId="34225"/>
    <cellStyle name="Note 12 18 17 4" xfId="55698"/>
    <cellStyle name="Note 12 18 18" xfId="9039"/>
    <cellStyle name="Note 12 18 18 2" xfId="20801"/>
    <cellStyle name="Note 12 18 18 2 2" xfId="34228"/>
    <cellStyle name="Note 12 18 18 3" xfId="34227"/>
    <cellStyle name="Note 12 18 18 4" xfId="55699"/>
    <cellStyle name="Note 12 18 19" xfId="9820"/>
    <cellStyle name="Note 12 18 19 2" xfId="21483"/>
    <cellStyle name="Note 12 18 19 2 2" xfId="34230"/>
    <cellStyle name="Note 12 18 19 3" xfId="34229"/>
    <cellStyle name="Note 12 18 19 4" xfId="55700"/>
    <cellStyle name="Note 12 18 2" xfId="6948"/>
    <cellStyle name="Note 12 18 2 2" xfId="18957"/>
    <cellStyle name="Note 12 18 2 2 2" xfId="34232"/>
    <cellStyle name="Note 12 18 2 3" xfId="34231"/>
    <cellStyle name="Note 12 18 2 4" xfId="55701"/>
    <cellStyle name="Note 12 18 20" xfId="10978"/>
    <cellStyle name="Note 12 18 20 2" xfId="34233"/>
    <cellStyle name="Note 12 18 20 3" xfId="55702"/>
    <cellStyle name="Note 12 18 20 4" xfId="55703"/>
    <cellStyle name="Note 12 18 21" xfId="34210"/>
    <cellStyle name="Note 12 18 22" xfId="55704"/>
    <cellStyle name="Note 12 18 3" xfId="4975"/>
    <cellStyle name="Note 12 18 3 2" xfId="17588"/>
    <cellStyle name="Note 12 18 3 2 2" xfId="34235"/>
    <cellStyle name="Note 12 18 3 3" xfId="34234"/>
    <cellStyle name="Note 12 18 3 4" xfId="55705"/>
    <cellStyle name="Note 12 18 4" xfId="4886"/>
    <cellStyle name="Note 12 18 4 2" xfId="17510"/>
    <cellStyle name="Note 12 18 4 2 2" xfId="34237"/>
    <cellStyle name="Note 12 18 4 3" xfId="34236"/>
    <cellStyle name="Note 12 18 4 4" xfId="55706"/>
    <cellStyle name="Note 12 18 5" xfId="5135"/>
    <cellStyle name="Note 12 18 5 2" xfId="17715"/>
    <cellStyle name="Note 12 18 5 2 2" xfId="34239"/>
    <cellStyle name="Note 12 18 5 3" xfId="34238"/>
    <cellStyle name="Note 12 18 5 4" xfId="55707"/>
    <cellStyle name="Note 12 18 6" xfId="6627"/>
    <cellStyle name="Note 12 18 6 2" xfId="18691"/>
    <cellStyle name="Note 12 18 6 2 2" xfId="34241"/>
    <cellStyle name="Note 12 18 6 3" xfId="34240"/>
    <cellStyle name="Note 12 18 6 4" xfId="55708"/>
    <cellStyle name="Note 12 18 7" xfId="5264"/>
    <cellStyle name="Note 12 18 7 2" xfId="17824"/>
    <cellStyle name="Note 12 18 7 2 2" xfId="34243"/>
    <cellStyle name="Note 12 18 7 3" xfId="34242"/>
    <cellStyle name="Note 12 18 7 4" xfId="55709"/>
    <cellStyle name="Note 12 18 8" xfId="5213"/>
    <cellStyle name="Note 12 18 8 2" xfId="17778"/>
    <cellStyle name="Note 12 18 8 2 2" xfId="34245"/>
    <cellStyle name="Note 12 18 8 3" xfId="34244"/>
    <cellStyle name="Note 12 18 8 4" xfId="55710"/>
    <cellStyle name="Note 12 18 9" xfId="5406"/>
    <cellStyle name="Note 12 18 9 2" xfId="17949"/>
    <cellStyle name="Note 12 18 9 2 2" xfId="34247"/>
    <cellStyle name="Note 12 18 9 3" xfId="34246"/>
    <cellStyle name="Note 12 18 9 4" xfId="55711"/>
    <cellStyle name="Note 12 19" xfId="4161"/>
    <cellStyle name="Note 12 19 10" xfId="6826"/>
    <cellStyle name="Note 12 19 10 2" xfId="18859"/>
    <cellStyle name="Note 12 19 10 2 2" xfId="34250"/>
    <cellStyle name="Note 12 19 10 3" xfId="34249"/>
    <cellStyle name="Note 12 19 10 4" xfId="55712"/>
    <cellStyle name="Note 12 19 11" xfId="6605"/>
    <cellStyle name="Note 12 19 11 2" xfId="18671"/>
    <cellStyle name="Note 12 19 11 2 2" xfId="34252"/>
    <cellStyle name="Note 12 19 11 3" xfId="34251"/>
    <cellStyle name="Note 12 19 11 4" xfId="55713"/>
    <cellStyle name="Note 12 19 12" xfId="10943"/>
    <cellStyle name="Note 12 19 12 2" xfId="22460"/>
    <cellStyle name="Note 12 19 12 2 2" xfId="34254"/>
    <cellStyle name="Note 12 19 12 3" xfId="34253"/>
    <cellStyle name="Note 12 19 12 4" xfId="55714"/>
    <cellStyle name="Note 12 19 13" xfId="11813"/>
    <cellStyle name="Note 12 19 13 2" xfId="23231"/>
    <cellStyle name="Note 12 19 13 2 2" xfId="34256"/>
    <cellStyle name="Note 12 19 13 3" xfId="34255"/>
    <cellStyle name="Note 12 19 13 4" xfId="55715"/>
    <cellStyle name="Note 12 19 14" xfId="10199"/>
    <cellStyle name="Note 12 19 14 2" xfId="21807"/>
    <cellStyle name="Note 12 19 14 2 2" xfId="34258"/>
    <cellStyle name="Note 12 19 14 3" xfId="34257"/>
    <cellStyle name="Note 12 19 14 4" xfId="55716"/>
    <cellStyle name="Note 12 19 15" xfId="10270"/>
    <cellStyle name="Note 12 19 15 2" xfId="21875"/>
    <cellStyle name="Note 12 19 15 2 2" xfId="34260"/>
    <cellStyle name="Note 12 19 15 3" xfId="34259"/>
    <cellStyle name="Note 12 19 15 4" xfId="55717"/>
    <cellStyle name="Note 12 19 16" xfId="12966"/>
    <cellStyle name="Note 12 19 16 2" xfId="24278"/>
    <cellStyle name="Note 12 19 16 2 2" xfId="34262"/>
    <cellStyle name="Note 12 19 16 3" xfId="34261"/>
    <cellStyle name="Note 12 19 16 4" xfId="55718"/>
    <cellStyle name="Note 12 19 17" xfId="9625"/>
    <cellStyle name="Note 12 19 17 2" xfId="21315"/>
    <cellStyle name="Note 12 19 17 2 2" xfId="34264"/>
    <cellStyle name="Note 12 19 17 3" xfId="34263"/>
    <cellStyle name="Note 12 19 17 4" xfId="55719"/>
    <cellStyle name="Note 12 19 18" xfId="5647"/>
    <cellStyle name="Note 12 19 18 2" xfId="18164"/>
    <cellStyle name="Note 12 19 18 2 2" xfId="34266"/>
    <cellStyle name="Note 12 19 18 3" xfId="34265"/>
    <cellStyle name="Note 12 19 18 4" xfId="55720"/>
    <cellStyle name="Note 12 19 19" xfId="12838"/>
    <cellStyle name="Note 12 19 19 2" xfId="24171"/>
    <cellStyle name="Note 12 19 19 2 2" xfId="34268"/>
    <cellStyle name="Note 12 19 19 3" xfId="34267"/>
    <cellStyle name="Note 12 19 19 4" xfId="55721"/>
    <cellStyle name="Note 12 19 2" xfId="6949"/>
    <cellStyle name="Note 12 19 2 2" xfId="18958"/>
    <cellStyle name="Note 12 19 2 2 2" xfId="34270"/>
    <cellStyle name="Note 12 19 2 3" xfId="34269"/>
    <cellStyle name="Note 12 19 2 4" xfId="55722"/>
    <cellStyle name="Note 12 19 20" xfId="7376"/>
    <cellStyle name="Note 12 19 20 2" xfId="34271"/>
    <cellStyle name="Note 12 19 20 3" xfId="55723"/>
    <cellStyle name="Note 12 19 20 4" xfId="55724"/>
    <cellStyle name="Note 12 19 21" xfId="34248"/>
    <cellStyle name="Note 12 19 22" xfId="55725"/>
    <cellStyle name="Note 12 19 3" xfId="4974"/>
    <cellStyle name="Note 12 19 3 2" xfId="17587"/>
    <cellStyle name="Note 12 19 3 2 2" xfId="34273"/>
    <cellStyle name="Note 12 19 3 3" xfId="34272"/>
    <cellStyle name="Note 12 19 3 4" xfId="55726"/>
    <cellStyle name="Note 12 19 4" xfId="6763"/>
    <cellStyle name="Note 12 19 4 2" xfId="18808"/>
    <cellStyle name="Note 12 19 4 2 2" xfId="34275"/>
    <cellStyle name="Note 12 19 4 3" xfId="34274"/>
    <cellStyle name="Note 12 19 4 4" xfId="55727"/>
    <cellStyle name="Note 12 19 5" xfId="6624"/>
    <cellStyle name="Note 12 19 5 2" xfId="18688"/>
    <cellStyle name="Note 12 19 5 2 2" xfId="34277"/>
    <cellStyle name="Note 12 19 5 3" xfId="34276"/>
    <cellStyle name="Note 12 19 5 4" xfId="55728"/>
    <cellStyle name="Note 12 19 6" xfId="6628"/>
    <cellStyle name="Note 12 19 6 2" xfId="18692"/>
    <cellStyle name="Note 12 19 6 2 2" xfId="34279"/>
    <cellStyle name="Note 12 19 6 3" xfId="34278"/>
    <cellStyle name="Note 12 19 6 4" xfId="55729"/>
    <cellStyle name="Note 12 19 7" xfId="5263"/>
    <cellStyle name="Note 12 19 7 2" xfId="17823"/>
    <cellStyle name="Note 12 19 7 2 2" xfId="34281"/>
    <cellStyle name="Note 12 19 7 3" xfId="34280"/>
    <cellStyle name="Note 12 19 7 4" xfId="55730"/>
    <cellStyle name="Note 12 19 8" xfId="6478"/>
    <cellStyle name="Note 12 19 8 2" xfId="18558"/>
    <cellStyle name="Note 12 19 8 2 2" xfId="34283"/>
    <cellStyle name="Note 12 19 8 3" xfId="34282"/>
    <cellStyle name="Note 12 19 8 4" xfId="55731"/>
    <cellStyle name="Note 12 19 9" xfId="6367"/>
    <cellStyle name="Note 12 19 9 2" xfId="18460"/>
    <cellStyle name="Note 12 19 9 2 2" xfId="34285"/>
    <cellStyle name="Note 12 19 9 3" xfId="34284"/>
    <cellStyle name="Note 12 19 9 4" xfId="55732"/>
    <cellStyle name="Note 12 2" xfId="4162"/>
    <cellStyle name="Note 12 2 10" xfId="4163"/>
    <cellStyle name="Note 12 2 10 10" xfId="7944"/>
    <cellStyle name="Note 12 2 10 10 2" xfId="19831"/>
    <cellStyle name="Note 12 2 10 10 2 2" xfId="34289"/>
    <cellStyle name="Note 12 2 10 10 3" xfId="34288"/>
    <cellStyle name="Note 12 2 10 10 4" xfId="55733"/>
    <cellStyle name="Note 12 2 10 11" xfId="5500"/>
    <cellStyle name="Note 12 2 10 11 2" xfId="18035"/>
    <cellStyle name="Note 12 2 10 11 2 2" xfId="34291"/>
    <cellStyle name="Note 12 2 10 11 3" xfId="34290"/>
    <cellStyle name="Note 12 2 10 11 4" xfId="55734"/>
    <cellStyle name="Note 12 2 10 12" xfId="7350"/>
    <cellStyle name="Note 12 2 10 12 2" xfId="19325"/>
    <cellStyle name="Note 12 2 10 12 2 2" xfId="34293"/>
    <cellStyle name="Note 12 2 10 12 3" xfId="34292"/>
    <cellStyle name="Note 12 2 10 12 4" xfId="55735"/>
    <cellStyle name="Note 12 2 10 13" xfId="11815"/>
    <cellStyle name="Note 12 2 10 13 2" xfId="23233"/>
    <cellStyle name="Note 12 2 10 13 2 2" xfId="34295"/>
    <cellStyle name="Note 12 2 10 13 3" xfId="34294"/>
    <cellStyle name="Note 12 2 10 13 4" xfId="55736"/>
    <cellStyle name="Note 12 2 10 14" xfId="5482"/>
    <cellStyle name="Note 12 2 10 14 2" xfId="18019"/>
    <cellStyle name="Note 12 2 10 14 2 2" xfId="34297"/>
    <cellStyle name="Note 12 2 10 14 3" xfId="34296"/>
    <cellStyle name="Note 12 2 10 14 4" xfId="55737"/>
    <cellStyle name="Note 12 2 10 15" xfId="6239"/>
    <cellStyle name="Note 12 2 10 15 2" xfId="18348"/>
    <cellStyle name="Note 12 2 10 15 2 2" xfId="34299"/>
    <cellStyle name="Note 12 2 10 15 3" xfId="34298"/>
    <cellStyle name="Note 12 2 10 15 4" xfId="55738"/>
    <cellStyle name="Note 12 2 10 16" xfId="12968"/>
    <cellStyle name="Note 12 2 10 16 2" xfId="24280"/>
    <cellStyle name="Note 12 2 10 16 2 2" xfId="34301"/>
    <cellStyle name="Note 12 2 10 16 3" xfId="34300"/>
    <cellStyle name="Note 12 2 10 16 4" xfId="55739"/>
    <cellStyle name="Note 12 2 10 17" xfId="4723"/>
    <cellStyle name="Note 12 2 10 17 2" xfId="17408"/>
    <cellStyle name="Note 12 2 10 17 2 2" xfId="34303"/>
    <cellStyle name="Note 12 2 10 17 3" xfId="34302"/>
    <cellStyle name="Note 12 2 10 17 4" xfId="55740"/>
    <cellStyle name="Note 12 2 10 18" xfId="5615"/>
    <cellStyle name="Note 12 2 10 18 2" xfId="18135"/>
    <cellStyle name="Note 12 2 10 18 2 2" xfId="34305"/>
    <cellStyle name="Note 12 2 10 18 3" xfId="34304"/>
    <cellStyle name="Note 12 2 10 18 4" xfId="55741"/>
    <cellStyle name="Note 12 2 10 19" xfId="13321"/>
    <cellStyle name="Note 12 2 10 19 2" xfId="24617"/>
    <cellStyle name="Note 12 2 10 19 2 2" xfId="34307"/>
    <cellStyle name="Note 12 2 10 19 3" xfId="34306"/>
    <cellStyle name="Note 12 2 10 19 4" xfId="55742"/>
    <cellStyle name="Note 12 2 10 2" xfId="6951"/>
    <cellStyle name="Note 12 2 10 2 2" xfId="18960"/>
    <cellStyle name="Note 12 2 10 2 2 2" xfId="34309"/>
    <cellStyle name="Note 12 2 10 2 3" xfId="34308"/>
    <cellStyle name="Note 12 2 10 2 4" xfId="55743"/>
    <cellStyle name="Note 12 2 10 20" xfId="13313"/>
    <cellStyle name="Note 12 2 10 20 2" xfId="34310"/>
    <cellStyle name="Note 12 2 10 20 3" xfId="55744"/>
    <cellStyle name="Note 12 2 10 20 4" xfId="55745"/>
    <cellStyle name="Note 12 2 10 21" xfId="34287"/>
    <cellStyle name="Note 12 2 10 22" xfId="55746"/>
    <cellStyle name="Note 12 2 10 3" xfId="4972"/>
    <cellStyle name="Note 12 2 10 3 2" xfId="17585"/>
    <cellStyle name="Note 12 2 10 3 2 2" xfId="34312"/>
    <cellStyle name="Note 12 2 10 3 3" xfId="34311"/>
    <cellStyle name="Note 12 2 10 3 4" xfId="55747"/>
    <cellStyle name="Note 12 2 10 4" xfId="4902"/>
    <cellStyle name="Note 12 2 10 4 2" xfId="17526"/>
    <cellStyle name="Note 12 2 10 4 2 2" xfId="34314"/>
    <cellStyle name="Note 12 2 10 4 3" xfId="34313"/>
    <cellStyle name="Note 12 2 10 4 4" xfId="55748"/>
    <cellStyle name="Note 12 2 10 5" xfId="6800"/>
    <cellStyle name="Note 12 2 10 5 2" xfId="18845"/>
    <cellStyle name="Note 12 2 10 5 2 2" xfId="34316"/>
    <cellStyle name="Note 12 2 10 5 3" xfId="34315"/>
    <cellStyle name="Note 12 2 10 5 4" xfId="55749"/>
    <cellStyle name="Note 12 2 10 6" xfId="8374"/>
    <cellStyle name="Note 12 2 10 6 2" xfId="20196"/>
    <cellStyle name="Note 12 2 10 6 2 2" xfId="34318"/>
    <cellStyle name="Note 12 2 10 6 3" xfId="34317"/>
    <cellStyle name="Note 12 2 10 6 4" xfId="55750"/>
    <cellStyle name="Note 12 2 10 7" xfId="5261"/>
    <cellStyle name="Note 12 2 10 7 2" xfId="17821"/>
    <cellStyle name="Note 12 2 10 7 2 2" xfId="34320"/>
    <cellStyle name="Note 12 2 10 7 3" xfId="34319"/>
    <cellStyle name="Note 12 2 10 7 4" xfId="55751"/>
    <cellStyle name="Note 12 2 10 8" xfId="5226"/>
    <cellStyle name="Note 12 2 10 8 2" xfId="17791"/>
    <cellStyle name="Note 12 2 10 8 2 2" xfId="34322"/>
    <cellStyle name="Note 12 2 10 8 3" xfId="34321"/>
    <cellStyle name="Note 12 2 10 8 4" xfId="55752"/>
    <cellStyle name="Note 12 2 10 9" xfId="6495"/>
    <cellStyle name="Note 12 2 10 9 2" xfId="18575"/>
    <cellStyle name="Note 12 2 10 9 2 2" xfId="34324"/>
    <cellStyle name="Note 12 2 10 9 3" xfId="34323"/>
    <cellStyle name="Note 12 2 10 9 4" xfId="55753"/>
    <cellStyle name="Note 12 2 11" xfId="4164"/>
    <cellStyle name="Note 12 2 11 10" xfId="7395"/>
    <cellStyle name="Note 12 2 11 10 2" xfId="19367"/>
    <cellStyle name="Note 12 2 11 10 2 2" xfId="34327"/>
    <cellStyle name="Note 12 2 11 10 3" xfId="34326"/>
    <cellStyle name="Note 12 2 11 10 4" xfId="55754"/>
    <cellStyle name="Note 12 2 11 11" xfId="5499"/>
    <cellStyle name="Note 12 2 11 11 2" xfId="18034"/>
    <cellStyle name="Note 12 2 11 11 2 2" xfId="34329"/>
    <cellStyle name="Note 12 2 11 11 3" xfId="34328"/>
    <cellStyle name="Note 12 2 11 11 4" xfId="55755"/>
    <cellStyle name="Note 12 2 11 12" xfId="10154"/>
    <cellStyle name="Note 12 2 11 12 2" xfId="21764"/>
    <cellStyle name="Note 12 2 11 12 2 2" xfId="34331"/>
    <cellStyle name="Note 12 2 11 12 3" xfId="34330"/>
    <cellStyle name="Note 12 2 11 12 4" xfId="55756"/>
    <cellStyle name="Note 12 2 11 13" xfId="11816"/>
    <cellStyle name="Note 12 2 11 13 2" xfId="23234"/>
    <cellStyle name="Note 12 2 11 13 2 2" xfId="34333"/>
    <cellStyle name="Note 12 2 11 13 3" xfId="34332"/>
    <cellStyle name="Note 12 2 11 13 4" xfId="55757"/>
    <cellStyle name="Note 12 2 11 14" xfId="6227"/>
    <cellStyle name="Note 12 2 11 14 2" xfId="18336"/>
    <cellStyle name="Note 12 2 11 14 2 2" xfId="34335"/>
    <cellStyle name="Note 12 2 11 14 3" xfId="34334"/>
    <cellStyle name="Note 12 2 11 14 4" xfId="55758"/>
    <cellStyle name="Note 12 2 11 15" xfId="6280"/>
    <cellStyle name="Note 12 2 11 15 2" xfId="18384"/>
    <cellStyle name="Note 12 2 11 15 2 2" xfId="34337"/>
    <cellStyle name="Note 12 2 11 15 3" xfId="34336"/>
    <cellStyle name="Note 12 2 11 15 4" xfId="55759"/>
    <cellStyle name="Note 12 2 11 16" xfId="12969"/>
    <cellStyle name="Note 12 2 11 16 2" xfId="24281"/>
    <cellStyle name="Note 12 2 11 16 2 2" xfId="34339"/>
    <cellStyle name="Note 12 2 11 16 3" xfId="34338"/>
    <cellStyle name="Note 12 2 11 16 4" xfId="55760"/>
    <cellStyle name="Note 12 2 11 17" xfId="5652"/>
    <cellStyle name="Note 12 2 11 17 2" xfId="18169"/>
    <cellStyle name="Note 12 2 11 17 2 2" xfId="34341"/>
    <cellStyle name="Note 12 2 11 17 3" xfId="34340"/>
    <cellStyle name="Note 12 2 11 17 4" xfId="55761"/>
    <cellStyle name="Note 12 2 11 18" xfId="6157"/>
    <cellStyle name="Note 12 2 11 18 2" xfId="18275"/>
    <cellStyle name="Note 12 2 11 18 2 2" xfId="34343"/>
    <cellStyle name="Note 12 2 11 18 3" xfId="34342"/>
    <cellStyle name="Note 12 2 11 18 4" xfId="55762"/>
    <cellStyle name="Note 12 2 11 19" xfId="11268"/>
    <cellStyle name="Note 12 2 11 19 2" xfId="22747"/>
    <cellStyle name="Note 12 2 11 19 2 2" xfId="34345"/>
    <cellStyle name="Note 12 2 11 19 3" xfId="34344"/>
    <cellStyle name="Note 12 2 11 19 4" xfId="55763"/>
    <cellStyle name="Note 12 2 11 2" xfId="6952"/>
    <cellStyle name="Note 12 2 11 2 2" xfId="18961"/>
    <cellStyle name="Note 12 2 11 2 2 2" xfId="34347"/>
    <cellStyle name="Note 12 2 11 2 3" xfId="34346"/>
    <cellStyle name="Note 12 2 11 2 4" xfId="55764"/>
    <cellStyle name="Note 12 2 11 20" xfId="13660"/>
    <cellStyle name="Note 12 2 11 20 2" xfId="34348"/>
    <cellStyle name="Note 12 2 11 20 3" xfId="55765"/>
    <cellStyle name="Note 12 2 11 20 4" xfId="55766"/>
    <cellStyle name="Note 12 2 11 21" xfId="34325"/>
    <cellStyle name="Note 12 2 11 22" xfId="55767"/>
    <cellStyle name="Note 12 2 11 3" xfId="4971"/>
    <cellStyle name="Note 12 2 11 3 2" xfId="17584"/>
    <cellStyle name="Note 12 2 11 3 2 2" xfId="34350"/>
    <cellStyle name="Note 12 2 11 3 3" xfId="34349"/>
    <cellStyle name="Note 12 2 11 3 4" xfId="55768"/>
    <cellStyle name="Note 12 2 11 4" xfId="4933"/>
    <cellStyle name="Note 12 2 11 4 2" xfId="17546"/>
    <cellStyle name="Note 12 2 11 4 2 2" xfId="34352"/>
    <cellStyle name="Note 12 2 11 4 3" xfId="34351"/>
    <cellStyle name="Note 12 2 11 4 4" xfId="55769"/>
    <cellStyle name="Note 12 2 11 5" xfId="6932"/>
    <cellStyle name="Note 12 2 11 5 2" xfId="18943"/>
    <cellStyle name="Note 12 2 11 5 2 2" xfId="34354"/>
    <cellStyle name="Note 12 2 11 5 3" xfId="34353"/>
    <cellStyle name="Note 12 2 11 5 4" xfId="55770"/>
    <cellStyle name="Note 12 2 11 6" xfId="4678"/>
    <cellStyle name="Note 12 2 11 6 2" xfId="17374"/>
    <cellStyle name="Note 12 2 11 6 2 2" xfId="34356"/>
    <cellStyle name="Note 12 2 11 6 3" xfId="34355"/>
    <cellStyle name="Note 12 2 11 6 4" xfId="55771"/>
    <cellStyle name="Note 12 2 11 7" xfId="5260"/>
    <cellStyle name="Note 12 2 11 7 2" xfId="17820"/>
    <cellStyle name="Note 12 2 11 7 2 2" xfId="34358"/>
    <cellStyle name="Note 12 2 11 7 3" xfId="34357"/>
    <cellStyle name="Note 12 2 11 7 4" xfId="55772"/>
    <cellStyle name="Note 12 2 11 8" xfId="7020"/>
    <cellStyle name="Note 12 2 11 8 2" xfId="19028"/>
    <cellStyle name="Note 12 2 11 8 2 2" xfId="34360"/>
    <cellStyle name="Note 12 2 11 8 3" xfId="34359"/>
    <cellStyle name="Note 12 2 11 8 4" xfId="55773"/>
    <cellStyle name="Note 12 2 11 9" xfId="5007"/>
    <cellStyle name="Note 12 2 11 9 2" xfId="17616"/>
    <cellStyle name="Note 12 2 11 9 2 2" xfId="34362"/>
    <cellStyle name="Note 12 2 11 9 3" xfId="34361"/>
    <cellStyle name="Note 12 2 11 9 4" xfId="55774"/>
    <cellStyle name="Note 12 2 12" xfId="4165"/>
    <cellStyle name="Note 12 2 12 10" xfId="7359"/>
    <cellStyle name="Note 12 2 12 10 2" xfId="19334"/>
    <cellStyle name="Note 12 2 12 10 2 2" xfId="34365"/>
    <cellStyle name="Note 12 2 12 10 3" xfId="34364"/>
    <cellStyle name="Note 12 2 12 10 4" xfId="55775"/>
    <cellStyle name="Note 12 2 12 11" xfId="9711"/>
    <cellStyle name="Note 12 2 12 11 2" xfId="21377"/>
    <cellStyle name="Note 12 2 12 11 2 2" xfId="34367"/>
    <cellStyle name="Note 12 2 12 11 3" xfId="34366"/>
    <cellStyle name="Note 12 2 12 11 4" xfId="55776"/>
    <cellStyle name="Note 12 2 12 12" xfId="9316"/>
    <cellStyle name="Note 12 2 12 12 2" xfId="21034"/>
    <cellStyle name="Note 12 2 12 12 2 2" xfId="34369"/>
    <cellStyle name="Note 12 2 12 12 3" xfId="34368"/>
    <cellStyle name="Note 12 2 12 12 4" xfId="55777"/>
    <cellStyle name="Note 12 2 12 13" xfId="11817"/>
    <cellStyle name="Note 12 2 12 13 2" xfId="23235"/>
    <cellStyle name="Note 12 2 12 13 2 2" xfId="34371"/>
    <cellStyle name="Note 12 2 12 13 3" xfId="34370"/>
    <cellStyle name="Note 12 2 12 13 4" xfId="55778"/>
    <cellStyle name="Note 12 2 12 14" xfId="9378"/>
    <cellStyle name="Note 12 2 12 14 2" xfId="21095"/>
    <cellStyle name="Note 12 2 12 14 2 2" xfId="34373"/>
    <cellStyle name="Note 12 2 12 14 3" xfId="34372"/>
    <cellStyle name="Note 12 2 12 14 4" xfId="55779"/>
    <cellStyle name="Note 12 2 12 15" xfId="10950"/>
    <cellStyle name="Note 12 2 12 15 2" xfId="22467"/>
    <cellStyle name="Note 12 2 12 15 2 2" xfId="34375"/>
    <cellStyle name="Note 12 2 12 15 3" xfId="34374"/>
    <cellStyle name="Note 12 2 12 15 4" xfId="55780"/>
    <cellStyle name="Note 12 2 12 16" xfId="12970"/>
    <cellStyle name="Note 12 2 12 16 2" xfId="24282"/>
    <cellStyle name="Note 12 2 12 16 2 2" xfId="34377"/>
    <cellStyle name="Note 12 2 12 16 3" xfId="34376"/>
    <cellStyle name="Note 12 2 12 16 4" xfId="55781"/>
    <cellStyle name="Note 12 2 12 17" xfId="11329"/>
    <cellStyle name="Note 12 2 12 17 2" xfId="22808"/>
    <cellStyle name="Note 12 2 12 17 2 2" xfId="34379"/>
    <cellStyle name="Note 12 2 12 17 3" xfId="34378"/>
    <cellStyle name="Note 12 2 12 17 4" xfId="55782"/>
    <cellStyle name="Note 12 2 12 18" xfId="10915"/>
    <cellStyle name="Note 12 2 12 18 2" xfId="22437"/>
    <cellStyle name="Note 12 2 12 18 2 2" xfId="34381"/>
    <cellStyle name="Note 12 2 12 18 3" xfId="34380"/>
    <cellStyle name="Note 12 2 12 18 4" xfId="55783"/>
    <cellStyle name="Note 12 2 12 19" xfId="11765"/>
    <cellStyle name="Note 12 2 12 19 2" xfId="23196"/>
    <cellStyle name="Note 12 2 12 19 2 2" xfId="34383"/>
    <cellStyle name="Note 12 2 12 19 3" xfId="34382"/>
    <cellStyle name="Note 12 2 12 19 4" xfId="55784"/>
    <cellStyle name="Note 12 2 12 2" xfId="6953"/>
    <cellStyle name="Note 12 2 12 2 2" xfId="18962"/>
    <cellStyle name="Note 12 2 12 2 2 2" xfId="34385"/>
    <cellStyle name="Note 12 2 12 2 3" xfId="34384"/>
    <cellStyle name="Note 12 2 12 2 4" xfId="55785"/>
    <cellStyle name="Note 12 2 12 20" xfId="9622"/>
    <cellStyle name="Note 12 2 12 20 2" xfId="34386"/>
    <cellStyle name="Note 12 2 12 20 3" xfId="55786"/>
    <cellStyle name="Note 12 2 12 20 4" xfId="55787"/>
    <cellStyle name="Note 12 2 12 21" xfId="34363"/>
    <cellStyle name="Note 12 2 12 22" xfId="55788"/>
    <cellStyle name="Note 12 2 12 3" xfId="4970"/>
    <cellStyle name="Note 12 2 12 3 2" xfId="17583"/>
    <cellStyle name="Note 12 2 12 3 2 2" xfId="34388"/>
    <cellStyle name="Note 12 2 12 3 3" xfId="34387"/>
    <cellStyle name="Note 12 2 12 3 4" xfId="55789"/>
    <cellStyle name="Note 12 2 12 4" xfId="4807"/>
    <cellStyle name="Note 12 2 12 4 2" xfId="17449"/>
    <cellStyle name="Note 12 2 12 4 2 2" xfId="34390"/>
    <cellStyle name="Note 12 2 12 4 3" xfId="34389"/>
    <cellStyle name="Note 12 2 12 4 4" xfId="55790"/>
    <cellStyle name="Note 12 2 12 5" xfId="5134"/>
    <cellStyle name="Note 12 2 12 5 2" xfId="17714"/>
    <cellStyle name="Note 12 2 12 5 2 2" xfId="34392"/>
    <cellStyle name="Note 12 2 12 5 3" xfId="34391"/>
    <cellStyle name="Note 12 2 12 5 4" xfId="55791"/>
    <cellStyle name="Note 12 2 12 6" xfId="4796"/>
    <cellStyle name="Note 12 2 12 6 2" xfId="17443"/>
    <cellStyle name="Note 12 2 12 6 2 2" xfId="34394"/>
    <cellStyle name="Note 12 2 12 6 3" xfId="34393"/>
    <cellStyle name="Note 12 2 12 6 4" xfId="55792"/>
    <cellStyle name="Note 12 2 12 7" xfId="5259"/>
    <cellStyle name="Note 12 2 12 7 2" xfId="17819"/>
    <cellStyle name="Note 12 2 12 7 2 2" xfId="34396"/>
    <cellStyle name="Note 12 2 12 7 3" xfId="34395"/>
    <cellStyle name="Note 12 2 12 7 4" xfId="55793"/>
    <cellStyle name="Note 12 2 12 8" xfId="5153"/>
    <cellStyle name="Note 12 2 12 8 2" xfId="17729"/>
    <cellStyle name="Note 12 2 12 8 2 2" xfId="34398"/>
    <cellStyle name="Note 12 2 12 8 3" xfId="34397"/>
    <cellStyle name="Note 12 2 12 8 4" xfId="55794"/>
    <cellStyle name="Note 12 2 12 9" xfId="7087"/>
    <cellStyle name="Note 12 2 12 9 2" xfId="19094"/>
    <cellStyle name="Note 12 2 12 9 2 2" xfId="34400"/>
    <cellStyle name="Note 12 2 12 9 3" xfId="34399"/>
    <cellStyle name="Note 12 2 12 9 4" xfId="55795"/>
    <cellStyle name="Note 12 2 13" xfId="4166"/>
    <cellStyle name="Note 12 2 13 10" xfId="6365"/>
    <cellStyle name="Note 12 2 13 10 2" xfId="18458"/>
    <cellStyle name="Note 12 2 13 10 2 2" xfId="34403"/>
    <cellStyle name="Note 12 2 13 10 3" xfId="34402"/>
    <cellStyle name="Note 12 2 13 10 4" xfId="55796"/>
    <cellStyle name="Note 12 2 13 11" xfId="8862"/>
    <cellStyle name="Note 12 2 13 11 2" xfId="20629"/>
    <cellStyle name="Note 12 2 13 11 2 2" xfId="34405"/>
    <cellStyle name="Note 12 2 13 11 3" xfId="34404"/>
    <cellStyle name="Note 12 2 13 11 4" xfId="55797"/>
    <cellStyle name="Note 12 2 13 12" xfId="9225"/>
    <cellStyle name="Note 12 2 13 12 2" xfId="20960"/>
    <cellStyle name="Note 12 2 13 12 2 2" xfId="34407"/>
    <cellStyle name="Note 12 2 13 12 3" xfId="34406"/>
    <cellStyle name="Note 12 2 13 12 4" xfId="55798"/>
    <cellStyle name="Note 12 2 13 13" xfId="11818"/>
    <cellStyle name="Note 12 2 13 13 2" xfId="23236"/>
    <cellStyle name="Note 12 2 13 13 2 2" xfId="34409"/>
    <cellStyle name="Note 12 2 13 13 3" xfId="34408"/>
    <cellStyle name="Note 12 2 13 13 4" xfId="55799"/>
    <cellStyle name="Note 12 2 13 14" xfId="6228"/>
    <cellStyle name="Note 12 2 13 14 2" xfId="18337"/>
    <cellStyle name="Note 12 2 13 14 2 2" xfId="34411"/>
    <cellStyle name="Note 12 2 13 14 3" xfId="34410"/>
    <cellStyle name="Note 12 2 13 14 4" xfId="55800"/>
    <cellStyle name="Note 12 2 13 15" xfId="9813"/>
    <cellStyle name="Note 12 2 13 15 2" xfId="21477"/>
    <cellStyle name="Note 12 2 13 15 2 2" xfId="34413"/>
    <cellStyle name="Note 12 2 13 15 3" xfId="34412"/>
    <cellStyle name="Note 12 2 13 15 4" xfId="55801"/>
    <cellStyle name="Note 12 2 13 16" xfId="12971"/>
    <cellStyle name="Note 12 2 13 16 2" xfId="24283"/>
    <cellStyle name="Note 12 2 13 16 2 2" xfId="34415"/>
    <cellStyle name="Note 12 2 13 16 3" xfId="34414"/>
    <cellStyle name="Note 12 2 13 16 4" xfId="55802"/>
    <cellStyle name="Note 12 2 13 17" xfId="6658"/>
    <cellStyle name="Note 12 2 13 17 2" xfId="18718"/>
    <cellStyle name="Note 12 2 13 17 2 2" xfId="34417"/>
    <cellStyle name="Note 12 2 13 17 3" xfId="34416"/>
    <cellStyle name="Note 12 2 13 17 4" xfId="55803"/>
    <cellStyle name="Note 12 2 13 18" xfId="6158"/>
    <cellStyle name="Note 12 2 13 18 2" xfId="18276"/>
    <cellStyle name="Note 12 2 13 18 2 2" xfId="34419"/>
    <cellStyle name="Note 12 2 13 18 3" xfId="34418"/>
    <cellStyle name="Note 12 2 13 18 4" xfId="55804"/>
    <cellStyle name="Note 12 2 13 19" xfId="10674"/>
    <cellStyle name="Note 12 2 13 19 2" xfId="22224"/>
    <cellStyle name="Note 12 2 13 19 2 2" xfId="34421"/>
    <cellStyle name="Note 12 2 13 19 3" xfId="34420"/>
    <cellStyle name="Note 12 2 13 19 4" xfId="55805"/>
    <cellStyle name="Note 12 2 13 2" xfId="6954"/>
    <cellStyle name="Note 12 2 13 2 2" xfId="18963"/>
    <cellStyle name="Note 12 2 13 2 2 2" xfId="34423"/>
    <cellStyle name="Note 12 2 13 2 3" xfId="34422"/>
    <cellStyle name="Note 12 2 13 2 4" xfId="55806"/>
    <cellStyle name="Note 12 2 13 20" xfId="5676"/>
    <cellStyle name="Note 12 2 13 20 2" xfId="34424"/>
    <cellStyle name="Note 12 2 13 20 3" xfId="55807"/>
    <cellStyle name="Note 12 2 13 20 4" xfId="55808"/>
    <cellStyle name="Note 12 2 13 21" xfId="34401"/>
    <cellStyle name="Note 12 2 13 22" xfId="55809"/>
    <cellStyle name="Note 12 2 13 3" xfId="4969"/>
    <cellStyle name="Note 12 2 13 3 2" xfId="17582"/>
    <cellStyle name="Note 12 2 13 3 2 2" xfId="34426"/>
    <cellStyle name="Note 12 2 13 3 3" xfId="34425"/>
    <cellStyle name="Note 12 2 13 3 4" xfId="55810"/>
    <cellStyle name="Note 12 2 13 4" xfId="6764"/>
    <cellStyle name="Note 12 2 13 4 2" xfId="18809"/>
    <cellStyle name="Note 12 2 13 4 2 2" xfId="34428"/>
    <cellStyle name="Note 12 2 13 4 3" xfId="34427"/>
    <cellStyle name="Note 12 2 13 4 4" xfId="55811"/>
    <cellStyle name="Note 12 2 13 5" xfId="5133"/>
    <cellStyle name="Note 12 2 13 5 2" xfId="17713"/>
    <cellStyle name="Note 12 2 13 5 2 2" xfId="34430"/>
    <cellStyle name="Note 12 2 13 5 3" xfId="34429"/>
    <cellStyle name="Note 12 2 13 5 4" xfId="55812"/>
    <cellStyle name="Note 12 2 13 6" xfId="6629"/>
    <cellStyle name="Note 12 2 13 6 2" xfId="18693"/>
    <cellStyle name="Note 12 2 13 6 2 2" xfId="34432"/>
    <cellStyle name="Note 12 2 13 6 3" xfId="34431"/>
    <cellStyle name="Note 12 2 13 6 4" xfId="55813"/>
    <cellStyle name="Note 12 2 13 7" xfId="5094"/>
    <cellStyle name="Note 12 2 13 7 2" xfId="17678"/>
    <cellStyle name="Note 12 2 13 7 2 2" xfId="34434"/>
    <cellStyle name="Note 12 2 13 7 3" xfId="34433"/>
    <cellStyle name="Note 12 2 13 7 4" xfId="55814"/>
    <cellStyle name="Note 12 2 13 8" xfId="6479"/>
    <cellStyle name="Note 12 2 13 8 2" xfId="18559"/>
    <cellStyle name="Note 12 2 13 8 2 2" xfId="34436"/>
    <cellStyle name="Note 12 2 13 8 3" xfId="34435"/>
    <cellStyle name="Note 12 2 13 8 4" xfId="55815"/>
    <cellStyle name="Note 12 2 13 9" xfId="5405"/>
    <cellStyle name="Note 12 2 13 9 2" xfId="17948"/>
    <cellStyle name="Note 12 2 13 9 2 2" xfId="34438"/>
    <cellStyle name="Note 12 2 13 9 3" xfId="34437"/>
    <cellStyle name="Note 12 2 13 9 4" xfId="55816"/>
    <cellStyle name="Note 12 2 14" xfId="4167"/>
    <cellStyle name="Note 12 2 14 10" xfId="7360"/>
    <cellStyle name="Note 12 2 14 10 2" xfId="19335"/>
    <cellStyle name="Note 12 2 14 10 2 2" xfId="34441"/>
    <cellStyle name="Note 12 2 14 10 3" xfId="34440"/>
    <cellStyle name="Note 12 2 14 10 4" xfId="55817"/>
    <cellStyle name="Note 12 2 14 11" xfId="6900"/>
    <cellStyle name="Note 12 2 14 11 2" xfId="18914"/>
    <cellStyle name="Note 12 2 14 11 2 2" xfId="34443"/>
    <cellStyle name="Note 12 2 14 11 3" xfId="34442"/>
    <cellStyle name="Note 12 2 14 11 4" xfId="55818"/>
    <cellStyle name="Note 12 2 14 12" xfId="10995"/>
    <cellStyle name="Note 12 2 14 12 2" xfId="22497"/>
    <cellStyle name="Note 12 2 14 12 2 2" xfId="34445"/>
    <cellStyle name="Note 12 2 14 12 3" xfId="34444"/>
    <cellStyle name="Note 12 2 14 12 4" xfId="55819"/>
    <cellStyle name="Note 12 2 14 13" xfId="11819"/>
    <cellStyle name="Note 12 2 14 13 2" xfId="23237"/>
    <cellStyle name="Note 12 2 14 13 2 2" xfId="34447"/>
    <cellStyle name="Note 12 2 14 13 3" xfId="34446"/>
    <cellStyle name="Note 12 2 14 13 4" xfId="55820"/>
    <cellStyle name="Note 12 2 14 14" xfId="5379"/>
    <cellStyle name="Note 12 2 14 14 2" xfId="17924"/>
    <cellStyle name="Note 12 2 14 14 2 2" xfId="34449"/>
    <cellStyle name="Note 12 2 14 14 3" xfId="34448"/>
    <cellStyle name="Note 12 2 14 14 4" xfId="55821"/>
    <cellStyle name="Note 12 2 14 15" xfId="8666"/>
    <cellStyle name="Note 12 2 14 15 2" xfId="20456"/>
    <cellStyle name="Note 12 2 14 15 2 2" xfId="34451"/>
    <cellStyle name="Note 12 2 14 15 3" xfId="34450"/>
    <cellStyle name="Note 12 2 14 15 4" xfId="55822"/>
    <cellStyle name="Note 12 2 14 16" xfId="12972"/>
    <cellStyle name="Note 12 2 14 16 2" xfId="24284"/>
    <cellStyle name="Note 12 2 14 16 2 2" xfId="34453"/>
    <cellStyle name="Note 12 2 14 16 3" xfId="34452"/>
    <cellStyle name="Note 12 2 14 16 4" xfId="55823"/>
    <cellStyle name="Note 12 2 14 17" xfId="4722"/>
    <cellStyle name="Note 12 2 14 17 2" xfId="17407"/>
    <cellStyle name="Note 12 2 14 17 2 2" xfId="34455"/>
    <cellStyle name="Note 12 2 14 17 3" xfId="34454"/>
    <cellStyle name="Note 12 2 14 17 4" xfId="55824"/>
    <cellStyle name="Note 12 2 14 18" xfId="10916"/>
    <cellStyle name="Note 12 2 14 18 2" xfId="22438"/>
    <cellStyle name="Note 12 2 14 18 2 2" xfId="34457"/>
    <cellStyle name="Note 12 2 14 18 3" xfId="34456"/>
    <cellStyle name="Note 12 2 14 18 4" xfId="55825"/>
    <cellStyle name="Note 12 2 14 19" xfId="5690"/>
    <cellStyle name="Note 12 2 14 19 2" xfId="18204"/>
    <cellStyle name="Note 12 2 14 19 2 2" xfId="34459"/>
    <cellStyle name="Note 12 2 14 19 3" xfId="34458"/>
    <cellStyle name="Note 12 2 14 19 4" xfId="55826"/>
    <cellStyle name="Note 12 2 14 2" xfId="6955"/>
    <cellStyle name="Note 12 2 14 2 2" xfId="18964"/>
    <cellStyle name="Note 12 2 14 2 2 2" xfId="34461"/>
    <cellStyle name="Note 12 2 14 2 3" xfId="34460"/>
    <cellStyle name="Note 12 2 14 2 4" xfId="55827"/>
    <cellStyle name="Note 12 2 14 20" xfId="10346"/>
    <cellStyle name="Note 12 2 14 20 2" xfId="34462"/>
    <cellStyle name="Note 12 2 14 20 3" xfId="55828"/>
    <cellStyle name="Note 12 2 14 20 4" xfId="55829"/>
    <cellStyle name="Note 12 2 14 21" xfId="34439"/>
    <cellStyle name="Note 12 2 14 22" xfId="55830"/>
    <cellStyle name="Note 12 2 14 3" xfId="4968"/>
    <cellStyle name="Note 12 2 14 3 2" xfId="17581"/>
    <cellStyle name="Note 12 2 14 3 2 2" xfId="34464"/>
    <cellStyle name="Note 12 2 14 3 3" xfId="34463"/>
    <cellStyle name="Note 12 2 14 3 4" xfId="55831"/>
    <cellStyle name="Note 12 2 14 4" xfId="6765"/>
    <cellStyle name="Note 12 2 14 4 2" xfId="18810"/>
    <cellStyle name="Note 12 2 14 4 2 2" xfId="34466"/>
    <cellStyle name="Note 12 2 14 4 3" xfId="34465"/>
    <cellStyle name="Note 12 2 14 4 4" xfId="55832"/>
    <cellStyle name="Note 12 2 14 5" xfId="5132"/>
    <cellStyle name="Note 12 2 14 5 2" xfId="17712"/>
    <cellStyle name="Note 12 2 14 5 2 2" xfId="34468"/>
    <cellStyle name="Note 12 2 14 5 3" xfId="34467"/>
    <cellStyle name="Note 12 2 14 5 4" xfId="55833"/>
    <cellStyle name="Note 12 2 14 6" xfId="6630"/>
    <cellStyle name="Note 12 2 14 6 2" xfId="18694"/>
    <cellStyle name="Note 12 2 14 6 2 2" xfId="34470"/>
    <cellStyle name="Note 12 2 14 6 3" xfId="34469"/>
    <cellStyle name="Note 12 2 14 6 4" xfId="55834"/>
    <cellStyle name="Note 12 2 14 7" xfId="5258"/>
    <cellStyle name="Note 12 2 14 7 2" xfId="17818"/>
    <cellStyle name="Note 12 2 14 7 2 2" xfId="34472"/>
    <cellStyle name="Note 12 2 14 7 3" xfId="34471"/>
    <cellStyle name="Note 12 2 14 7 4" xfId="55835"/>
    <cellStyle name="Note 12 2 14 8" xfId="6480"/>
    <cellStyle name="Note 12 2 14 8 2" xfId="18560"/>
    <cellStyle name="Note 12 2 14 8 2 2" xfId="34474"/>
    <cellStyle name="Note 12 2 14 8 3" xfId="34473"/>
    <cellStyle name="Note 12 2 14 8 4" xfId="55836"/>
    <cellStyle name="Note 12 2 14 9" xfId="5404"/>
    <cellStyle name="Note 12 2 14 9 2" xfId="17947"/>
    <cellStyle name="Note 12 2 14 9 2 2" xfId="34476"/>
    <cellStyle name="Note 12 2 14 9 3" xfId="34475"/>
    <cellStyle name="Note 12 2 14 9 4" xfId="55837"/>
    <cellStyle name="Note 12 2 15" xfId="4168"/>
    <cellStyle name="Note 12 2 15 10" xfId="7878"/>
    <cellStyle name="Note 12 2 15 10 2" xfId="19780"/>
    <cellStyle name="Note 12 2 15 10 2 2" xfId="34479"/>
    <cellStyle name="Note 12 2 15 10 3" xfId="34478"/>
    <cellStyle name="Note 12 2 15 10 4" xfId="55838"/>
    <cellStyle name="Note 12 2 15 11" xfId="10582"/>
    <cellStyle name="Note 12 2 15 11 2" xfId="22134"/>
    <cellStyle name="Note 12 2 15 11 2 2" xfId="34481"/>
    <cellStyle name="Note 12 2 15 11 3" xfId="34480"/>
    <cellStyle name="Note 12 2 15 11 4" xfId="55839"/>
    <cellStyle name="Note 12 2 15 12" xfId="7826"/>
    <cellStyle name="Note 12 2 15 12 2" xfId="19738"/>
    <cellStyle name="Note 12 2 15 12 2 2" xfId="34483"/>
    <cellStyle name="Note 12 2 15 12 3" xfId="34482"/>
    <cellStyle name="Note 12 2 15 12 4" xfId="55840"/>
    <cellStyle name="Note 12 2 15 13" xfId="11820"/>
    <cellStyle name="Note 12 2 15 13 2" xfId="23238"/>
    <cellStyle name="Note 12 2 15 13 2 2" xfId="34485"/>
    <cellStyle name="Note 12 2 15 13 3" xfId="34484"/>
    <cellStyle name="Note 12 2 15 13 4" xfId="55841"/>
    <cellStyle name="Note 12 2 15 14" xfId="9202"/>
    <cellStyle name="Note 12 2 15 14 2" xfId="20939"/>
    <cellStyle name="Note 12 2 15 14 2 2" xfId="34487"/>
    <cellStyle name="Note 12 2 15 14 3" xfId="34486"/>
    <cellStyle name="Note 12 2 15 14 4" xfId="55842"/>
    <cellStyle name="Note 12 2 15 15" xfId="6468"/>
    <cellStyle name="Note 12 2 15 15 2" xfId="18549"/>
    <cellStyle name="Note 12 2 15 15 2 2" xfId="34489"/>
    <cellStyle name="Note 12 2 15 15 3" xfId="34488"/>
    <cellStyle name="Note 12 2 15 15 4" xfId="55843"/>
    <cellStyle name="Note 12 2 15 16" xfId="12973"/>
    <cellStyle name="Note 12 2 15 16 2" xfId="24285"/>
    <cellStyle name="Note 12 2 15 16 2 2" xfId="34491"/>
    <cellStyle name="Note 12 2 15 16 3" xfId="34490"/>
    <cellStyle name="Note 12 2 15 16 4" xfId="55844"/>
    <cellStyle name="Note 12 2 15 17" xfId="12173"/>
    <cellStyle name="Note 12 2 15 17 2" xfId="23571"/>
    <cellStyle name="Note 12 2 15 17 2 2" xfId="34493"/>
    <cellStyle name="Note 12 2 15 17 3" xfId="34492"/>
    <cellStyle name="Note 12 2 15 17 4" xfId="55845"/>
    <cellStyle name="Note 12 2 15 18" xfId="8504"/>
    <cellStyle name="Note 12 2 15 18 2" xfId="20323"/>
    <cellStyle name="Note 12 2 15 18 2 2" xfId="34495"/>
    <cellStyle name="Note 12 2 15 18 3" xfId="34494"/>
    <cellStyle name="Note 12 2 15 18 4" xfId="55846"/>
    <cellStyle name="Note 12 2 15 19" xfId="7836"/>
    <cellStyle name="Note 12 2 15 19 2" xfId="19746"/>
    <cellStyle name="Note 12 2 15 19 2 2" xfId="34497"/>
    <cellStyle name="Note 12 2 15 19 3" xfId="34496"/>
    <cellStyle name="Note 12 2 15 19 4" xfId="55847"/>
    <cellStyle name="Note 12 2 15 2" xfId="6956"/>
    <cellStyle name="Note 12 2 15 2 2" xfId="18965"/>
    <cellStyle name="Note 12 2 15 2 2 2" xfId="34499"/>
    <cellStyle name="Note 12 2 15 2 3" xfId="34498"/>
    <cellStyle name="Note 12 2 15 2 4" xfId="55848"/>
    <cellStyle name="Note 12 2 15 20" xfId="9927"/>
    <cellStyle name="Note 12 2 15 20 2" xfId="34500"/>
    <cellStyle name="Note 12 2 15 20 3" xfId="55849"/>
    <cellStyle name="Note 12 2 15 20 4" xfId="55850"/>
    <cellStyle name="Note 12 2 15 21" xfId="34477"/>
    <cellStyle name="Note 12 2 15 22" xfId="55851"/>
    <cellStyle name="Note 12 2 15 3" xfId="4967"/>
    <cellStyle name="Note 12 2 15 3 2" xfId="17580"/>
    <cellStyle name="Note 12 2 15 3 2 2" xfId="34502"/>
    <cellStyle name="Note 12 2 15 3 3" xfId="34501"/>
    <cellStyle name="Note 12 2 15 3 4" xfId="55852"/>
    <cellStyle name="Note 12 2 15 4" xfId="6766"/>
    <cellStyle name="Note 12 2 15 4 2" xfId="18811"/>
    <cellStyle name="Note 12 2 15 4 2 2" xfId="34504"/>
    <cellStyle name="Note 12 2 15 4 3" xfId="34503"/>
    <cellStyle name="Note 12 2 15 4 4" xfId="55853"/>
    <cellStyle name="Note 12 2 15 5" xfId="4833"/>
    <cellStyle name="Note 12 2 15 5 2" xfId="17473"/>
    <cellStyle name="Note 12 2 15 5 2 2" xfId="34506"/>
    <cellStyle name="Note 12 2 15 5 3" xfId="34505"/>
    <cellStyle name="Note 12 2 15 5 4" xfId="55854"/>
    <cellStyle name="Note 12 2 15 6" xfId="6631"/>
    <cellStyle name="Note 12 2 15 6 2" xfId="18695"/>
    <cellStyle name="Note 12 2 15 6 2 2" xfId="34508"/>
    <cellStyle name="Note 12 2 15 6 3" xfId="34507"/>
    <cellStyle name="Note 12 2 15 6 4" xfId="55855"/>
    <cellStyle name="Note 12 2 15 7" xfId="7915"/>
    <cellStyle name="Note 12 2 15 7 2" xfId="19804"/>
    <cellStyle name="Note 12 2 15 7 2 2" xfId="34510"/>
    <cellStyle name="Note 12 2 15 7 3" xfId="34509"/>
    <cellStyle name="Note 12 2 15 7 4" xfId="55856"/>
    <cellStyle name="Note 12 2 15 8" xfId="8366"/>
    <cellStyle name="Note 12 2 15 8 2" xfId="20189"/>
    <cellStyle name="Note 12 2 15 8 2 2" xfId="34512"/>
    <cellStyle name="Note 12 2 15 8 3" xfId="34511"/>
    <cellStyle name="Note 12 2 15 8 4" xfId="55857"/>
    <cellStyle name="Note 12 2 15 9" xfId="5403"/>
    <cellStyle name="Note 12 2 15 9 2" xfId="17946"/>
    <cellStyle name="Note 12 2 15 9 2 2" xfId="34514"/>
    <cellStyle name="Note 12 2 15 9 3" xfId="34513"/>
    <cellStyle name="Note 12 2 15 9 4" xfId="55858"/>
    <cellStyle name="Note 12 2 16" xfId="6950"/>
    <cellStyle name="Note 12 2 16 2" xfId="18959"/>
    <cellStyle name="Note 12 2 16 2 2" xfId="34516"/>
    <cellStyle name="Note 12 2 16 3" xfId="34515"/>
    <cellStyle name="Note 12 2 16 4" xfId="55859"/>
    <cellStyle name="Note 12 2 17" xfId="4973"/>
    <cellStyle name="Note 12 2 17 2" xfId="17586"/>
    <cellStyle name="Note 12 2 17 2 2" xfId="34518"/>
    <cellStyle name="Note 12 2 17 3" xfId="34517"/>
    <cellStyle name="Note 12 2 17 4" xfId="55860"/>
    <cellStyle name="Note 12 2 18" xfId="5131"/>
    <cellStyle name="Note 12 2 18 2" xfId="17711"/>
    <cellStyle name="Note 12 2 18 2 2" xfId="34520"/>
    <cellStyle name="Note 12 2 18 3" xfId="34519"/>
    <cellStyle name="Note 12 2 18 4" xfId="55861"/>
    <cellStyle name="Note 12 2 19" xfId="6834"/>
    <cellStyle name="Note 12 2 19 2" xfId="18865"/>
    <cellStyle name="Note 12 2 19 2 2" xfId="34522"/>
    <cellStyle name="Note 12 2 19 3" xfId="34521"/>
    <cellStyle name="Note 12 2 19 4" xfId="55862"/>
    <cellStyle name="Note 12 2 2" xfId="4169"/>
    <cellStyle name="Note 12 2 2 10" xfId="4170"/>
    <cellStyle name="Note 12 2 2 10 10" xfId="6599"/>
    <cellStyle name="Note 12 2 2 10 10 2" xfId="18666"/>
    <cellStyle name="Note 12 2 2 10 10 2 2" xfId="34526"/>
    <cellStyle name="Note 12 2 2 10 10 3" xfId="34525"/>
    <cellStyle name="Note 12 2 2 10 10 4" xfId="55863"/>
    <cellStyle name="Note 12 2 2 10 11" xfId="5498"/>
    <cellStyle name="Note 12 2 2 10 11 2" xfId="18033"/>
    <cellStyle name="Note 12 2 2 10 11 2 2" xfId="34528"/>
    <cellStyle name="Note 12 2 2 10 11 3" xfId="34527"/>
    <cellStyle name="Note 12 2 2 10 11 4" xfId="55864"/>
    <cellStyle name="Note 12 2 2 10 12" xfId="8773"/>
    <cellStyle name="Note 12 2 2 10 12 2" xfId="20555"/>
    <cellStyle name="Note 12 2 2 10 12 2 2" xfId="34530"/>
    <cellStyle name="Note 12 2 2 10 12 3" xfId="34529"/>
    <cellStyle name="Note 12 2 2 10 12 4" xfId="55865"/>
    <cellStyle name="Note 12 2 2 10 13" xfId="11822"/>
    <cellStyle name="Note 12 2 2 10 13 2" xfId="23240"/>
    <cellStyle name="Note 12 2 2 10 13 2 2" xfId="34532"/>
    <cellStyle name="Note 12 2 2 10 13 3" xfId="34531"/>
    <cellStyle name="Note 12 2 2 10 13 4" xfId="55866"/>
    <cellStyle name="Note 12 2 2 10 14" xfId="10082"/>
    <cellStyle name="Note 12 2 2 10 14 2" xfId="21711"/>
    <cellStyle name="Note 12 2 2 10 14 2 2" xfId="34534"/>
    <cellStyle name="Note 12 2 2 10 14 3" xfId="34533"/>
    <cellStyle name="Note 12 2 2 10 14 4" xfId="55867"/>
    <cellStyle name="Note 12 2 2 10 15" xfId="8871"/>
    <cellStyle name="Note 12 2 2 10 15 2" xfId="20638"/>
    <cellStyle name="Note 12 2 2 10 15 2 2" xfId="34536"/>
    <cellStyle name="Note 12 2 2 10 15 3" xfId="34535"/>
    <cellStyle name="Note 12 2 2 10 15 4" xfId="55868"/>
    <cellStyle name="Note 12 2 2 10 16" xfId="12975"/>
    <cellStyle name="Note 12 2 2 10 16 2" xfId="24287"/>
    <cellStyle name="Note 12 2 2 10 16 2 2" xfId="34538"/>
    <cellStyle name="Note 12 2 2 10 16 3" xfId="34537"/>
    <cellStyle name="Note 12 2 2 10 16 4" xfId="55869"/>
    <cellStyle name="Note 12 2 2 10 17" xfId="12174"/>
    <cellStyle name="Note 12 2 2 10 17 2" xfId="23572"/>
    <cellStyle name="Note 12 2 2 10 17 2 2" xfId="34540"/>
    <cellStyle name="Note 12 2 2 10 17 3" xfId="34539"/>
    <cellStyle name="Note 12 2 2 10 17 4" xfId="55870"/>
    <cellStyle name="Note 12 2 2 10 18" xfId="10620"/>
    <cellStyle name="Note 12 2 2 10 18 2" xfId="22171"/>
    <cellStyle name="Note 12 2 2 10 18 2 2" xfId="34542"/>
    <cellStyle name="Note 12 2 2 10 18 3" xfId="34541"/>
    <cellStyle name="Note 12 2 2 10 18 4" xfId="55871"/>
    <cellStyle name="Note 12 2 2 10 19" xfId="13683"/>
    <cellStyle name="Note 12 2 2 10 19 2" xfId="24933"/>
    <cellStyle name="Note 12 2 2 10 19 2 2" xfId="34544"/>
    <cellStyle name="Note 12 2 2 10 19 3" xfId="34543"/>
    <cellStyle name="Note 12 2 2 10 19 4" xfId="55872"/>
    <cellStyle name="Note 12 2 2 10 2" xfId="6958"/>
    <cellStyle name="Note 12 2 2 10 2 2" xfId="18967"/>
    <cellStyle name="Note 12 2 2 10 2 2 2" xfId="34546"/>
    <cellStyle name="Note 12 2 2 10 2 3" xfId="34545"/>
    <cellStyle name="Note 12 2 2 10 2 4" xfId="55873"/>
    <cellStyle name="Note 12 2 2 10 20" xfId="12264"/>
    <cellStyle name="Note 12 2 2 10 20 2" xfId="34547"/>
    <cellStyle name="Note 12 2 2 10 20 3" xfId="55874"/>
    <cellStyle name="Note 12 2 2 10 20 4" xfId="55875"/>
    <cellStyle name="Note 12 2 2 10 21" xfId="34524"/>
    <cellStyle name="Note 12 2 2 10 22" xfId="55876"/>
    <cellStyle name="Note 12 2 2 10 3" xfId="4965"/>
    <cellStyle name="Note 12 2 2 10 3 2" xfId="17578"/>
    <cellStyle name="Note 12 2 2 10 3 2 2" xfId="34549"/>
    <cellStyle name="Note 12 2 2 10 3 3" xfId="34548"/>
    <cellStyle name="Note 12 2 2 10 3 4" xfId="55877"/>
    <cellStyle name="Note 12 2 2 10 4" xfId="6768"/>
    <cellStyle name="Note 12 2 2 10 4 2" xfId="18813"/>
    <cellStyle name="Note 12 2 2 10 4 2 2" xfId="34551"/>
    <cellStyle name="Note 12 2 2 10 4 3" xfId="34550"/>
    <cellStyle name="Note 12 2 2 10 4 4" xfId="55878"/>
    <cellStyle name="Note 12 2 2 10 5" xfId="7398"/>
    <cellStyle name="Note 12 2 2 10 5 2" xfId="19369"/>
    <cellStyle name="Note 12 2 2 10 5 2 2" xfId="34553"/>
    <cellStyle name="Note 12 2 2 10 5 3" xfId="34552"/>
    <cellStyle name="Note 12 2 2 10 5 4" xfId="55879"/>
    <cellStyle name="Note 12 2 2 10 6" xfId="6632"/>
    <cellStyle name="Note 12 2 2 10 6 2" xfId="18696"/>
    <cellStyle name="Note 12 2 2 10 6 2 2" xfId="34555"/>
    <cellStyle name="Note 12 2 2 10 6 3" xfId="34554"/>
    <cellStyle name="Note 12 2 2 10 6 4" xfId="55880"/>
    <cellStyle name="Note 12 2 2 10 7" xfId="6908"/>
    <cellStyle name="Note 12 2 2 10 7 2" xfId="18922"/>
    <cellStyle name="Note 12 2 2 10 7 2 2" xfId="34557"/>
    <cellStyle name="Note 12 2 2 10 7 3" xfId="34556"/>
    <cellStyle name="Note 12 2 2 10 7 4" xfId="55881"/>
    <cellStyle name="Note 12 2 2 10 8" xfId="6481"/>
    <cellStyle name="Note 12 2 2 10 8 2" xfId="18561"/>
    <cellStyle name="Note 12 2 2 10 8 2 2" xfId="34559"/>
    <cellStyle name="Note 12 2 2 10 8 3" xfId="34558"/>
    <cellStyle name="Note 12 2 2 10 8 4" xfId="55882"/>
    <cellStyle name="Note 12 2 2 10 9" xfId="8745"/>
    <cellStyle name="Note 12 2 2 10 9 2" xfId="20531"/>
    <cellStyle name="Note 12 2 2 10 9 2 2" xfId="34561"/>
    <cellStyle name="Note 12 2 2 10 9 3" xfId="34560"/>
    <cellStyle name="Note 12 2 2 10 9 4" xfId="55883"/>
    <cellStyle name="Note 12 2 2 11" xfId="4171"/>
    <cellStyle name="Note 12 2 2 11 10" xfId="7914"/>
    <cellStyle name="Note 12 2 2 11 10 2" xfId="19803"/>
    <cellStyle name="Note 12 2 2 11 10 2 2" xfId="34564"/>
    <cellStyle name="Note 12 2 2 11 10 3" xfId="34563"/>
    <cellStyle name="Note 12 2 2 11 10 4" xfId="55884"/>
    <cellStyle name="Note 12 2 2 11 11" xfId="7824"/>
    <cellStyle name="Note 12 2 2 11 11 2" xfId="19737"/>
    <cellStyle name="Note 12 2 2 11 11 2 2" xfId="34566"/>
    <cellStyle name="Note 12 2 2 11 11 3" xfId="34565"/>
    <cellStyle name="Note 12 2 2 11 11 4" xfId="55885"/>
    <cellStyle name="Note 12 2 2 11 12" xfId="6291"/>
    <cellStyle name="Note 12 2 2 11 12 2" xfId="18393"/>
    <cellStyle name="Note 12 2 2 11 12 2 2" xfId="34568"/>
    <cellStyle name="Note 12 2 2 11 12 3" xfId="34567"/>
    <cellStyle name="Note 12 2 2 11 12 4" xfId="55886"/>
    <cellStyle name="Note 12 2 2 11 13" xfId="11823"/>
    <cellStyle name="Note 12 2 2 11 13 2" xfId="23241"/>
    <cellStyle name="Note 12 2 2 11 13 2 2" xfId="34570"/>
    <cellStyle name="Note 12 2 2 11 13 3" xfId="34569"/>
    <cellStyle name="Note 12 2 2 11 13 4" xfId="55887"/>
    <cellStyle name="Note 12 2 2 11 14" xfId="8266"/>
    <cellStyle name="Note 12 2 2 11 14 2" xfId="20121"/>
    <cellStyle name="Note 12 2 2 11 14 2 2" xfId="34572"/>
    <cellStyle name="Note 12 2 2 11 14 3" xfId="34571"/>
    <cellStyle name="Note 12 2 2 11 14 4" xfId="55888"/>
    <cellStyle name="Note 12 2 2 11 15" xfId="10191"/>
    <cellStyle name="Note 12 2 2 11 15 2" xfId="21799"/>
    <cellStyle name="Note 12 2 2 11 15 2 2" xfId="34574"/>
    <cellStyle name="Note 12 2 2 11 15 3" xfId="34573"/>
    <cellStyle name="Note 12 2 2 11 15 4" xfId="55889"/>
    <cellStyle name="Note 12 2 2 11 16" xfId="12976"/>
    <cellStyle name="Note 12 2 2 11 16 2" xfId="24288"/>
    <cellStyle name="Note 12 2 2 11 16 2 2" xfId="34576"/>
    <cellStyle name="Note 12 2 2 11 16 3" xfId="34575"/>
    <cellStyle name="Note 12 2 2 11 16 4" xfId="55890"/>
    <cellStyle name="Note 12 2 2 11 17" xfId="12217"/>
    <cellStyle name="Note 12 2 2 11 17 2" xfId="23601"/>
    <cellStyle name="Note 12 2 2 11 17 2 2" xfId="34578"/>
    <cellStyle name="Note 12 2 2 11 17 3" xfId="34577"/>
    <cellStyle name="Note 12 2 2 11 17 4" xfId="55891"/>
    <cellStyle name="Note 12 2 2 11 18" xfId="11369"/>
    <cellStyle name="Note 12 2 2 11 18 2" xfId="22840"/>
    <cellStyle name="Note 12 2 2 11 18 2 2" xfId="34580"/>
    <cellStyle name="Note 12 2 2 11 18 3" xfId="34579"/>
    <cellStyle name="Note 12 2 2 11 18 4" xfId="55892"/>
    <cellStyle name="Note 12 2 2 11 19" xfId="6606"/>
    <cellStyle name="Note 12 2 2 11 19 2" xfId="18672"/>
    <cellStyle name="Note 12 2 2 11 19 2 2" xfId="34582"/>
    <cellStyle name="Note 12 2 2 11 19 3" xfId="34581"/>
    <cellStyle name="Note 12 2 2 11 19 4" xfId="55893"/>
    <cellStyle name="Note 12 2 2 11 2" xfId="6959"/>
    <cellStyle name="Note 12 2 2 11 2 2" xfId="18968"/>
    <cellStyle name="Note 12 2 2 11 2 2 2" xfId="34584"/>
    <cellStyle name="Note 12 2 2 11 2 3" xfId="34583"/>
    <cellStyle name="Note 12 2 2 11 2 4" xfId="55894"/>
    <cellStyle name="Note 12 2 2 11 20" xfId="9847"/>
    <cellStyle name="Note 12 2 2 11 20 2" xfId="34585"/>
    <cellStyle name="Note 12 2 2 11 20 3" xfId="55895"/>
    <cellStyle name="Note 12 2 2 11 20 4" xfId="55896"/>
    <cellStyle name="Note 12 2 2 11 21" xfId="34562"/>
    <cellStyle name="Note 12 2 2 11 22" xfId="55897"/>
    <cellStyle name="Note 12 2 2 11 3" xfId="4964"/>
    <cellStyle name="Note 12 2 2 11 3 2" xfId="17577"/>
    <cellStyle name="Note 12 2 2 11 3 2 2" xfId="34587"/>
    <cellStyle name="Note 12 2 2 11 3 3" xfId="34586"/>
    <cellStyle name="Note 12 2 2 11 3 4" xfId="55898"/>
    <cellStyle name="Note 12 2 2 11 4" xfId="6769"/>
    <cellStyle name="Note 12 2 2 11 4 2" xfId="18814"/>
    <cellStyle name="Note 12 2 2 11 4 2 2" xfId="34589"/>
    <cellStyle name="Note 12 2 2 11 4 3" xfId="34588"/>
    <cellStyle name="Note 12 2 2 11 4 4" xfId="55899"/>
    <cellStyle name="Note 12 2 2 11 5" xfId="6822"/>
    <cellStyle name="Note 12 2 2 11 5 2" xfId="18856"/>
    <cellStyle name="Note 12 2 2 11 5 2 2" xfId="34591"/>
    <cellStyle name="Note 12 2 2 11 5 3" xfId="34590"/>
    <cellStyle name="Note 12 2 2 11 5 4" xfId="55900"/>
    <cellStyle name="Note 12 2 2 11 6" xfId="6633"/>
    <cellStyle name="Note 12 2 2 11 6 2" xfId="18697"/>
    <cellStyle name="Note 12 2 2 11 6 2 2" xfId="34593"/>
    <cellStyle name="Note 12 2 2 11 6 3" xfId="34592"/>
    <cellStyle name="Note 12 2 2 11 6 4" xfId="55901"/>
    <cellStyle name="Note 12 2 2 11 7" xfId="5256"/>
    <cellStyle name="Note 12 2 2 11 7 2" xfId="17816"/>
    <cellStyle name="Note 12 2 2 11 7 2 2" xfId="34595"/>
    <cellStyle name="Note 12 2 2 11 7 3" xfId="34594"/>
    <cellStyle name="Note 12 2 2 11 7 4" xfId="55902"/>
    <cellStyle name="Note 12 2 2 11 8" xfId="7487"/>
    <cellStyle name="Note 12 2 2 11 8 2" xfId="19437"/>
    <cellStyle name="Note 12 2 2 11 8 2 2" xfId="34597"/>
    <cellStyle name="Note 12 2 2 11 8 3" xfId="34596"/>
    <cellStyle name="Note 12 2 2 11 8 4" xfId="55903"/>
    <cellStyle name="Note 12 2 2 11 9" xfId="5154"/>
    <cellStyle name="Note 12 2 2 11 9 2" xfId="17730"/>
    <cellStyle name="Note 12 2 2 11 9 2 2" xfId="34599"/>
    <cellStyle name="Note 12 2 2 11 9 3" xfId="34598"/>
    <cellStyle name="Note 12 2 2 11 9 4" xfId="55904"/>
    <cellStyle name="Note 12 2 2 12" xfId="4172"/>
    <cellStyle name="Note 12 2 2 12 10" xfId="9201"/>
    <cellStyle name="Note 12 2 2 12 10 2" xfId="20938"/>
    <cellStyle name="Note 12 2 2 12 10 2 2" xfId="34602"/>
    <cellStyle name="Note 12 2 2 12 10 3" xfId="34601"/>
    <cellStyle name="Note 12 2 2 12 10 4" xfId="55905"/>
    <cellStyle name="Note 12 2 2 12 11" xfId="5497"/>
    <cellStyle name="Note 12 2 2 12 11 2" xfId="18032"/>
    <cellStyle name="Note 12 2 2 12 11 2 2" xfId="34604"/>
    <cellStyle name="Note 12 2 2 12 11 3" xfId="34603"/>
    <cellStyle name="Note 12 2 2 12 11 4" xfId="55906"/>
    <cellStyle name="Note 12 2 2 12 12" xfId="7351"/>
    <cellStyle name="Note 12 2 2 12 12 2" xfId="19326"/>
    <cellStyle name="Note 12 2 2 12 12 2 2" xfId="34606"/>
    <cellStyle name="Note 12 2 2 12 12 3" xfId="34605"/>
    <cellStyle name="Note 12 2 2 12 12 4" xfId="55907"/>
    <cellStyle name="Note 12 2 2 12 13" xfId="11824"/>
    <cellStyle name="Note 12 2 2 12 13 2" xfId="23242"/>
    <cellStyle name="Note 12 2 2 12 13 2 2" xfId="34608"/>
    <cellStyle name="Note 12 2 2 12 13 3" xfId="34607"/>
    <cellStyle name="Note 12 2 2 12 13 4" xfId="55908"/>
    <cellStyle name="Note 12 2 2 12 14" xfId="10083"/>
    <cellStyle name="Note 12 2 2 12 14 2" xfId="21712"/>
    <cellStyle name="Note 12 2 2 12 14 2 2" xfId="34610"/>
    <cellStyle name="Note 12 2 2 12 14 3" xfId="34609"/>
    <cellStyle name="Note 12 2 2 12 14 4" xfId="55909"/>
    <cellStyle name="Note 12 2 2 12 15" xfId="11345"/>
    <cellStyle name="Note 12 2 2 12 15 2" xfId="22821"/>
    <cellStyle name="Note 12 2 2 12 15 2 2" xfId="34612"/>
    <cellStyle name="Note 12 2 2 12 15 3" xfId="34611"/>
    <cellStyle name="Note 12 2 2 12 15 4" xfId="55910"/>
    <cellStyle name="Note 12 2 2 12 16" xfId="12977"/>
    <cellStyle name="Note 12 2 2 12 16 2" xfId="24289"/>
    <cellStyle name="Note 12 2 2 12 16 2 2" xfId="34614"/>
    <cellStyle name="Note 12 2 2 12 16 3" xfId="34613"/>
    <cellStyle name="Note 12 2 2 12 16 4" xfId="55911"/>
    <cellStyle name="Note 12 2 2 12 17" xfId="12175"/>
    <cellStyle name="Note 12 2 2 12 17 2" xfId="23573"/>
    <cellStyle name="Note 12 2 2 12 17 2 2" xfId="34616"/>
    <cellStyle name="Note 12 2 2 12 17 3" xfId="34615"/>
    <cellStyle name="Note 12 2 2 12 17 4" xfId="55912"/>
    <cellStyle name="Note 12 2 2 12 18" xfId="8502"/>
    <cellStyle name="Note 12 2 2 12 18 2" xfId="20321"/>
    <cellStyle name="Note 12 2 2 12 18 2 2" xfId="34618"/>
    <cellStyle name="Note 12 2 2 12 18 3" xfId="34617"/>
    <cellStyle name="Note 12 2 2 12 18 4" xfId="55913"/>
    <cellStyle name="Note 12 2 2 12 19" xfId="6740"/>
    <cellStyle name="Note 12 2 2 12 19 2" xfId="18786"/>
    <cellStyle name="Note 12 2 2 12 19 2 2" xfId="34620"/>
    <cellStyle name="Note 12 2 2 12 19 3" xfId="34619"/>
    <cellStyle name="Note 12 2 2 12 19 4" xfId="55914"/>
    <cellStyle name="Note 12 2 2 12 2" xfId="6960"/>
    <cellStyle name="Note 12 2 2 12 2 2" xfId="18969"/>
    <cellStyle name="Note 12 2 2 12 2 2 2" xfId="34622"/>
    <cellStyle name="Note 12 2 2 12 2 3" xfId="34621"/>
    <cellStyle name="Note 12 2 2 12 2 4" xfId="55915"/>
    <cellStyle name="Note 12 2 2 12 20" xfId="6144"/>
    <cellStyle name="Note 12 2 2 12 20 2" xfId="34623"/>
    <cellStyle name="Note 12 2 2 12 20 3" xfId="55916"/>
    <cellStyle name="Note 12 2 2 12 20 4" xfId="55917"/>
    <cellStyle name="Note 12 2 2 12 21" xfId="34600"/>
    <cellStyle name="Note 12 2 2 12 22" xfId="55918"/>
    <cellStyle name="Note 12 2 2 12 3" xfId="4963"/>
    <cellStyle name="Note 12 2 2 12 3 2" xfId="17576"/>
    <cellStyle name="Note 12 2 2 12 3 2 2" xfId="34625"/>
    <cellStyle name="Note 12 2 2 12 3 3" xfId="34624"/>
    <cellStyle name="Note 12 2 2 12 3 4" xfId="55919"/>
    <cellStyle name="Note 12 2 2 12 4" xfId="4911"/>
    <cellStyle name="Note 12 2 2 12 4 2" xfId="17533"/>
    <cellStyle name="Note 12 2 2 12 4 2 2" xfId="34627"/>
    <cellStyle name="Note 12 2 2 12 4 3" xfId="34626"/>
    <cellStyle name="Note 12 2 2 12 4 4" xfId="55920"/>
    <cellStyle name="Note 12 2 2 12 5" xfId="5130"/>
    <cellStyle name="Note 12 2 2 12 5 2" xfId="17710"/>
    <cellStyle name="Note 12 2 2 12 5 2 2" xfId="34629"/>
    <cellStyle name="Note 12 2 2 12 5 3" xfId="34628"/>
    <cellStyle name="Note 12 2 2 12 5 4" xfId="55921"/>
    <cellStyle name="Note 12 2 2 12 6" xfId="7449"/>
    <cellStyle name="Note 12 2 2 12 6 2" xfId="19401"/>
    <cellStyle name="Note 12 2 2 12 6 2 2" xfId="34631"/>
    <cellStyle name="Note 12 2 2 12 6 3" xfId="34630"/>
    <cellStyle name="Note 12 2 2 12 6 4" xfId="55922"/>
    <cellStyle name="Note 12 2 2 12 7" xfId="7841"/>
    <cellStyle name="Note 12 2 2 12 7 2" xfId="19751"/>
    <cellStyle name="Note 12 2 2 12 7 2 2" xfId="34633"/>
    <cellStyle name="Note 12 2 2 12 7 3" xfId="34632"/>
    <cellStyle name="Note 12 2 2 12 7 4" xfId="55923"/>
    <cellStyle name="Note 12 2 2 12 8" xfId="4835"/>
    <cellStyle name="Note 12 2 2 12 8 2" xfId="17475"/>
    <cellStyle name="Note 12 2 2 12 8 2 2" xfId="34635"/>
    <cellStyle name="Note 12 2 2 12 8 3" xfId="34634"/>
    <cellStyle name="Note 12 2 2 12 8 4" xfId="55924"/>
    <cellStyle name="Note 12 2 2 12 9" xfId="9223"/>
    <cellStyle name="Note 12 2 2 12 9 2" xfId="20958"/>
    <cellStyle name="Note 12 2 2 12 9 2 2" xfId="34637"/>
    <cellStyle name="Note 12 2 2 12 9 3" xfId="34636"/>
    <cellStyle name="Note 12 2 2 12 9 4" xfId="55925"/>
    <cellStyle name="Note 12 2 2 13" xfId="4173"/>
    <cellStyle name="Note 12 2 2 13 10" xfId="9668"/>
    <cellStyle name="Note 12 2 2 13 10 2" xfId="21353"/>
    <cellStyle name="Note 12 2 2 13 10 2 2" xfId="34640"/>
    <cellStyle name="Note 12 2 2 13 10 3" xfId="34639"/>
    <cellStyle name="Note 12 2 2 13 10 4" xfId="55926"/>
    <cellStyle name="Note 12 2 2 13 11" xfId="5496"/>
    <cellStyle name="Note 12 2 2 13 11 2" xfId="18031"/>
    <cellStyle name="Note 12 2 2 13 11 2 2" xfId="34642"/>
    <cellStyle name="Note 12 2 2 13 11 3" xfId="34641"/>
    <cellStyle name="Note 12 2 2 13 11 4" xfId="55927"/>
    <cellStyle name="Note 12 2 2 13 12" xfId="10155"/>
    <cellStyle name="Note 12 2 2 13 12 2" xfId="21765"/>
    <cellStyle name="Note 12 2 2 13 12 2 2" xfId="34644"/>
    <cellStyle name="Note 12 2 2 13 12 3" xfId="34643"/>
    <cellStyle name="Note 12 2 2 13 12 4" xfId="55928"/>
    <cellStyle name="Note 12 2 2 13 13" xfId="11825"/>
    <cellStyle name="Note 12 2 2 13 13 2" xfId="23243"/>
    <cellStyle name="Note 12 2 2 13 13 2 2" xfId="34646"/>
    <cellStyle name="Note 12 2 2 13 13 3" xfId="34645"/>
    <cellStyle name="Note 12 2 2 13 13 4" xfId="55929"/>
    <cellStyle name="Note 12 2 2 13 14" xfId="6230"/>
    <cellStyle name="Note 12 2 2 13 14 2" xfId="18339"/>
    <cellStyle name="Note 12 2 2 13 14 2 2" xfId="34648"/>
    <cellStyle name="Note 12 2 2 13 14 3" xfId="34647"/>
    <cellStyle name="Note 12 2 2 13 14 4" xfId="55930"/>
    <cellStyle name="Note 12 2 2 13 15" xfId="11756"/>
    <cellStyle name="Note 12 2 2 13 15 2" xfId="23190"/>
    <cellStyle name="Note 12 2 2 13 15 2 2" xfId="34650"/>
    <cellStyle name="Note 12 2 2 13 15 3" xfId="34649"/>
    <cellStyle name="Note 12 2 2 13 15 4" xfId="55931"/>
    <cellStyle name="Note 12 2 2 13 16" xfId="12978"/>
    <cellStyle name="Note 12 2 2 13 16 2" xfId="24290"/>
    <cellStyle name="Note 12 2 2 13 16 2 2" xfId="34652"/>
    <cellStyle name="Note 12 2 2 13 16 3" xfId="34651"/>
    <cellStyle name="Note 12 2 2 13 16 4" xfId="55932"/>
    <cellStyle name="Note 12 2 2 13 17" xfId="12575"/>
    <cellStyle name="Note 12 2 2 13 17 2" xfId="23925"/>
    <cellStyle name="Note 12 2 2 13 17 2 2" xfId="34654"/>
    <cellStyle name="Note 12 2 2 13 17 3" xfId="34653"/>
    <cellStyle name="Note 12 2 2 13 17 4" xfId="55933"/>
    <cellStyle name="Note 12 2 2 13 18" xfId="6159"/>
    <cellStyle name="Note 12 2 2 13 18 2" xfId="18277"/>
    <cellStyle name="Note 12 2 2 13 18 2 2" xfId="34656"/>
    <cellStyle name="Note 12 2 2 13 18 3" xfId="34655"/>
    <cellStyle name="Note 12 2 2 13 18 4" xfId="55934"/>
    <cellStyle name="Note 12 2 2 13 19" xfId="11269"/>
    <cellStyle name="Note 12 2 2 13 19 2" xfId="22748"/>
    <cellStyle name="Note 12 2 2 13 19 2 2" xfId="34658"/>
    <cellStyle name="Note 12 2 2 13 19 3" xfId="34657"/>
    <cellStyle name="Note 12 2 2 13 19 4" xfId="55935"/>
    <cellStyle name="Note 12 2 2 13 2" xfId="6961"/>
    <cellStyle name="Note 12 2 2 13 2 2" xfId="18970"/>
    <cellStyle name="Note 12 2 2 13 2 2 2" xfId="34660"/>
    <cellStyle name="Note 12 2 2 13 2 3" xfId="34659"/>
    <cellStyle name="Note 12 2 2 13 2 4" xfId="55936"/>
    <cellStyle name="Note 12 2 2 13 20" xfId="10344"/>
    <cellStyle name="Note 12 2 2 13 20 2" xfId="34661"/>
    <cellStyle name="Note 12 2 2 13 20 3" xfId="55937"/>
    <cellStyle name="Note 12 2 2 13 20 4" xfId="55938"/>
    <cellStyle name="Note 12 2 2 13 21" xfId="34638"/>
    <cellStyle name="Note 12 2 2 13 22" xfId="55939"/>
    <cellStyle name="Note 12 2 2 13 3" xfId="4962"/>
    <cellStyle name="Note 12 2 2 13 3 2" xfId="17575"/>
    <cellStyle name="Note 12 2 2 13 3 2 2" xfId="34663"/>
    <cellStyle name="Note 12 2 2 13 3 3" xfId="34662"/>
    <cellStyle name="Note 12 2 2 13 3 4" xfId="55940"/>
    <cellStyle name="Note 12 2 2 13 4" xfId="6770"/>
    <cellStyle name="Note 12 2 2 13 4 2" xfId="18815"/>
    <cellStyle name="Note 12 2 2 13 4 2 2" xfId="34665"/>
    <cellStyle name="Note 12 2 2 13 4 3" xfId="34664"/>
    <cellStyle name="Note 12 2 2 13 4 4" xfId="55941"/>
    <cellStyle name="Note 12 2 2 13 5" xfId="5129"/>
    <cellStyle name="Note 12 2 2 13 5 2" xfId="17709"/>
    <cellStyle name="Note 12 2 2 13 5 2 2" xfId="34667"/>
    <cellStyle name="Note 12 2 2 13 5 3" xfId="34666"/>
    <cellStyle name="Note 12 2 2 13 5 4" xfId="55942"/>
    <cellStyle name="Note 12 2 2 13 6" xfId="4797"/>
    <cellStyle name="Note 12 2 2 13 6 2" xfId="17444"/>
    <cellStyle name="Note 12 2 2 13 6 2 2" xfId="34669"/>
    <cellStyle name="Note 12 2 2 13 6 3" xfId="34668"/>
    <cellStyle name="Note 12 2 2 13 6 4" xfId="55943"/>
    <cellStyle name="Note 12 2 2 13 7" xfId="6730"/>
    <cellStyle name="Note 12 2 2 13 7 2" xfId="18779"/>
    <cellStyle name="Note 12 2 2 13 7 2 2" xfId="34671"/>
    <cellStyle name="Note 12 2 2 13 7 3" xfId="34670"/>
    <cellStyle name="Note 12 2 2 13 7 4" xfId="55944"/>
    <cellStyle name="Note 12 2 2 13 8" xfId="7370"/>
    <cellStyle name="Note 12 2 2 13 8 2" xfId="19345"/>
    <cellStyle name="Note 12 2 2 13 8 2 2" xfId="34673"/>
    <cellStyle name="Note 12 2 2 13 8 3" xfId="34672"/>
    <cellStyle name="Note 12 2 2 13 8 4" xfId="55945"/>
    <cellStyle name="Note 12 2 2 13 9" xfId="5401"/>
    <cellStyle name="Note 12 2 2 13 9 2" xfId="17944"/>
    <cellStyle name="Note 12 2 2 13 9 2 2" xfId="34675"/>
    <cellStyle name="Note 12 2 2 13 9 3" xfId="34674"/>
    <cellStyle name="Note 12 2 2 13 9 4" xfId="55946"/>
    <cellStyle name="Note 12 2 2 14" xfId="4174"/>
    <cellStyle name="Note 12 2 2 14 10" xfId="8360"/>
    <cellStyle name="Note 12 2 2 14 10 2" xfId="20184"/>
    <cellStyle name="Note 12 2 2 14 10 2 2" xfId="34678"/>
    <cellStyle name="Note 12 2 2 14 10 3" xfId="34677"/>
    <cellStyle name="Note 12 2 2 14 10 4" xfId="55947"/>
    <cellStyle name="Note 12 2 2 14 11" xfId="10520"/>
    <cellStyle name="Note 12 2 2 14 11 2" xfId="22097"/>
    <cellStyle name="Note 12 2 2 14 11 2 2" xfId="34680"/>
    <cellStyle name="Note 12 2 2 14 11 3" xfId="34679"/>
    <cellStyle name="Note 12 2 2 14 11 4" xfId="55948"/>
    <cellStyle name="Note 12 2 2 14 12" xfId="9309"/>
    <cellStyle name="Note 12 2 2 14 12 2" xfId="21027"/>
    <cellStyle name="Note 12 2 2 14 12 2 2" xfId="34682"/>
    <cellStyle name="Note 12 2 2 14 12 3" xfId="34681"/>
    <cellStyle name="Note 12 2 2 14 12 4" xfId="55949"/>
    <cellStyle name="Note 12 2 2 14 13" xfId="11826"/>
    <cellStyle name="Note 12 2 2 14 13 2" xfId="23244"/>
    <cellStyle name="Note 12 2 2 14 13 2 2" xfId="34684"/>
    <cellStyle name="Note 12 2 2 14 13 3" xfId="34683"/>
    <cellStyle name="Note 12 2 2 14 13 4" xfId="55950"/>
    <cellStyle name="Note 12 2 2 14 14" xfId="10084"/>
    <cellStyle name="Note 12 2 2 14 14 2" xfId="21713"/>
    <cellStyle name="Note 12 2 2 14 14 2 2" xfId="34686"/>
    <cellStyle name="Note 12 2 2 14 14 3" xfId="34685"/>
    <cellStyle name="Note 12 2 2 14 14 4" xfId="55951"/>
    <cellStyle name="Note 12 2 2 14 15" xfId="6425"/>
    <cellStyle name="Note 12 2 2 14 15 2" xfId="18511"/>
    <cellStyle name="Note 12 2 2 14 15 2 2" xfId="34688"/>
    <cellStyle name="Note 12 2 2 14 15 3" xfId="34687"/>
    <cellStyle name="Note 12 2 2 14 15 4" xfId="55952"/>
    <cellStyle name="Note 12 2 2 14 16" xfId="12979"/>
    <cellStyle name="Note 12 2 2 14 16 2" xfId="24291"/>
    <cellStyle name="Note 12 2 2 14 16 2 2" xfId="34690"/>
    <cellStyle name="Note 12 2 2 14 16 3" xfId="34689"/>
    <cellStyle name="Note 12 2 2 14 16 4" xfId="55953"/>
    <cellStyle name="Note 12 2 2 14 17" xfId="8410"/>
    <cellStyle name="Note 12 2 2 14 17 2" xfId="20232"/>
    <cellStyle name="Note 12 2 2 14 17 2 2" xfId="34692"/>
    <cellStyle name="Note 12 2 2 14 17 3" xfId="34691"/>
    <cellStyle name="Note 12 2 2 14 17 4" xfId="55954"/>
    <cellStyle name="Note 12 2 2 14 18" xfId="12603"/>
    <cellStyle name="Note 12 2 2 14 18 2" xfId="23943"/>
    <cellStyle name="Note 12 2 2 14 18 2 2" xfId="34694"/>
    <cellStyle name="Note 12 2 2 14 18 3" xfId="34693"/>
    <cellStyle name="Note 12 2 2 14 18 4" xfId="55955"/>
    <cellStyle name="Note 12 2 2 14 19" xfId="11764"/>
    <cellStyle name="Note 12 2 2 14 19 2" xfId="23195"/>
    <cellStyle name="Note 12 2 2 14 19 2 2" xfId="34696"/>
    <cellStyle name="Note 12 2 2 14 19 3" xfId="34695"/>
    <cellStyle name="Note 12 2 2 14 19 4" xfId="55956"/>
    <cellStyle name="Note 12 2 2 14 2" xfId="6962"/>
    <cellStyle name="Note 12 2 2 14 2 2" xfId="18971"/>
    <cellStyle name="Note 12 2 2 14 2 2 2" xfId="34698"/>
    <cellStyle name="Note 12 2 2 14 2 3" xfId="34697"/>
    <cellStyle name="Note 12 2 2 14 2 4" xfId="55957"/>
    <cellStyle name="Note 12 2 2 14 20" xfId="6145"/>
    <cellStyle name="Note 12 2 2 14 20 2" xfId="34699"/>
    <cellStyle name="Note 12 2 2 14 20 3" xfId="55958"/>
    <cellStyle name="Note 12 2 2 14 20 4" xfId="55959"/>
    <cellStyle name="Note 12 2 2 14 21" xfId="34676"/>
    <cellStyle name="Note 12 2 2 14 22" xfId="55960"/>
    <cellStyle name="Note 12 2 2 14 3" xfId="4961"/>
    <cellStyle name="Note 12 2 2 14 3 2" xfId="17574"/>
    <cellStyle name="Note 12 2 2 14 3 2 2" xfId="34701"/>
    <cellStyle name="Note 12 2 2 14 3 3" xfId="34700"/>
    <cellStyle name="Note 12 2 2 14 3 4" xfId="55961"/>
    <cellStyle name="Note 12 2 2 14 4" xfId="6771"/>
    <cellStyle name="Note 12 2 2 14 4 2" xfId="18816"/>
    <cellStyle name="Note 12 2 2 14 4 2 2" xfId="34703"/>
    <cellStyle name="Note 12 2 2 14 4 3" xfId="34702"/>
    <cellStyle name="Note 12 2 2 14 4 4" xfId="55962"/>
    <cellStyle name="Note 12 2 2 14 5" xfId="5128"/>
    <cellStyle name="Note 12 2 2 14 5 2" xfId="17708"/>
    <cellStyle name="Note 12 2 2 14 5 2 2" xfId="34705"/>
    <cellStyle name="Note 12 2 2 14 5 3" xfId="34704"/>
    <cellStyle name="Note 12 2 2 14 5 4" xfId="55963"/>
    <cellStyle name="Note 12 2 2 14 6" xfId="6634"/>
    <cellStyle name="Note 12 2 2 14 6 2" xfId="18698"/>
    <cellStyle name="Note 12 2 2 14 6 2 2" xfId="34707"/>
    <cellStyle name="Note 12 2 2 14 6 3" xfId="34706"/>
    <cellStyle name="Note 12 2 2 14 6 4" xfId="55964"/>
    <cellStyle name="Note 12 2 2 14 7" xfId="6686"/>
    <cellStyle name="Note 12 2 2 14 7 2" xfId="18744"/>
    <cellStyle name="Note 12 2 2 14 7 2 2" xfId="34709"/>
    <cellStyle name="Note 12 2 2 14 7 3" xfId="34708"/>
    <cellStyle name="Note 12 2 2 14 7 4" xfId="55965"/>
    <cellStyle name="Note 12 2 2 14 8" xfId="7486"/>
    <cellStyle name="Note 12 2 2 14 8 2" xfId="19436"/>
    <cellStyle name="Note 12 2 2 14 8 2 2" xfId="34711"/>
    <cellStyle name="Note 12 2 2 14 8 3" xfId="34710"/>
    <cellStyle name="Note 12 2 2 14 8 4" xfId="55966"/>
    <cellStyle name="Note 12 2 2 14 9" xfId="5400"/>
    <cellStyle name="Note 12 2 2 14 9 2" xfId="17943"/>
    <cellStyle name="Note 12 2 2 14 9 2 2" xfId="34713"/>
    <cellStyle name="Note 12 2 2 14 9 3" xfId="34712"/>
    <cellStyle name="Note 12 2 2 14 9 4" xfId="55967"/>
    <cellStyle name="Note 12 2 2 15" xfId="4175"/>
    <cellStyle name="Note 12 2 2 15 10" xfId="7553"/>
    <cellStyle name="Note 12 2 2 15 10 2" xfId="19501"/>
    <cellStyle name="Note 12 2 2 15 10 2 2" xfId="34716"/>
    <cellStyle name="Note 12 2 2 15 10 3" xfId="34715"/>
    <cellStyle name="Note 12 2 2 15 10 4" xfId="55968"/>
    <cellStyle name="Note 12 2 2 15 11" xfId="9712"/>
    <cellStyle name="Note 12 2 2 15 11 2" xfId="21378"/>
    <cellStyle name="Note 12 2 2 15 11 2 2" xfId="34718"/>
    <cellStyle name="Note 12 2 2 15 11 3" xfId="34717"/>
    <cellStyle name="Note 12 2 2 15 11 4" xfId="55969"/>
    <cellStyle name="Note 12 2 2 15 12" xfId="7881"/>
    <cellStyle name="Note 12 2 2 15 12 2" xfId="19782"/>
    <cellStyle name="Note 12 2 2 15 12 2 2" xfId="34720"/>
    <cellStyle name="Note 12 2 2 15 12 3" xfId="34719"/>
    <cellStyle name="Note 12 2 2 15 12 4" xfId="55970"/>
    <cellStyle name="Note 12 2 2 15 13" xfId="11827"/>
    <cellStyle name="Note 12 2 2 15 13 2" xfId="23245"/>
    <cellStyle name="Note 12 2 2 15 13 2 2" xfId="34722"/>
    <cellStyle name="Note 12 2 2 15 13 3" xfId="34721"/>
    <cellStyle name="Note 12 2 2 15 13 4" xfId="55971"/>
    <cellStyle name="Note 12 2 2 15 14" xfId="10526"/>
    <cellStyle name="Note 12 2 2 15 14 2" xfId="22103"/>
    <cellStyle name="Note 12 2 2 15 14 2 2" xfId="34724"/>
    <cellStyle name="Note 12 2 2 15 14 3" xfId="34723"/>
    <cellStyle name="Note 12 2 2 15 14 4" xfId="55972"/>
    <cellStyle name="Note 12 2 2 15 15" xfId="5422"/>
    <cellStyle name="Note 12 2 2 15 15 2" xfId="17964"/>
    <cellStyle name="Note 12 2 2 15 15 2 2" xfId="34726"/>
    <cellStyle name="Note 12 2 2 15 15 3" xfId="34725"/>
    <cellStyle name="Note 12 2 2 15 15 4" xfId="55973"/>
    <cellStyle name="Note 12 2 2 15 16" xfId="12980"/>
    <cellStyle name="Note 12 2 2 15 16 2" xfId="24292"/>
    <cellStyle name="Note 12 2 2 15 16 2 2" xfId="34728"/>
    <cellStyle name="Note 12 2 2 15 16 3" xfId="34727"/>
    <cellStyle name="Note 12 2 2 15 16 4" xfId="55974"/>
    <cellStyle name="Note 12 2 2 15 17" xfId="6253"/>
    <cellStyle name="Note 12 2 2 15 17 2" xfId="18360"/>
    <cellStyle name="Note 12 2 2 15 17 2 2" xfId="34730"/>
    <cellStyle name="Note 12 2 2 15 17 3" xfId="34729"/>
    <cellStyle name="Note 12 2 2 15 17 4" xfId="55975"/>
    <cellStyle name="Note 12 2 2 15 18" xfId="6160"/>
    <cellStyle name="Note 12 2 2 15 18 2" xfId="18278"/>
    <cellStyle name="Note 12 2 2 15 18 2 2" xfId="34732"/>
    <cellStyle name="Note 12 2 2 15 18 3" xfId="34731"/>
    <cellStyle name="Note 12 2 2 15 18 4" xfId="55976"/>
    <cellStyle name="Note 12 2 2 15 19" xfId="9243"/>
    <cellStyle name="Note 12 2 2 15 19 2" xfId="20976"/>
    <cellStyle name="Note 12 2 2 15 19 2 2" xfId="34734"/>
    <cellStyle name="Note 12 2 2 15 19 3" xfId="34733"/>
    <cellStyle name="Note 12 2 2 15 19 4" xfId="55977"/>
    <cellStyle name="Note 12 2 2 15 2" xfId="6963"/>
    <cellStyle name="Note 12 2 2 15 2 2" xfId="18972"/>
    <cellStyle name="Note 12 2 2 15 2 2 2" xfId="34736"/>
    <cellStyle name="Note 12 2 2 15 2 3" xfId="34735"/>
    <cellStyle name="Note 12 2 2 15 2 4" xfId="55978"/>
    <cellStyle name="Note 12 2 2 15 20" xfId="10342"/>
    <cellStyle name="Note 12 2 2 15 20 2" xfId="34737"/>
    <cellStyle name="Note 12 2 2 15 20 3" xfId="55979"/>
    <cellStyle name="Note 12 2 2 15 20 4" xfId="55980"/>
    <cellStyle name="Note 12 2 2 15 21" xfId="34714"/>
    <cellStyle name="Note 12 2 2 15 22" xfId="55981"/>
    <cellStyle name="Note 12 2 2 15 3" xfId="4960"/>
    <cellStyle name="Note 12 2 2 15 3 2" xfId="17573"/>
    <cellStyle name="Note 12 2 2 15 3 2 2" xfId="34739"/>
    <cellStyle name="Note 12 2 2 15 3 3" xfId="34738"/>
    <cellStyle name="Note 12 2 2 15 3 4" xfId="55982"/>
    <cellStyle name="Note 12 2 2 15 4" xfId="6772"/>
    <cellStyle name="Note 12 2 2 15 4 2" xfId="18817"/>
    <cellStyle name="Note 12 2 2 15 4 2 2" xfId="34741"/>
    <cellStyle name="Note 12 2 2 15 4 3" xfId="34740"/>
    <cellStyle name="Note 12 2 2 15 4 4" xfId="55983"/>
    <cellStyle name="Note 12 2 2 15 5" xfId="5127"/>
    <cellStyle name="Note 12 2 2 15 5 2" xfId="17707"/>
    <cellStyle name="Note 12 2 2 15 5 2 2" xfId="34743"/>
    <cellStyle name="Note 12 2 2 15 5 3" xfId="34742"/>
    <cellStyle name="Note 12 2 2 15 5 4" xfId="55984"/>
    <cellStyle name="Note 12 2 2 15 6" xfId="4798"/>
    <cellStyle name="Note 12 2 2 15 6 2" xfId="17445"/>
    <cellStyle name="Note 12 2 2 15 6 2 2" xfId="34745"/>
    <cellStyle name="Note 12 2 2 15 6 3" xfId="34744"/>
    <cellStyle name="Note 12 2 2 15 6 4" xfId="55985"/>
    <cellStyle name="Note 12 2 2 15 7" xfId="8318"/>
    <cellStyle name="Note 12 2 2 15 7 2" xfId="20162"/>
    <cellStyle name="Note 12 2 2 15 7 2 2" xfId="34747"/>
    <cellStyle name="Note 12 2 2 15 7 3" xfId="34746"/>
    <cellStyle name="Note 12 2 2 15 7 4" xfId="55986"/>
    <cellStyle name="Note 12 2 2 15 8" xfId="6482"/>
    <cellStyle name="Note 12 2 2 15 8 2" xfId="18562"/>
    <cellStyle name="Note 12 2 2 15 8 2 2" xfId="34749"/>
    <cellStyle name="Note 12 2 2 15 8 3" xfId="34748"/>
    <cellStyle name="Note 12 2 2 15 8 4" xfId="55987"/>
    <cellStyle name="Note 12 2 2 15 9" xfId="5399"/>
    <cellStyle name="Note 12 2 2 15 9 2" xfId="17942"/>
    <cellStyle name="Note 12 2 2 15 9 2 2" xfId="34751"/>
    <cellStyle name="Note 12 2 2 15 9 3" xfId="34750"/>
    <cellStyle name="Note 12 2 2 15 9 4" xfId="55988"/>
    <cellStyle name="Note 12 2 2 16" xfId="6957"/>
    <cellStyle name="Note 12 2 2 16 2" xfId="18966"/>
    <cellStyle name="Note 12 2 2 16 2 2" xfId="34753"/>
    <cellStyle name="Note 12 2 2 16 3" xfId="34752"/>
    <cellStyle name="Note 12 2 2 16 4" xfId="55989"/>
    <cellStyle name="Note 12 2 2 17" xfId="4966"/>
    <cellStyle name="Note 12 2 2 17 2" xfId="17579"/>
    <cellStyle name="Note 12 2 2 17 2 2" xfId="34755"/>
    <cellStyle name="Note 12 2 2 17 3" xfId="34754"/>
    <cellStyle name="Note 12 2 2 17 4" xfId="55990"/>
    <cellStyle name="Note 12 2 2 18" xfId="6767"/>
    <cellStyle name="Note 12 2 2 18 2" xfId="18812"/>
    <cellStyle name="Note 12 2 2 18 2 2" xfId="34757"/>
    <cellStyle name="Note 12 2 2 18 3" xfId="34756"/>
    <cellStyle name="Note 12 2 2 18 4" xfId="55991"/>
    <cellStyle name="Note 12 2 2 19" xfId="4680"/>
    <cellStyle name="Note 12 2 2 19 2" xfId="17376"/>
    <cellStyle name="Note 12 2 2 19 2 2" xfId="34759"/>
    <cellStyle name="Note 12 2 2 19 3" xfId="34758"/>
    <cellStyle name="Note 12 2 2 19 4" xfId="55992"/>
    <cellStyle name="Note 12 2 2 2" xfId="4176"/>
    <cellStyle name="Note 12 2 2 2 10" xfId="6473"/>
    <cellStyle name="Note 12 2 2 2 10 2" xfId="18553"/>
    <cellStyle name="Note 12 2 2 2 10 2 2" xfId="34762"/>
    <cellStyle name="Note 12 2 2 2 10 3" xfId="34761"/>
    <cellStyle name="Note 12 2 2 2 10 4" xfId="55993"/>
    <cellStyle name="Note 12 2 2 2 11" xfId="5075"/>
    <cellStyle name="Note 12 2 2 2 11 2" xfId="17666"/>
    <cellStyle name="Note 12 2 2 2 11 2 2" xfId="34764"/>
    <cellStyle name="Note 12 2 2 2 11 3" xfId="34763"/>
    <cellStyle name="Note 12 2 2 2 11 4" xfId="55994"/>
    <cellStyle name="Note 12 2 2 2 12" xfId="4701"/>
    <cellStyle name="Note 12 2 2 2 12 2" xfId="17392"/>
    <cellStyle name="Note 12 2 2 2 12 2 2" xfId="34766"/>
    <cellStyle name="Note 12 2 2 2 12 3" xfId="34765"/>
    <cellStyle name="Note 12 2 2 2 12 4" xfId="55995"/>
    <cellStyle name="Note 12 2 2 2 13" xfId="5031"/>
    <cellStyle name="Note 12 2 2 2 13 2" xfId="17631"/>
    <cellStyle name="Note 12 2 2 2 13 2 2" xfId="34768"/>
    <cellStyle name="Note 12 2 2 2 13 3" xfId="34767"/>
    <cellStyle name="Note 12 2 2 2 13 4" xfId="55996"/>
    <cellStyle name="Note 12 2 2 2 14" xfId="8861"/>
    <cellStyle name="Note 12 2 2 2 14 2" xfId="20628"/>
    <cellStyle name="Note 12 2 2 2 14 2 2" xfId="34770"/>
    <cellStyle name="Note 12 2 2 2 14 3" xfId="34769"/>
    <cellStyle name="Note 12 2 2 2 14 4" xfId="55997"/>
    <cellStyle name="Note 12 2 2 2 15" xfId="9308"/>
    <cellStyle name="Note 12 2 2 2 15 2" xfId="21026"/>
    <cellStyle name="Note 12 2 2 2 15 2 2" xfId="34772"/>
    <cellStyle name="Note 12 2 2 2 15 3" xfId="34771"/>
    <cellStyle name="Note 12 2 2 2 15 4" xfId="55998"/>
    <cellStyle name="Note 12 2 2 2 16" xfId="11828"/>
    <cellStyle name="Note 12 2 2 2 16 2" xfId="23246"/>
    <cellStyle name="Note 12 2 2 2 16 2 2" xfId="34774"/>
    <cellStyle name="Note 12 2 2 2 16 3" xfId="34773"/>
    <cellStyle name="Note 12 2 2 2 16 4" xfId="55999"/>
    <cellStyle name="Note 12 2 2 2 17" xfId="6231"/>
    <cellStyle name="Note 12 2 2 2 17 2" xfId="18340"/>
    <cellStyle name="Note 12 2 2 2 17 2 2" xfId="34776"/>
    <cellStyle name="Note 12 2 2 2 17 3" xfId="34775"/>
    <cellStyle name="Note 12 2 2 2 17 4" xfId="56000"/>
    <cellStyle name="Note 12 2 2 2 18" xfId="6459"/>
    <cellStyle name="Note 12 2 2 2 18 2" xfId="18541"/>
    <cellStyle name="Note 12 2 2 2 18 2 2" xfId="34778"/>
    <cellStyle name="Note 12 2 2 2 18 3" xfId="34777"/>
    <cellStyle name="Note 12 2 2 2 18 4" xfId="56001"/>
    <cellStyle name="Note 12 2 2 2 19" xfId="12981"/>
    <cellStyle name="Note 12 2 2 2 19 2" xfId="24293"/>
    <cellStyle name="Note 12 2 2 2 19 2 2" xfId="34780"/>
    <cellStyle name="Note 12 2 2 2 19 3" xfId="34779"/>
    <cellStyle name="Note 12 2 2 2 19 4" xfId="56002"/>
    <cellStyle name="Note 12 2 2 2 2" xfId="4177"/>
    <cellStyle name="Note 12 2 2 2 2 10" xfId="6672"/>
    <cellStyle name="Note 12 2 2 2 2 10 2" xfId="18730"/>
    <cellStyle name="Note 12 2 2 2 2 10 2 2" xfId="34783"/>
    <cellStyle name="Note 12 2 2 2 2 10 3" xfId="34782"/>
    <cellStyle name="Note 12 2 2 2 2 10 4" xfId="56003"/>
    <cellStyle name="Note 12 2 2 2 2 11" xfId="6483"/>
    <cellStyle name="Note 12 2 2 2 2 11 2" xfId="18563"/>
    <cellStyle name="Note 12 2 2 2 2 11 2 2" xfId="34785"/>
    <cellStyle name="Note 12 2 2 2 2 11 3" xfId="34784"/>
    <cellStyle name="Note 12 2 2 2 2 11 4" xfId="56004"/>
    <cellStyle name="Note 12 2 2 2 2 12" xfId="5398"/>
    <cellStyle name="Note 12 2 2 2 2 12 2" xfId="17941"/>
    <cellStyle name="Note 12 2 2 2 2 12 2 2" xfId="34787"/>
    <cellStyle name="Note 12 2 2 2 2 12 3" xfId="34786"/>
    <cellStyle name="Note 12 2 2 2 2 12 4" xfId="56005"/>
    <cellStyle name="Note 12 2 2 2 2 13" xfId="9269"/>
    <cellStyle name="Note 12 2 2 2 2 13 2" xfId="20990"/>
    <cellStyle name="Note 12 2 2 2 2 13 2 2" xfId="34789"/>
    <cellStyle name="Note 12 2 2 2 2 13 3" xfId="34788"/>
    <cellStyle name="Note 12 2 2 2 2 13 4" xfId="56006"/>
    <cellStyle name="Note 12 2 2 2 2 14" xfId="8732"/>
    <cellStyle name="Note 12 2 2 2 2 14 2" xfId="20520"/>
    <cellStyle name="Note 12 2 2 2 2 14 2 2" xfId="34791"/>
    <cellStyle name="Note 12 2 2 2 2 14 3" xfId="34790"/>
    <cellStyle name="Note 12 2 2 2 2 14 4" xfId="56007"/>
    <cellStyle name="Note 12 2 2 2 2 15" xfId="9194"/>
    <cellStyle name="Note 12 2 2 2 2 15 2" xfId="20932"/>
    <cellStyle name="Note 12 2 2 2 2 15 2 2" xfId="34793"/>
    <cellStyle name="Note 12 2 2 2 2 15 3" xfId="34792"/>
    <cellStyle name="Note 12 2 2 2 2 15 4" xfId="56008"/>
    <cellStyle name="Note 12 2 2 2 2 16" xfId="11829"/>
    <cellStyle name="Note 12 2 2 2 2 16 2" xfId="23247"/>
    <cellStyle name="Note 12 2 2 2 2 16 2 2" xfId="34795"/>
    <cellStyle name="Note 12 2 2 2 2 16 3" xfId="34794"/>
    <cellStyle name="Note 12 2 2 2 2 16 4" xfId="56009"/>
    <cellStyle name="Note 12 2 2 2 2 17" xfId="10933"/>
    <cellStyle name="Note 12 2 2 2 2 17 2" xfId="22453"/>
    <cellStyle name="Note 12 2 2 2 2 17 2 2" xfId="34797"/>
    <cellStyle name="Note 12 2 2 2 2 17 3" xfId="34796"/>
    <cellStyle name="Note 12 2 2 2 2 17 4" xfId="56010"/>
    <cellStyle name="Note 12 2 2 2 2 18" xfId="10951"/>
    <cellStyle name="Note 12 2 2 2 2 18 2" xfId="22468"/>
    <cellStyle name="Note 12 2 2 2 2 18 2 2" xfId="34799"/>
    <cellStyle name="Note 12 2 2 2 2 18 3" xfId="34798"/>
    <cellStyle name="Note 12 2 2 2 2 18 4" xfId="56011"/>
    <cellStyle name="Note 12 2 2 2 2 19" xfId="12982"/>
    <cellStyle name="Note 12 2 2 2 2 19 2" xfId="24294"/>
    <cellStyle name="Note 12 2 2 2 2 19 2 2" xfId="34801"/>
    <cellStyle name="Note 12 2 2 2 2 19 3" xfId="34800"/>
    <cellStyle name="Note 12 2 2 2 2 19 4" xfId="56012"/>
    <cellStyle name="Note 12 2 2 2 2 2" xfId="4178"/>
    <cellStyle name="Note 12 2 2 2 2 2 10" xfId="7849"/>
    <cellStyle name="Note 12 2 2 2 2 2 10 2" xfId="19756"/>
    <cellStyle name="Note 12 2 2 2 2 2 10 2 2" xfId="34804"/>
    <cellStyle name="Note 12 2 2 2 2 2 10 3" xfId="34803"/>
    <cellStyle name="Note 12 2 2 2 2 2 10 4" xfId="56013"/>
    <cellStyle name="Note 12 2 2 2 2 2 11" xfId="8860"/>
    <cellStyle name="Note 12 2 2 2 2 2 11 2" xfId="20627"/>
    <cellStyle name="Note 12 2 2 2 2 2 11 2 2" xfId="34806"/>
    <cellStyle name="Note 12 2 2 2 2 2 11 3" xfId="34805"/>
    <cellStyle name="Note 12 2 2 2 2 2 11 4" xfId="56014"/>
    <cellStyle name="Note 12 2 2 2 2 2 12" xfId="9307"/>
    <cellStyle name="Note 12 2 2 2 2 2 12 2" xfId="21025"/>
    <cellStyle name="Note 12 2 2 2 2 2 12 2 2" xfId="34808"/>
    <cellStyle name="Note 12 2 2 2 2 2 12 3" xfId="34807"/>
    <cellStyle name="Note 12 2 2 2 2 2 12 4" xfId="56015"/>
    <cellStyle name="Note 12 2 2 2 2 2 13" xfId="11830"/>
    <cellStyle name="Note 12 2 2 2 2 2 13 2" xfId="23248"/>
    <cellStyle name="Note 12 2 2 2 2 2 13 2 2" xfId="34810"/>
    <cellStyle name="Note 12 2 2 2 2 2 13 3" xfId="34809"/>
    <cellStyle name="Note 12 2 2 2 2 2 13 4" xfId="56016"/>
    <cellStyle name="Note 12 2 2 2 2 2 14" xfId="9260"/>
    <cellStyle name="Note 12 2 2 2 2 2 14 2" xfId="20983"/>
    <cellStyle name="Note 12 2 2 2 2 2 14 2 2" xfId="34812"/>
    <cellStyle name="Note 12 2 2 2 2 2 14 3" xfId="34811"/>
    <cellStyle name="Note 12 2 2 2 2 2 14 4" xfId="56017"/>
    <cellStyle name="Note 12 2 2 2 2 2 15" xfId="5609"/>
    <cellStyle name="Note 12 2 2 2 2 2 15 2" xfId="18131"/>
    <cellStyle name="Note 12 2 2 2 2 2 15 2 2" xfId="34814"/>
    <cellStyle name="Note 12 2 2 2 2 2 15 3" xfId="34813"/>
    <cellStyle name="Note 12 2 2 2 2 2 15 4" xfId="56018"/>
    <cellStyle name="Note 12 2 2 2 2 2 16" xfId="12983"/>
    <cellStyle name="Note 12 2 2 2 2 2 16 2" xfId="24295"/>
    <cellStyle name="Note 12 2 2 2 2 2 16 2 2" xfId="34816"/>
    <cellStyle name="Note 12 2 2 2 2 2 16 3" xfId="34815"/>
    <cellStyle name="Note 12 2 2 2 2 2 16 4" xfId="56019"/>
    <cellStyle name="Note 12 2 2 2 2 2 17" xfId="5650"/>
    <cellStyle name="Note 12 2 2 2 2 2 17 2" xfId="18167"/>
    <cellStyle name="Note 12 2 2 2 2 2 17 2 2" xfId="34818"/>
    <cellStyle name="Note 12 2 2 2 2 2 17 3" xfId="34817"/>
    <cellStyle name="Note 12 2 2 2 2 2 17 4" xfId="56020"/>
    <cellStyle name="Note 12 2 2 2 2 2 18" xfId="13348"/>
    <cellStyle name="Note 12 2 2 2 2 2 18 2" xfId="24631"/>
    <cellStyle name="Note 12 2 2 2 2 2 18 2 2" xfId="34820"/>
    <cellStyle name="Note 12 2 2 2 2 2 18 3" xfId="34819"/>
    <cellStyle name="Note 12 2 2 2 2 2 18 4" xfId="56021"/>
    <cellStyle name="Note 12 2 2 2 2 2 19" xfId="5092"/>
    <cellStyle name="Note 12 2 2 2 2 2 19 2" xfId="17677"/>
    <cellStyle name="Note 12 2 2 2 2 2 19 2 2" xfId="34822"/>
    <cellStyle name="Note 12 2 2 2 2 2 19 3" xfId="34821"/>
    <cellStyle name="Note 12 2 2 2 2 2 19 4" xfId="56022"/>
    <cellStyle name="Note 12 2 2 2 2 2 2" xfId="6966"/>
    <cellStyle name="Note 12 2 2 2 2 2 2 2" xfId="18975"/>
    <cellStyle name="Note 12 2 2 2 2 2 2 2 2" xfId="34824"/>
    <cellStyle name="Note 12 2 2 2 2 2 2 3" xfId="34823"/>
    <cellStyle name="Note 12 2 2 2 2 2 2 4" xfId="56023"/>
    <cellStyle name="Note 12 2 2 2 2 2 20" xfId="5685"/>
    <cellStyle name="Note 12 2 2 2 2 2 20 2" xfId="34825"/>
    <cellStyle name="Note 12 2 2 2 2 2 20 3" xfId="56024"/>
    <cellStyle name="Note 12 2 2 2 2 2 20 4" xfId="56025"/>
    <cellStyle name="Note 12 2 2 2 2 2 21" xfId="34802"/>
    <cellStyle name="Note 12 2 2 2 2 2 22" xfId="56026"/>
    <cellStyle name="Note 12 2 2 2 2 2 3" xfId="4957"/>
    <cellStyle name="Note 12 2 2 2 2 2 3 2" xfId="17570"/>
    <cellStyle name="Note 12 2 2 2 2 2 3 2 2" xfId="34827"/>
    <cellStyle name="Note 12 2 2 2 2 2 3 3" xfId="34826"/>
    <cellStyle name="Note 12 2 2 2 2 2 3 4" xfId="56027"/>
    <cellStyle name="Note 12 2 2 2 2 2 4" xfId="6775"/>
    <cellStyle name="Note 12 2 2 2 2 2 4 2" xfId="18820"/>
    <cellStyle name="Note 12 2 2 2 2 2 4 2 2" xfId="34829"/>
    <cellStyle name="Note 12 2 2 2 2 2 4 3" xfId="34828"/>
    <cellStyle name="Note 12 2 2 2 2 2 4 4" xfId="56028"/>
    <cellStyle name="Note 12 2 2 2 2 2 5" xfId="5124"/>
    <cellStyle name="Note 12 2 2 2 2 2 5 2" xfId="17704"/>
    <cellStyle name="Note 12 2 2 2 2 2 5 2 2" xfId="34831"/>
    <cellStyle name="Note 12 2 2 2 2 2 5 3" xfId="34830"/>
    <cellStyle name="Note 12 2 2 2 2 2 5 4" xfId="56029"/>
    <cellStyle name="Note 12 2 2 2 2 2 6" xfId="4799"/>
    <cellStyle name="Note 12 2 2 2 2 2 6 2" xfId="17446"/>
    <cellStyle name="Note 12 2 2 2 2 2 6 2 2" xfId="34833"/>
    <cellStyle name="Note 12 2 2 2 2 2 6 3" xfId="34832"/>
    <cellStyle name="Note 12 2 2 2 2 2 6 4" xfId="56030"/>
    <cellStyle name="Note 12 2 2 2 2 2 7" xfId="6645"/>
    <cellStyle name="Note 12 2 2 2 2 2 7 2" xfId="18709"/>
    <cellStyle name="Note 12 2 2 2 2 2 7 2 2" xfId="34835"/>
    <cellStyle name="Note 12 2 2 2 2 2 7 3" xfId="34834"/>
    <cellStyle name="Note 12 2 2 2 2 2 7 4" xfId="56031"/>
    <cellStyle name="Note 12 2 2 2 2 2 8" xfId="6484"/>
    <cellStyle name="Note 12 2 2 2 2 2 8 2" xfId="18564"/>
    <cellStyle name="Note 12 2 2 2 2 2 8 2 2" xfId="34837"/>
    <cellStyle name="Note 12 2 2 2 2 2 8 3" xfId="34836"/>
    <cellStyle name="Note 12 2 2 2 2 2 8 4" xfId="56032"/>
    <cellStyle name="Note 12 2 2 2 2 2 9" xfId="5397"/>
    <cellStyle name="Note 12 2 2 2 2 2 9 2" xfId="17940"/>
    <cellStyle name="Note 12 2 2 2 2 2 9 2 2" xfId="34839"/>
    <cellStyle name="Note 12 2 2 2 2 2 9 3" xfId="34838"/>
    <cellStyle name="Note 12 2 2 2 2 2 9 4" xfId="56033"/>
    <cellStyle name="Note 12 2 2 2 2 20" xfId="5089"/>
    <cellStyle name="Note 12 2 2 2 2 20 2" xfId="17676"/>
    <cellStyle name="Note 12 2 2 2 2 20 2 2" xfId="34841"/>
    <cellStyle name="Note 12 2 2 2 2 20 3" xfId="34840"/>
    <cellStyle name="Note 12 2 2 2 2 20 4" xfId="56034"/>
    <cellStyle name="Note 12 2 2 2 2 21" xfId="6161"/>
    <cellStyle name="Note 12 2 2 2 2 21 2" xfId="18279"/>
    <cellStyle name="Note 12 2 2 2 2 21 2 2" xfId="34843"/>
    <cellStyle name="Note 12 2 2 2 2 21 3" xfId="34842"/>
    <cellStyle name="Note 12 2 2 2 2 21 4" xfId="56035"/>
    <cellStyle name="Note 12 2 2 2 2 22" xfId="5689"/>
    <cellStyle name="Note 12 2 2 2 2 22 2" xfId="18203"/>
    <cellStyle name="Note 12 2 2 2 2 22 2 2" xfId="34845"/>
    <cellStyle name="Note 12 2 2 2 2 22 3" xfId="34844"/>
    <cellStyle name="Note 12 2 2 2 2 22 4" xfId="56036"/>
    <cellStyle name="Note 12 2 2 2 2 23" xfId="6424"/>
    <cellStyle name="Note 12 2 2 2 2 23 2" xfId="34846"/>
    <cellStyle name="Note 12 2 2 2 2 23 3" xfId="56037"/>
    <cellStyle name="Note 12 2 2 2 2 23 4" xfId="56038"/>
    <cellStyle name="Note 12 2 2 2 2 24" xfId="34781"/>
    <cellStyle name="Note 12 2 2 2 2 25" xfId="56039"/>
    <cellStyle name="Note 12 2 2 2 2 3" xfId="4179"/>
    <cellStyle name="Note 12 2 2 2 2 3 10" xfId="10163"/>
    <cellStyle name="Note 12 2 2 2 2 3 10 2" xfId="21772"/>
    <cellStyle name="Note 12 2 2 2 2 3 10 2 2" xfId="34849"/>
    <cellStyle name="Note 12 2 2 2 2 3 10 3" xfId="34848"/>
    <cellStyle name="Note 12 2 2 2 2 3 10 4" xfId="56040"/>
    <cellStyle name="Note 12 2 2 2 2 3 11" xfId="5495"/>
    <cellStyle name="Note 12 2 2 2 2 3 11 2" xfId="18030"/>
    <cellStyle name="Note 12 2 2 2 2 3 11 2 2" xfId="34851"/>
    <cellStyle name="Note 12 2 2 2 2 3 11 3" xfId="34850"/>
    <cellStyle name="Note 12 2 2 2 2 3 11 4" xfId="56041"/>
    <cellStyle name="Note 12 2 2 2 2 3 12" xfId="6292"/>
    <cellStyle name="Note 12 2 2 2 2 3 12 2" xfId="18394"/>
    <cellStyle name="Note 12 2 2 2 2 3 12 2 2" xfId="34853"/>
    <cellStyle name="Note 12 2 2 2 2 3 12 3" xfId="34852"/>
    <cellStyle name="Note 12 2 2 2 2 3 12 4" xfId="56042"/>
    <cellStyle name="Note 12 2 2 2 2 3 13" xfId="11831"/>
    <cellStyle name="Note 12 2 2 2 2 3 13 2" xfId="23249"/>
    <cellStyle name="Note 12 2 2 2 2 3 13 2 2" xfId="34855"/>
    <cellStyle name="Note 12 2 2 2 2 3 13 3" xfId="34854"/>
    <cellStyle name="Note 12 2 2 2 2 3 13 4" xfId="56043"/>
    <cellStyle name="Note 12 2 2 2 2 3 14" xfId="10198"/>
    <cellStyle name="Note 12 2 2 2 2 3 14 2" xfId="21806"/>
    <cellStyle name="Note 12 2 2 2 2 3 14 2 2" xfId="34857"/>
    <cellStyle name="Note 12 2 2 2 2 3 14 3" xfId="34856"/>
    <cellStyle name="Note 12 2 2 2 2 3 14 4" xfId="56044"/>
    <cellStyle name="Note 12 2 2 2 2 3 15" xfId="12228"/>
    <cellStyle name="Note 12 2 2 2 2 3 15 2" xfId="23610"/>
    <cellStyle name="Note 12 2 2 2 2 3 15 2 2" xfId="34859"/>
    <cellStyle name="Note 12 2 2 2 2 3 15 3" xfId="34858"/>
    <cellStyle name="Note 12 2 2 2 2 3 15 4" xfId="56045"/>
    <cellStyle name="Note 12 2 2 2 2 3 16" xfId="12984"/>
    <cellStyle name="Note 12 2 2 2 2 3 16 2" xfId="24296"/>
    <cellStyle name="Note 12 2 2 2 2 3 16 2 2" xfId="34861"/>
    <cellStyle name="Note 12 2 2 2 2 3 16 3" xfId="34860"/>
    <cellStyle name="Note 12 2 2 2 2 3 16 4" xfId="56046"/>
    <cellStyle name="Note 12 2 2 2 2 3 17" xfId="7188"/>
    <cellStyle name="Note 12 2 2 2 2 3 17 2" xfId="19193"/>
    <cellStyle name="Note 12 2 2 2 2 3 17 2 2" xfId="34863"/>
    <cellStyle name="Note 12 2 2 2 2 3 17 3" xfId="34862"/>
    <cellStyle name="Note 12 2 2 2 2 3 17 4" xfId="56047"/>
    <cellStyle name="Note 12 2 2 2 2 3 18" xfId="12177"/>
    <cellStyle name="Note 12 2 2 2 2 3 18 2" xfId="23575"/>
    <cellStyle name="Note 12 2 2 2 2 3 18 2 2" xfId="34865"/>
    <cellStyle name="Note 12 2 2 2 2 3 18 3" xfId="34864"/>
    <cellStyle name="Note 12 2 2 2 2 3 18 4" xfId="56048"/>
    <cellStyle name="Note 12 2 2 2 2 3 19" xfId="12212"/>
    <cellStyle name="Note 12 2 2 2 2 3 19 2" xfId="23597"/>
    <cellStyle name="Note 12 2 2 2 2 3 19 2 2" xfId="34867"/>
    <cellStyle name="Note 12 2 2 2 2 3 19 3" xfId="34866"/>
    <cellStyle name="Note 12 2 2 2 2 3 19 4" xfId="56049"/>
    <cellStyle name="Note 12 2 2 2 2 3 2" xfId="6967"/>
    <cellStyle name="Note 12 2 2 2 2 3 2 2" xfId="18976"/>
    <cellStyle name="Note 12 2 2 2 2 3 2 2 2" xfId="34869"/>
    <cellStyle name="Note 12 2 2 2 2 3 2 3" xfId="34868"/>
    <cellStyle name="Note 12 2 2 2 2 3 2 4" xfId="56050"/>
    <cellStyle name="Note 12 2 2 2 2 3 20" xfId="13661"/>
    <cellStyle name="Note 12 2 2 2 2 3 20 2" xfId="34870"/>
    <cellStyle name="Note 12 2 2 2 2 3 20 3" xfId="56051"/>
    <cellStyle name="Note 12 2 2 2 2 3 20 4" xfId="56052"/>
    <cellStyle name="Note 12 2 2 2 2 3 21" xfId="34847"/>
    <cellStyle name="Note 12 2 2 2 2 3 22" xfId="56053"/>
    <cellStyle name="Note 12 2 2 2 2 3 3" xfId="4956"/>
    <cellStyle name="Note 12 2 2 2 2 3 3 2" xfId="17569"/>
    <cellStyle name="Note 12 2 2 2 2 3 3 2 2" xfId="34872"/>
    <cellStyle name="Note 12 2 2 2 2 3 3 3" xfId="34871"/>
    <cellStyle name="Note 12 2 2 2 2 3 3 4" xfId="56054"/>
    <cellStyle name="Note 12 2 2 2 2 3 4" xfId="6776"/>
    <cellStyle name="Note 12 2 2 2 2 3 4 2" xfId="18821"/>
    <cellStyle name="Note 12 2 2 2 2 3 4 2 2" xfId="34874"/>
    <cellStyle name="Note 12 2 2 2 2 3 4 3" xfId="34873"/>
    <cellStyle name="Note 12 2 2 2 2 3 4 4" xfId="56055"/>
    <cellStyle name="Note 12 2 2 2 2 3 5" xfId="7917"/>
    <cellStyle name="Note 12 2 2 2 2 3 5 2" xfId="19805"/>
    <cellStyle name="Note 12 2 2 2 2 3 5 2 2" xfId="34876"/>
    <cellStyle name="Note 12 2 2 2 2 3 5 3" xfId="34875"/>
    <cellStyle name="Note 12 2 2 2 2 3 5 4" xfId="56056"/>
    <cellStyle name="Note 12 2 2 2 2 3 6" xfId="6636"/>
    <cellStyle name="Note 12 2 2 2 2 3 6 2" xfId="18700"/>
    <cellStyle name="Note 12 2 2 2 2 3 6 2 2" xfId="34878"/>
    <cellStyle name="Note 12 2 2 2 2 3 6 3" xfId="34877"/>
    <cellStyle name="Note 12 2 2 2 2 3 6 4" xfId="56057"/>
    <cellStyle name="Note 12 2 2 2 2 3 7" xfId="6749"/>
    <cellStyle name="Note 12 2 2 2 2 3 7 2" xfId="18795"/>
    <cellStyle name="Note 12 2 2 2 2 3 7 2 2" xfId="34880"/>
    <cellStyle name="Note 12 2 2 2 2 3 7 3" xfId="34879"/>
    <cellStyle name="Note 12 2 2 2 2 3 7 4" xfId="56058"/>
    <cellStyle name="Note 12 2 2 2 2 3 8" xfId="6485"/>
    <cellStyle name="Note 12 2 2 2 2 3 8 2" xfId="18565"/>
    <cellStyle name="Note 12 2 2 2 2 3 8 2 2" xfId="34882"/>
    <cellStyle name="Note 12 2 2 2 2 3 8 3" xfId="34881"/>
    <cellStyle name="Note 12 2 2 2 2 3 8 4" xfId="56059"/>
    <cellStyle name="Note 12 2 2 2 2 3 9" xfId="9721"/>
    <cellStyle name="Note 12 2 2 2 2 3 9 2" xfId="21385"/>
    <cellStyle name="Note 12 2 2 2 2 3 9 2 2" xfId="34884"/>
    <cellStyle name="Note 12 2 2 2 2 3 9 3" xfId="34883"/>
    <cellStyle name="Note 12 2 2 2 2 3 9 4" xfId="56060"/>
    <cellStyle name="Note 12 2 2 2 2 4" xfId="4180"/>
    <cellStyle name="Note 12 2 2 2 2 4 10" xfId="5178"/>
    <cellStyle name="Note 12 2 2 2 2 4 10 2" xfId="17751"/>
    <cellStyle name="Note 12 2 2 2 2 4 10 2 2" xfId="34887"/>
    <cellStyle name="Note 12 2 2 2 2 4 10 3" xfId="34886"/>
    <cellStyle name="Note 12 2 2 2 2 4 10 4" xfId="56061"/>
    <cellStyle name="Note 12 2 2 2 2 4 11" xfId="8859"/>
    <cellStyle name="Note 12 2 2 2 2 4 11 2" xfId="20626"/>
    <cellStyle name="Note 12 2 2 2 2 4 11 2 2" xfId="34889"/>
    <cellStyle name="Note 12 2 2 2 2 4 11 3" xfId="34888"/>
    <cellStyle name="Note 12 2 2 2 2 4 11 4" xfId="56062"/>
    <cellStyle name="Note 12 2 2 2 2 4 12" xfId="8277"/>
    <cellStyle name="Note 12 2 2 2 2 4 12 2" xfId="20129"/>
    <cellStyle name="Note 12 2 2 2 2 4 12 2 2" xfId="34891"/>
    <cellStyle name="Note 12 2 2 2 2 4 12 3" xfId="34890"/>
    <cellStyle name="Note 12 2 2 2 2 4 12 4" xfId="56063"/>
    <cellStyle name="Note 12 2 2 2 2 4 13" xfId="11832"/>
    <cellStyle name="Note 12 2 2 2 2 4 13 2" xfId="23250"/>
    <cellStyle name="Note 12 2 2 2 2 4 13 2 2" xfId="34893"/>
    <cellStyle name="Note 12 2 2 2 2 4 13 3" xfId="34892"/>
    <cellStyle name="Note 12 2 2 2 2 4 13 4" xfId="56064"/>
    <cellStyle name="Note 12 2 2 2 2 4 14" xfId="8468"/>
    <cellStyle name="Note 12 2 2 2 2 4 14 2" xfId="20289"/>
    <cellStyle name="Note 12 2 2 2 2 4 14 2 2" xfId="34895"/>
    <cellStyle name="Note 12 2 2 2 2 4 14 3" xfId="34894"/>
    <cellStyle name="Note 12 2 2 2 2 4 14 4" xfId="56065"/>
    <cellStyle name="Note 12 2 2 2 2 4 15" xfId="6719"/>
    <cellStyle name="Note 12 2 2 2 2 4 15 2" xfId="18769"/>
    <cellStyle name="Note 12 2 2 2 2 4 15 2 2" xfId="34897"/>
    <cellStyle name="Note 12 2 2 2 2 4 15 3" xfId="34896"/>
    <cellStyle name="Note 12 2 2 2 2 4 15 4" xfId="56066"/>
    <cellStyle name="Note 12 2 2 2 2 4 16" xfId="12985"/>
    <cellStyle name="Note 12 2 2 2 2 4 16 2" xfId="24297"/>
    <cellStyle name="Note 12 2 2 2 2 4 16 2 2" xfId="34899"/>
    <cellStyle name="Note 12 2 2 2 2 4 16 3" xfId="34898"/>
    <cellStyle name="Note 12 2 2 2 2 4 16 4" xfId="56067"/>
    <cellStyle name="Note 12 2 2 2 2 4 17" xfId="12176"/>
    <cellStyle name="Note 12 2 2 2 2 4 17 2" xfId="23574"/>
    <cellStyle name="Note 12 2 2 2 2 4 17 2 2" xfId="34901"/>
    <cellStyle name="Note 12 2 2 2 2 4 17 3" xfId="34900"/>
    <cellStyle name="Note 12 2 2 2 2 4 17 4" xfId="56068"/>
    <cellStyle name="Note 12 2 2 2 2 4 18" xfId="10288"/>
    <cellStyle name="Note 12 2 2 2 2 4 18 2" xfId="21893"/>
    <cellStyle name="Note 12 2 2 2 2 4 18 2 2" xfId="34903"/>
    <cellStyle name="Note 12 2 2 2 2 4 18 3" xfId="34902"/>
    <cellStyle name="Note 12 2 2 2 2 4 18 4" xfId="56069"/>
    <cellStyle name="Note 12 2 2 2 2 4 19" xfId="6282"/>
    <cellStyle name="Note 12 2 2 2 2 4 19 2" xfId="18386"/>
    <cellStyle name="Note 12 2 2 2 2 4 19 2 2" xfId="34905"/>
    <cellStyle name="Note 12 2 2 2 2 4 19 3" xfId="34904"/>
    <cellStyle name="Note 12 2 2 2 2 4 19 4" xfId="56070"/>
    <cellStyle name="Note 12 2 2 2 2 4 2" xfId="6968"/>
    <cellStyle name="Note 12 2 2 2 2 4 2 2" xfId="18977"/>
    <cellStyle name="Note 12 2 2 2 2 4 2 2 2" xfId="34907"/>
    <cellStyle name="Note 12 2 2 2 2 4 2 3" xfId="34906"/>
    <cellStyle name="Note 12 2 2 2 2 4 2 4" xfId="56071"/>
    <cellStyle name="Note 12 2 2 2 2 4 20" xfId="6748"/>
    <cellStyle name="Note 12 2 2 2 2 4 20 2" xfId="34908"/>
    <cellStyle name="Note 12 2 2 2 2 4 20 3" xfId="56072"/>
    <cellStyle name="Note 12 2 2 2 2 4 20 4" xfId="56073"/>
    <cellStyle name="Note 12 2 2 2 2 4 21" xfId="34885"/>
    <cellStyle name="Note 12 2 2 2 2 4 22" xfId="56074"/>
    <cellStyle name="Note 12 2 2 2 2 4 3" xfId="4955"/>
    <cellStyle name="Note 12 2 2 2 2 4 3 2" xfId="17568"/>
    <cellStyle name="Note 12 2 2 2 2 4 3 2 2" xfId="34910"/>
    <cellStyle name="Note 12 2 2 2 2 4 3 3" xfId="34909"/>
    <cellStyle name="Note 12 2 2 2 2 4 3 4" xfId="56075"/>
    <cellStyle name="Note 12 2 2 2 2 4 4" xfId="4910"/>
    <cellStyle name="Note 12 2 2 2 2 4 4 2" xfId="17532"/>
    <cellStyle name="Note 12 2 2 2 2 4 4 2 2" xfId="34912"/>
    <cellStyle name="Note 12 2 2 2 2 4 4 3" xfId="34911"/>
    <cellStyle name="Note 12 2 2 2 2 4 4 4" xfId="56076"/>
    <cellStyle name="Note 12 2 2 2 2 4 5" xfId="6823"/>
    <cellStyle name="Note 12 2 2 2 2 4 5 2" xfId="18857"/>
    <cellStyle name="Note 12 2 2 2 2 4 5 2 2" xfId="34914"/>
    <cellStyle name="Note 12 2 2 2 2 4 5 3" xfId="34913"/>
    <cellStyle name="Note 12 2 2 2 2 4 5 4" xfId="56077"/>
    <cellStyle name="Note 12 2 2 2 2 4 6" xfId="4903"/>
    <cellStyle name="Note 12 2 2 2 2 4 6 2" xfId="17527"/>
    <cellStyle name="Note 12 2 2 2 2 4 6 2 2" xfId="34916"/>
    <cellStyle name="Note 12 2 2 2 2 4 6 3" xfId="34915"/>
    <cellStyle name="Note 12 2 2 2 2 4 6 4" xfId="56078"/>
    <cellStyle name="Note 12 2 2 2 2 4 7" xfId="5255"/>
    <cellStyle name="Note 12 2 2 2 2 4 7 2" xfId="17815"/>
    <cellStyle name="Note 12 2 2 2 2 4 7 2 2" xfId="34918"/>
    <cellStyle name="Note 12 2 2 2 2 4 7 3" xfId="34917"/>
    <cellStyle name="Note 12 2 2 2 2 4 7 4" xfId="56079"/>
    <cellStyle name="Note 12 2 2 2 2 4 8" xfId="9279"/>
    <cellStyle name="Note 12 2 2 2 2 4 8 2" xfId="20997"/>
    <cellStyle name="Note 12 2 2 2 2 4 8 2 2" xfId="34920"/>
    <cellStyle name="Note 12 2 2 2 2 4 8 3" xfId="34919"/>
    <cellStyle name="Note 12 2 2 2 2 4 8 4" xfId="56080"/>
    <cellStyle name="Note 12 2 2 2 2 4 9" xfId="6555"/>
    <cellStyle name="Note 12 2 2 2 2 4 9 2" xfId="18633"/>
    <cellStyle name="Note 12 2 2 2 2 4 9 2 2" xfId="34922"/>
    <cellStyle name="Note 12 2 2 2 2 4 9 3" xfId="34921"/>
    <cellStyle name="Note 12 2 2 2 2 4 9 4" xfId="56081"/>
    <cellStyle name="Note 12 2 2 2 2 5" xfId="6965"/>
    <cellStyle name="Note 12 2 2 2 2 5 2" xfId="18974"/>
    <cellStyle name="Note 12 2 2 2 2 5 2 2" xfId="34924"/>
    <cellStyle name="Note 12 2 2 2 2 5 3" xfId="34923"/>
    <cellStyle name="Note 12 2 2 2 2 5 4" xfId="56082"/>
    <cellStyle name="Note 12 2 2 2 2 6" xfId="4958"/>
    <cellStyle name="Note 12 2 2 2 2 6 2" xfId="17571"/>
    <cellStyle name="Note 12 2 2 2 2 6 2 2" xfId="34926"/>
    <cellStyle name="Note 12 2 2 2 2 6 3" xfId="34925"/>
    <cellStyle name="Note 12 2 2 2 2 6 4" xfId="56083"/>
    <cellStyle name="Note 12 2 2 2 2 7" xfId="6774"/>
    <cellStyle name="Note 12 2 2 2 2 7 2" xfId="18819"/>
    <cellStyle name="Note 12 2 2 2 2 7 2 2" xfId="34928"/>
    <cellStyle name="Note 12 2 2 2 2 7 3" xfId="34927"/>
    <cellStyle name="Note 12 2 2 2 2 7 4" xfId="56084"/>
    <cellStyle name="Note 12 2 2 2 2 8" xfId="5125"/>
    <cellStyle name="Note 12 2 2 2 2 8 2" xfId="17705"/>
    <cellStyle name="Note 12 2 2 2 2 8 2 2" xfId="34930"/>
    <cellStyle name="Note 12 2 2 2 2 8 3" xfId="34929"/>
    <cellStyle name="Note 12 2 2 2 2 8 4" xfId="56085"/>
    <cellStyle name="Note 12 2 2 2 2 9" xfId="4856"/>
    <cellStyle name="Note 12 2 2 2 2 9 2" xfId="17489"/>
    <cellStyle name="Note 12 2 2 2 2 9 2 2" xfId="34932"/>
    <cellStyle name="Note 12 2 2 2 2 9 3" xfId="34931"/>
    <cellStyle name="Note 12 2 2 2 2 9 4" xfId="56086"/>
    <cellStyle name="Note 12 2 2 2 20" xfId="5651"/>
    <cellStyle name="Note 12 2 2 2 20 2" xfId="18168"/>
    <cellStyle name="Note 12 2 2 2 20 2 2" xfId="34934"/>
    <cellStyle name="Note 12 2 2 2 20 3" xfId="34933"/>
    <cellStyle name="Note 12 2 2 2 20 4" xfId="56087"/>
    <cellStyle name="Note 12 2 2 2 21" xfId="12579"/>
    <cellStyle name="Note 12 2 2 2 21 2" xfId="23928"/>
    <cellStyle name="Note 12 2 2 2 21 2 2" xfId="34936"/>
    <cellStyle name="Note 12 2 2 2 21 3" xfId="34935"/>
    <cellStyle name="Note 12 2 2 2 21 4" xfId="56088"/>
    <cellStyle name="Note 12 2 2 2 22" xfId="13655"/>
    <cellStyle name="Note 12 2 2 2 22 2" xfId="24918"/>
    <cellStyle name="Note 12 2 2 2 22 2 2" xfId="34938"/>
    <cellStyle name="Note 12 2 2 2 22 3" xfId="34937"/>
    <cellStyle name="Note 12 2 2 2 22 4" xfId="56089"/>
    <cellStyle name="Note 12 2 2 2 23" xfId="5506"/>
    <cellStyle name="Note 12 2 2 2 23 2" xfId="34939"/>
    <cellStyle name="Note 12 2 2 2 23 3" xfId="56090"/>
    <cellStyle name="Note 12 2 2 2 23 4" xfId="56091"/>
    <cellStyle name="Note 12 2 2 2 24" xfId="34760"/>
    <cellStyle name="Note 12 2 2 2 25" xfId="56092"/>
    <cellStyle name="Note 12 2 2 2 3" xfId="4181"/>
    <cellStyle name="Note 12 2 2 2 3 10" xfId="5192"/>
    <cellStyle name="Note 12 2 2 2 3 10 2" xfId="17763"/>
    <cellStyle name="Note 12 2 2 2 3 10 2 2" xfId="34942"/>
    <cellStyle name="Note 12 2 2 2 3 10 3" xfId="34941"/>
    <cellStyle name="Note 12 2 2 2 3 10 4" xfId="56093"/>
    <cellStyle name="Note 12 2 2 2 3 11" xfId="5494"/>
    <cellStyle name="Note 12 2 2 2 3 11 2" xfId="18029"/>
    <cellStyle name="Note 12 2 2 2 3 11 2 2" xfId="34944"/>
    <cellStyle name="Note 12 2 2 2 3 11 3" xfId="34943"/>
    <cellStyle name="Note 12 2 2 2 3 11 4" xfId="56094"/>
    <cellStyle name="Note 12 2 2 2 3 12" xfId="10944"/>
    <cellStyle name="Note 12 2 2 2 3 12 2" xfId="22461"/>
    <cellStyle name="Note 12 2 2 2 3 12 2 2" xfId="34946"/>
    <cellStyle name="Note 12 2 2 2 3 12 3" xfId="34945"/>
    <cellStyle name="Note 12 2 2 2 3 12 4" xfId="56095"/>
    <cellStyle name="Note 12 2 2 2 3 13" xfId="11833"/>
    <cellStyle name="Note 12 2 2 2 3 13 2" xfId="23251"/>
    <cellStyle name="Note 12 2 2 2 3 13 2 2" xfId="34948"/>
    <cellStyle name="Note 12 2 2 2 3 13 3" xfId="34947"/>
    <cellStyle name="Note 12 2 2 2 3 13 4" xfId="56096"/>
    <cellStyle name="Note 12 2 2 2 3 14" xfId="5188"/>
    <cellStyle name="Note 12 2 2 2 3 14 2" xfId="17759"/>
    <cellStyle name="Note 12 2 2 2 3 14 2 2" xfId="34950"/>
    <cellStyle name="Note 12 2 2 2 3 14 3" xfId="34949"/>
    <cellStyle name="Note 12 2 2 2 3 14 4" xfId="56097"/>
    <cellStyle name="Note 12 2 2 2 3 15" xfId="7203"/>
    <cellStyle name="Note 12 2 2 2 3 15 2" xfId="19208"/>
    <cellStyle name="Note 12 2 2 2 3 15 2 2" xfId="34952"/>
    <cellStyle name="Note 12 2 2 2 3 15 3" xfId="34951"/>
    <cellStyle name="Note 12 2 2 2 3 15 4" xfId="56098"/>
    <cellStyle name="Note 12 2 2 2 3 16" xfId="12986"/>
    <cellStyle name="Note 12 2 2 2 3 16 2" xfId="24298"/>
    <cellStyle name="Note 12 2 2 2 3 16 2 2" xfId="34954"/>
    <cellStyle name="Note 12 2 2 2 3 16 3" xfId="34953"/>
    <cellStyle name="Note 12 2 2 2 3 16 4" xfId="56099"/>
    <cellStyle name="Note 12 2 2 2 3 17" xfId="12576"/>
    <cellStyle name="Note 12 2 2 2 3 17 2" xfId="23926"/>
    <cellStyle name="Note 12 2 2 2 3 17 2 2" xfId="34956"/>
    <cellStyle name="Note 12 2 2 2 3 17 3" xfId="34955"/>
    <cellStyle name="Note 12 2 2 2 3 17 4" xfId="56100"/>
    <cellStyle name="Note 12 2 2 2 3 18" xfId="9198"/>
    <cellStyle name="Note 12 2 2 2 3 18 2" xfId="20935"/>
    <cellStyle name="Note 12 2 2 2 3 18 2 2" xfId="34958"/>
    <cellStyle name="Note 12 2 2 2 3 18 3" xfId="34957"/>
    <cellStyle name="Note 12 2 2 2 3 18 4" xfId="56101"/>
    <cellStyle name="Note 12 2 2 2 3 19" xfId="12170"/>
    <cellStyle name="Note 12 2 2 2 3 19 2" xfId="23570"/>
    <cellStyle name="Note 12 2 2 2 3 19 2 2" xfId="34960"/>
    <cellStyle name="Note 12 2 2 2 3 19 3" xfId="34959"/>
    <cellStyle name="Note 12 2 2 2 3 19 4" xfId="56102"/>
    <cellStyle name="Note 12 2 2 2 3 2" xfId="6969"/>
    <cellStyle name="Note 12 2 2 2 3 2 2" xfId="18978"/>
    <cellStyle name="Note 12 2 2 2 3 2 2 2" xfId="34962"/>
    <cellStyle name="Note 12 2 2 2 3 2 3" xfId="34961"/>
    <cellStyle name="Note 12 2 2 2 3 2 4" xfId="56103"/>
    <cellStyle name="Note 12 2 2 2 3 20" xfId="6147"/>
    <cellStyle name="Note 12 2 2 2 3 20 2" xfId="34963"/>
    <cellStyle name="Note 12 2 2 2 3 20 3" xfId="56104"/>
    <cellStyle name="Note 12 2 2 2 3 20 4" xfId="56105"/>
    <cellStyle name="Note 12 2 2 2 3 21" xfId="34940"/>
    <cellStyle name="Note 12 2 2 2 3 22" xfId="56106"/>
    <cellStyle name="Note 12 2 2 2 3 3" xfId="4954"/>
    <cellStyle name="Note 12 2 2 2 3 3 2" xfId="17567"/>
    <cellStyle name="Note 12 2 2 2 3 3 2 2" xfId="34965"/>
    <cellStyle name="Note 12 2 2 2 3 3 3" xfId="34964"/>
    <cellStyle name="Note 12 2 2 2 3 3 4" xfId="56107"/>
    <cellStyle name="Note 12 2 2 2 3 4" xfId="6777"/>
    <cellStyle name="Note 12 2 2 2 3 4 2" xfId="18822"/>
    <cellStyle name="Note 12 2 2 2 3 4 2 2" xfId="34967"/>
    <cellStyle name="Note 12 2 2 2 3 4 3" xfId="34966"/>
    <cellStyle name="Note 12 2 2 2 3 4 4" xfId="56108"/>
    <cellStyle name="Note 12 2 2 2 3 5" xfId="5123"/>
    <cellStyle name="Note 12 2 2 2 3 5 2" xfId="17703"/>
    <cellStyle name="Note 12 2 2 2 3 5 2 2" xfId="34969"/>
    <cellStyle name="Note 12 2 2 2 3 5 3" xfId="34968"/>
    <cellStyle name="Note 12 2 2 2 3 5 4" xfId="56109"/>
    <cellStyle name="Note 12 2 2 2 3 6" xfId="6637"/>
    <cellStyle name="Note 12 2 2 2 3 6 2" xfId="18701"/>
    <cellStyle name="Note 12 2 2 2 3 6 2 2" xfId="34971"/>
    <cellStyle name="Note 12 2 2 2 3 6 3" xfId="34970"/>
    <cellStyle name="Note 12 2 2 2 3 6 4" xfId="56110"/>
    <cellStyle name="Note 12 2 2 2 3 7" xfId="5254"/>
    <cellStyle name="Note 12 2 2 2 3 7 2" xfId="17814"/>
    <cellStyle name="Note 12 2 2 2 3 7 2 2" xfId="34973"/>
    <cellStyle name="Note 12 2 2 2 3 7 3" xfId="34972"/>
    <cellStyle name="Note 12 2 2 2 3 7 4" xfId="56111"/>
    <cellStyle name="Note 12 2 2 2 3 8" xfId="4687"/>
    <cellStyle name="Note 12 2 2 2 3 8 2" xfId="17381"/>
    <cellStyle name="Note 12 2 2 2 3 8 2 2" xfId="34975"/>
    <cellStyle name="Note 12 2 2 2 3 8 3" xfId="34974"/>
    <cellStyle name="Note 12 2 2 2 3 8 4" xfId="56112"/>
    <cellStyle name="Note 12 2 2 2 3 9" xfId="5396"/>
    <cellStyle name="Note 12 2 2 2 3 9 2" xfId="17939"/>
    <cellStyle name="Note 12 2 2 2 3 9 2 2" xfId="34977"/>
    <cellStyle name="Note 12 2 2 2 3 9 3" xfId="34976"/>
    <cellStyle name="Note 12 2 2 2 3 9 4" xfId="56113"/>
    <cellStyle name="Note 12 2 2 2 4" xfId="4182"/>
    <cellStyle name="Note 12 2 2 2 4 10" xfId="6369"/>
    <cellStyle name="Note 12 2 2 2 4 10 2" xfId="18462"/>
    <cellStyle name="Note 12 2 2 2 4 10 2 2" xfId="34980"/>
    <cellStyle name="Note 12 2 2 2 4 10 3" xfId="34979"/>
    <cellStyle name="Note 12 2 2 2 4 10 4" xfId="56114"/>
    <cellStyle name="Note 12 2 2 2 4 11" xfId="4710"/>
    <cellStyle name="Note 12 2 2 2 4 11 2" xfId="17398"/>
    <cellStyle name="Note 12 2 2 2 4 11 2 2" xfId="34982"/>
    <cellStyle name="Note 12 2 2 2 4 11 3" xfId="34981"/>
    <cellStyle name="Note 12 2 2 2 4 11 4" xfId="56115"/>
    <cellStyle name="Note 12 2 2 2 4 12" xfId="11407"/>
    <cellStyle name="Note 12 2 2 2 4 12 2" xfId="22859"/>
    <cellStyle name="Note 12 2 2 2 4 12 2 2" xfId="34984"/>
    <cellStyle name="Note 12 2 2 2 4 12 3" xfId="34983"/>
    <cellStyle name="Note 12 2 2 2 4 12 4" xfId="56116"/>
    <cellStyle name="Note 12 2 2 2 4 13" xfId="11834"/>
    <cellStyle name="Note 12 2 2 2 4 13 2" xfId="23252"/>
    <cellStyle name="Note 12 2 2 2 4 13 2 2" xfId="34986"/>
    <cellStyle name="Note 12 2 2 2 4 13 3" xfId="34985"/>
    <cellStyle name="Note 12 2 2 2 4 13 4" xfId="56117"/>
    <cellStyle name="Note 12 2 2 2 4 14" xfId="6232"/>
    <cellStyle name="Note 12 2 2 2 4 14 2" xfId="18341"/>
    <cellStyle name="Note 12 2 2 2 4 14 2 2" xfId="34988"/>
    <cellStyle name="Note 12 2 2 2 4 14 3" xfId="34987"/>
    <cellStyle name="Note 12 2 2 2 4 14 4" xfId="56118"/>
    <cellStyle name="Note 12 2 2 2 4 15" xfId="4841"/>
    <cellStyle name="Note 12 2 2 2 4 15 2" xfId="17480"/>
    <cellStyle name="Note 12 2 2 2 4 15 2 2" xfId="34990"/>
    <cellStyle name="Note 12 2 2 2 4 15 3" xfId="34989"/>
    <cellStyle name="Note 12 2 2 2 4 15 4" xfId="56119"/>
    <cellStyle name="Note 12 2 2 2 4 16" xfId="12987"/>
    <cellStyle name="Note 12 2 2 2 4 16 2" xfId="24299"/>
    <cellStyle name="Note 12 2 2 2 4 16 2 2" xfId="34992"/>
    <cellStyle name="Note 12 2 2 2 4 16 3" xfId="34991"/>
    <cellStyle name="Note 12 2 2 2 4 16 4" xfId="56120"/>
    <cellStyle name="Note 12 2 2 2 4 17" xfId="9845"/>
    <cellStyle name="Note 12 2 2 2 4 17 2" xfId="21507"/>
    <cellStyle name="Note 12 2 2 2 4 17 2 2" xfId="34994"/>
    <cellStyle name="Note 12 2 2 2 4 17 3" xfId="34993"/>
    <cellStyle name="Note 12 2 2 2 4 17 4" xfId="56121"/>
    <cellStyle name="Note 12 2 2 2 4 18" xfId="10918"/>
    <cellStyle name="Note 12 2 2 2 4 18 2" xfId="22440"/>
    <cellStyle name="Note 12 2 2 2 4 18 2 2" xfId="34996"/>
    <cellStyle name="Note 12 2 2 2 4 18 3" xfId="34995"/>
    <cellStyle name="Note 12 2 2 2 4 18 4" xfId="56122"/>
    <cellStyle name="Note 12 2 2 2 4 19" xfId="9643"/>
    <cellStyle name="Note 12 2 2 2 4 19 2" xfId="21330"/>
    <cellStyle name="Note 12 2 2 2 4 19 2 2" xfId="34998"/>
    <cellStyle name="Note 12 2 2 2 4 19 3" xfId="34997"/>
    <cellStyle name="Note 12 2 2 2 4 19 4" xfId="56123"/>
    <cellStyle name="Note 12 2 2 2 4 2" xfId="6970"/>
    <cellStyle name="Note 12 2 2 2 4 2 2" xfId="18979"/>
    <cellStyle name="Note 12 2 2 2 4 2 2 2" xfId="35000"/>
    <cellStyle name="Note 12 2 2 2 4 2 3" xfId="34999"/>
    <cellStyle name="Note 12 2 2 2 4 2 4" xfId="56124"/>
    <cellStyle name="Note 12 2 2 2 4 20" xfId="6148"/>
    <cellStyle name="Note 12 2 2 2 4 20 2" xfId="35001"/>
    <cellStyle name="Note 12 2 2 2 4 20 3" xfId="56125"/>
    <cellStyle name="Note 12 2 2 2 4 20 4" xfId="56126"/>
    <cellStyle name="Note 12 2 2 2 4 21" xfId="34978"/>
    <cellStyle name="Note 12 2 2 2 4 22" xfId="56127"/>
    <cellStyle name="Note 12 2 2 2 4 3" xfId="4953"/>
    <cellStyle name="Note 12 2 2 2 4 3 2" xfId="17566"/>
    <cellStyle name="Note 12 2 2 2 4 3 2 2" xfId="35003"/>
    <cellStyle name="Note 12 2 2 2 4 3 3" xfId="35002"/>
    <cellStyle name="Note 12 2 2 2 4 3 4" xfId="56128"/>
    <cellStyle name="Note 12 2 2 2 4 4" xfId="6779"/>
    <cellStyle name="Note 12 2 2 2 4 4 2" xfId="18824"/>
    <cellStyle name="Note 12 2 2 2 4 4 2 2" xfId="35005"/>
    <cellStyle name="Note 12 2 2 2 4 4 3" xfId="35004"/>
    <cellStyle name="Note 12 2 2 2 4 4 4" xfId="56129"/>
    <cellStyle name="Note 12 2 2 2 4 5" xfId="5121"/>
    <cellStyle name="Note 12 2 2 2 4 5 2" xfId="17701"/>
    <cellStyle name="Note 12 2 2 2 4 5 2 2" xfId="35007"/>
    <cellStyle name="Note 12 2 2 2 4 5 3" xfId="35006"/>
    <cellStyle name="Note 12 2 2 2 4 5 4" xfId="56130"/>
    <cellStyle name="Note 12 2 2 2 4 6" xfId="6638"/>
    <cellStyle name="Note 12 2 2 2 4 6 2" xfId="18702"/>
    <cellStyle name="Note 12 2 2 2 4 6 2 2" xfId="35009"/>
    <cellStyle name="Note 12 2 2 2 4 6 3" xfId="35008"/>
    <cellStyle name="Note 12 2 2 2 4 6 4" xfId="56131"/>
    <cellStyle name="Note 12 2 2 2 4 7" xfId="5253"/>
    <cellStyle name="Note 12 2 2 2 4 7 2" xfId="17813"/>
    <cellStyle name="Note 12 2 2 2 4 7 2 2" xfId="35011"/>
    <cellStyle name="Note 12 2 2 2 4 7 3" xfId="35010"/>
    <cellStyle name="Note 12 2 2 2 4 7 4" xfId="56132"/>
    <cellStyle name="Note 12 2 2 2 4 8" xfId="6486"/>
    <cellStyle name="Note 12 2 2 2 4 8 2" xfId="18566"/>
    <cellStyle name="Note 12 2 2 2 4 8 2 2" xfId="35013"/>
    <cellStyle name="Note 12 2 2 2 4 8 3" xfId="35012"/>
    <cellStyle name="Note 12 2 2 2 4 8 4" xfId="56133"/>
    <cellStyle name="Note 12 2 2 2 4 9" xfId="5394"/>
    <cellStyle name="Note 12 2 2 2 4 9 2" xfId="17937"/>
    <cellStyle name="Note 12 2 2 2 4 9 2 2" xfId="35015"/>
    <cellStyle name="Note 12 2 2 2 4 9 3" xfId="35014"/>
    <cellStyle name="Note 12 2 2 2 4 9 4" xfId="56134"/>
    <cellStyle name="Note 12 2 2 2 5" xfId="6964"/>
    <cellStyle name="Note 12 2 2 2 5 2" xfId="18973"/>
    <cellStyle name="Note 12 2 2 2 5 2 2" xfId="35017"/>
    <cellStyle name="Note 12 2 2 2 5 3" xfId="35016"/>
    <cellStyle name="Note 12 2 2 2 5 4" xfId="56135"/>
    <cellStyle name="Note 12 2 2 2 6" xfId="4959"/>
    <cellStyle name="Note 12 2 2 2 6 2" xfId="17572"/>
    <cellStyle name="Note 12 2 2 2 6 2 2" xfId="35019"/>
    <cellStyle name="Note 12 2 2 2 6 3" xfId="35018"/>
    <cellStyle name="Note 12 2 2 2 6 4" xfId="56136"/>
    <cellStyle name="Note 12 2 2 2 7" xfId="6773"/>
    <cellStyle name="Note 12 2 2 2 7 2" xfId="18818"/>
    <cellStyle name="Note 12 2 2 2 7 2 2" xfId="35021"/>
    <cellStyle name="Note 12 2 2 2 7 3" xfId="35020"/>
    <cellStyle name="Note 12 2 2 2 7 4" xfId="56137"/>
    <cellStyle name="Note 12 2 2 2 8" xfId="5126"/>
    <cellStyle name="Note 12 2 2 2 8 2" xfId="17706"/>
    <cellStyle name="Note 12 2 2 2 8 2 2" xfId="35023"/>
    <cellStyle name="Note 12 2 2 2 8 3" xfId="35022"/>
    <cellStyle name="Note 12 2 2 2 8 4" xfId="56138"/>
    <cellStyle name="Note 12 2 2 2 9" xfId="6635"/>
    <cellStyle name="Note 12 2 2 2 9 2" xfId="18699"/>
    <cellStyle name="Note 12 2 2 2 9 2 2" xfId="35025"/>
    <cellStyle name="Note 12 2 2 2 9 3" xfId="35024"/>
    <cellStyle name="Note 12 2 2 2 9 4" xfId="56139"/>
    <cellStyle name="Note 12 2 2 20" xfId="8306"/>
    <cellStyle name="Note 12 2 2 20 2" xfId="20151"/>
    <cellStyle name="Note 12 2 2 20 2 2" xfId="35027"/>
    <cellStyle name="Note 12 2 2 20 3" xfId="35026"/>
    <cellStyle name="Note 12 2 2 20 4" xfId="56140"/>
    <cellStyle name="Note 12 2 2 21" xfId="5257"/>
    <cellStyle name="Note 12 2 2 21 2" xfId="17817"/>
    <cellStyle name="Note 12 2 2 21 2 2" xfId="35029"/>
    <cellStyle name="Note 12 2 2 21 3" xfId="35028"/>
    <cellStyle name="Note 12 2 2 21 4" xfId="56141"/>
    <cellStyle name="Note 12 2 2 22" xfId="7488"/>
    <cellStyle name="Note 12 2 2 22 2" xfId="19438"/>
    <cellStyle name="Note 12 2 2 22 2 2" xfId="35031"/>
    <cellStyle name="Note 12 2 2 22 3" xfId="35030"/>
    <cellStyle name="Note 12 2 2 22 4" xfId="56142"/>
    <cellStyle name="Note 12 2 2 23" xfId="5179"/>
    <cellStyle name="Note 12 2 2 23 2" xfId="17752"/>
    <cellStyle name="Note 12 2 2 23 2 2" xfId="35033"/>
    <cellStyle name="Note 12 2 2 23 3" xfId="35032"/>
    <cellStyle name="Note 12 2 2 23 4" xfId="56143"/>
    <cellStyle name="Note 12 2 2 24" xfId="6366"/>
    <cellStyle name="Note 12 2 2 24 2" xfId="18459"/>
    <cellStyle name="Note 12 2 2 24 2 2" xfId="35035"/>
    <cellStyle name="Note 12 2 2 24 3" xfId="35034"/>
    <cellStyle name="Note 12 2 2 24 4" xfId="56144"/>
    <cellStyle name="Note 12 2 2 25" xfId="6420"/>
    <cellStyle name="Note 12 2 2 25 2" xfId="18507"/>
    <cellStyle name="Note 12 2 2 25 2 2" xfId="35037"/>
    <cellStyle name="Note 12 2 2 25 3" xfId="35036"/>
    <cellStyle name="Note 12 2 2 25 4" xfId="56145"/>
    <cellStyle name="Note 12 2 2 26" xfId="6720"/>
    <cellStyle name="Note 12 2 2 26 2" xfId="18770"/>
    <cellStyle name="Note 12 2 2 26 2 2" xfId="35039"/>
    <cellStyle name="Note 12 2 2 26 3" xfId="35038"/>
    <cellStyle name="Note 12 2 2 26 4" xfId="56146"/>
    <cellStyle name="Note 12 2 2 27" xfId="11821"/>
    <cellStyle name="Note 12 2 2 27 2" xfId="23239"/>
    <cellStyle name="Note 12 2 2 27 2 2" xfId="35041"/>
    <cellStyle name="Note 12 2 2 27 3" xfId="35040"/>
    <cellStyle name="Note 12 2 2 27 4" xfId="56147"/>
    <cellStyle name="Note 12 2 2 28" xfId="6229"/>
    <cellStyle name="Note 12 2 2 28 2" xfId="18338"/>
    <cellStyle name="Note 12 2 2 28 2 2" xfId="35043"/>
    <cellStyle name="Note 12 2 2 28 3" xfId="35042"/>
    <cellStyle name="Note 12 2 2 28 4" xfId="56148"/>
    <cellStyle name="Note 12 2 2 29" xfId="9238"/>
    <cellStyle name="Note 12 2 2 29 2" xfId="20971"/>
    <cellStyle name="Note 12 2 2 29 2 2" xfId="35045"/>
    <cellStyle name="Note 12 2 2 29 3" xfId="35044"/>
    <cellStyle name="Note 12 2 2 29 4" xfId="56149"/>
    <cellStyle name="Note 12 2 2 3" xfId="4183"/>
    <cellStyle name="Note 12 2 2 3 10" xfId="6370"/>
    <cellStyle name="Note 12 2 2 3 10 2" xfId="18463"/>
    <cellStyle name="Note 12 2 2 3 10 2 2" xfId="35048"/>
    <cellStyle name="Note 12 2 2 3 10 3" xfId="35047"/>
    <cellStyle name="Note 12 2 2 3 10 4" xfId="56150"/>
    <cellStyle name="Note 12 2 2 3 11" xfId="6560"/>
    <cellStyle name="Note 12 2 2 3 11 2" xfId="18636"/>
    <cellStyle name="Note 12 2 2 3 11 2 2" xfId="35050"/>
    <cellStyle name="Note 12 2 2 3 11 3" xfId="35049"/>
    <cellStyle name="Note 12 2 2 3 11 4" xfId="56151"/>
    <cellStyle name="Note 12 2 2 3 12" xfId="11408"/>
    <cellStyle name="Note 12 2 2 3 12 2" xfId="22860"/>
    <cellStyle name="Note 12 2 2 3 12 2 2" xfId="35052"/>
    <cellStyle name="Note 12 2 2 3 12 3" xfId="35051"/>
    <cellStyle name="Note 12 2 2 3 12 4" xfId="56152"/>
    <cellStyle name="Note 12 2 2 3 13" xfId="11835"/>
    <cellStyle name="Note 12 2 2 3 13 2" xfId="23253"/>
    <cellStyle name="Note 12 2 2 3 13 2 2" xfId="35054"/>
    <cellStyle name="Note 12 2 2 3 13 3" xfId="35053"/>
    <cellStyle name="Note 12 2 2 3 13 4" xfId="56153"/>
    <cellStyle name="Note 12 2 2 3 14" xfId="6453"/>
    <cellStyle name="Note 12 2 2 3 14 2" xfId="18535"/>
    <cellStyle name="Note 12 2 2 3 14 2 2" xfId="35056"/>
    <cellStyle name="Note 12 2 2 3 14 3" xfId="35055"/>
    <cellStyle name="Note 12 2 2 3 14 4" xfId="56154"/>
    <cellStyle name="Note 12 2 2 3 15" xfId="4719"/>
    <cellStyle name="Note 12 2 2 3 15 2" xfId="17405"/>
    <cellStyle name="Note 12 2 2 3 15 2 2" xfId="35058"/>
    <cellStyle name="Note 12 2 2 3 15 3" xfId="35057"/>
    <cellStyle name="Note 12 2 2 3 15 4" xfId="56155"/>
    <cellStyle name="Note 12 2 2 3 16" xfId="12988"/>
    <cellStyle name="Note 12 2 2 3 16 2" xfId="24300"/>
    <cellStyle name="Note 12 2 2 3 16 2 2" xfId="35060"/>
    <cellStyle name="Note 12 2 2 3 16 3" xfId="35059"/>
    <cellStyle name="Note 12 2 2 3 16 4" xfId="56156"/>
    <cellStyle name="Note 12 2 2 3 17" xfId="7754"/>
    <cellStyle name="Note 12 2 2 3 17 2" xfId="19671"/>
    <cellStyle name="Note 12 2 2 3 17 2 2" xfId="35062"/>
    <cellStyle name="Note 12 2 2 3 17 3" xfId="35061"/>
    <cellStyle name="Note 12 2 2 3 17 4" xfId="56157"/>
    <cellStyle name="Note 12 2 2 3 18" xfId="11368"/>
    <cellStyle name="Note 12 2 2 3 18 2" xfId="22839"/>
    <cellStyle name="Note 12 2 2 3 18 2 2" xfId="35064"/>
    <cellStyle name="Note 12 2 2 3 18 3" xfId="35063"/>
    <cellStyle name="Note 12 2 2 3 18 4" xfId="56158"/>
    <cellStyle name="Note 12 2 2 3 19" xfId="5688"/>
    <cellStyle name="Note 12 2 2 3 19 2" xfId="18202"/>
    <cellStyle name="Note 12 2 2 3 19 2 2" xfId="35066"/>
    <cellStyle name="Note 12 2 2 3 19 3" xfId="35065"/>
    <cellStyle name="Note 12 2 2 3 19 4" xfId="56159"/>
    <cellStyle name="Note 12 2 2 3 2" xfId="6971"/>
    <cellStyle name="Note 12 2 2 3 2 2" xfId="18980"/>
    <cellStyle name="Note 12 2 2 3 2 2 2" xfId="35068"/>
    <cellStyle name="Note 12 2 2 3 2 3" xfId="35067"/>
    <cellStyle name="Note 12 2 2 3 2 4" xfId="56160"/>
    <cellStyle name="Note 12 2 2 3 20" xfId="13340"/>
    <cellStyle name="Note 12 2 2 3 20 2" xfId="35069"/>
    <cellStyle name="Note 12 2 2 3 20 3" xfId="56161"/>
    <cellStyle name="Note 12 2 2 3 20 4" xfId="56162"/>
    <cellStyle name="Note 12 2 2 3 21" xfId="35046"/>
    <cellStyle name="Note 12 2 2 3 22" xfId="56163"/>
    <cellStyle name="Note 12 2 2 3 3" xfId="4667"/>
    <cellStyle name="Note 12 2 2 3 3 2" xfId="17364"/>
    <cellStyle name="Note 12 2 2 3 3 2 2" xfId="35071"/>
    <cellStyle name="Note 12 2 2 3 3 3" xfId="35070"/>
    <cellStyle name="Note 12 2 2 3 3 4" xfId="56164"/>
    <cellStyle name="Note 12 2 2 3 4" xfId="6780"/>
    <cellStyle name="Note 12 2 2 3 4 2" xfId="18825"/>
    <cellStyle name="Note 12 2 2 3 4 2 2" xfId="35073"/>
    <cellStyle name="Note 12 2 2 3 4 3" xfId="35072"/>
    <cellStyle name="Note 12 2 2 3 4 4" xfId="56165"/>
    <cellStyle name="Note 12 2 2 3 5" xfId="5120"/>
    <cellStyle name="Note 12 2 2 3 5 2" xfId="17700"/>
    <cellStyle name="Note 12 2 2 3 5 2 2" xfId="35075"/>
    <cellStyle name="Note 12 2 2 3 5 3" xfId="35074"/>
    <cellStyle name="Note 12 2 2 3 5 4" xfId="56166"/>
    <cellStyle name="Note 12 2 2 3 6" xfId="6639"/>
    <cellStyle name="Note 12 2 2 3 6 2" xfId="18703"/>
    <cellStyle name="Note 12 2 2 3 6 2 2" xfId="35077"/>
    <cellStyle name="Note 12 2 2 3 6 3" xfId="35076"/>
    <cellStyle name="Note 12 2 2 3 6 4" xfId="56167"/>
    <cellStyle name="Note 12 2 2 3 7" xfId="5252"/>
    <cellStyle name="Note 12 2 2 3 7 2" xfId="17812"/>
    <cellStyle name="Note 12 2 2 3 7 2 2" xfId="35079"/>
    <cellStyle name="Note 12 2 2 3 7 3" xfId="35078"/>
    <cellStyle name="Note 12 2 2 3 7 4" xfId="56168"/>
    <cellStyle name="Note 12 2 2 3 8" xfId="6488"/>
    <cellStyle name="Note 12 2 2 3 8 2" xfId="18568"/>
    <cellStyle name="Note 12 2 2 3 8 2 2" xfId="35081"/>
    <cellStyle name="Note 12 2 2 3 8 3" xfId="35080"/>
    <cellStyle name="Note 12 2 2 3 8 4" xfId="56169"/>
    <cellStyle name="Note 12 2 2 3 9" xfId="5393"/>
    <cellStyle name="Note 12 2 2 3 9 2" xfId="17936"/>
    <cellStyle name="Note 12 2 2 3 9 2 2" xfId="35083"/>
    <cellStyle name="Note 12 2 2 3 9 3" xfId="35082"/>
    <cellStyle name="Note 12 2 2 3 9 4" xfId="56170"/>
    <cellStyle name="Note 12 2 2 30" xfId="12974"/>
    <cellStyle name="Note 12 2 2 30 2" xfId="24286"/>
    <cellStyle name="Note 12 2 2 30 2 2" xfId="35085"/>
    <cellStyle name="Note 12 2 2 30 3" xfId="35084"/>
    <cellStyle name="Note 12 2 2 30 4" xfId="56171"/>
    <cellStyle name="Note 12 2 2 31" xfId="7420"/>
    <cellStyle name="Note 12 2 2 31 2" xfId="19385"/>
    <cellStyle name="Note 12 2 2 31 2 2" xfId="35087"/>
    <cellStyle name="Note 12 2 2 31 3" xfId="35086"/>
    <cellStyle name="Note 12 2 2 31 4" xfId="56172"/>
    <cellStyle name="Note 12 2 2 32" xfId="10917"/>
    <cellStyle name="Note 12 2 2 32 2" xfId="22439"/>
    <cellStyle name="Note 12 2 2 32 2 2" xfId="35089"/>
    <cellStyle name="Note 12 2 2 32 3" xfId="35088"/>
    <cellStyle name="Note 12 2 2 32 4" xfId="56173"/>
    <cellStyle name="Note 12 2 2 33" xfId="5183"/>
    <cellStyle name="Note 12 2 2 33 2" xfId="17756"/>
    <cellStyle name="Note 12 2 2 33 2 2" xfId="35091"/>
    <cellStyle name="Note 12 2 2 33 3" xfId="35090"/>
    <cellStyle name="Note 12 2 2 33 4" xfId="56174"/>
    <cellStyle name="Note 12 2 2 34" xfId="9910"/>
    <cellStyle name="Note 12 2 2 34 2" xfId="35092"/>
    <cellStyle name="Note 12 2 2 34 3" xfId="56175"/>
    <cellStyle name="Note 12 2 2 34 4" xfId="56176"/>
    <cellStyle name="Note 12 2 2 35" xfId="34523"/>
    <cellStyle name="Note 12 2 2 36" xfId="56177"/>
    <cellStyle name="Note 12 2 2 4" xfId="4184"/>
    <cellStyle name="Note 12 2 2 4 10" xfId="6897"/>
    <cellStyle name="Note 12 2 2 4 10 2" xfId="18912"/>
    <cellStyle name="Note 12 2 2 4 10 2 2" xfId="35095"/>
    <cellStyle name="Note 12 2 2 4 10 3" xfId="35094"/>
    <cellStyle name="Note 12 2 2 4 10 4" xfId="56178"/>
    <cellStyle name="Note 12 2 2 4 11" xfId="5493"/>
    <cellStyle name="Note 12 2 2 4 11 2" xfId="18028"/>
    <cellStyle name="Note 12 2 2 4 11 2 2" xfId="35097"/>
    <cellStyle name="Note 12 2 2 4 11 3" xfId="35096"/>
    <cellStyle name="Note 12 2 2 4 11 4" xfId="56179"/>
    <cellStyle name="Note 12 2 2 4 12" xfId="11409"/>
    <cellStyle name="Note 12 2 2 4 12 2" xfId="22861"/>
    <cellStyle name="Note 12 2 2 4 12 2 2" xfId="35099"/>
    <cellStyle name="Note 12 2 2 4 12 3" xfId="35098"/>
    <cellStyle name="Note 12 2 2 4 12 4" xfId="56180"/>
    <cellStyle name="Note 12 2 2 4 13" xfId="11836"/>
    <cellStyle name="Note 12 2 2 4 13 2" xfId="23254"/>
    <cellStyle name="Note 12 2 2 4 13 2 2" xfId="35101"/>
    <cellStyle name="Note 12 2 2 4 13 3" xfId="35100"/>
    <cellStyle name="Note 12 2 2 4 13 4" xfId="56181"/>
    <cellStyle name="Note 12 2 2 4 14" xfId="10085"/>
    <cellStyle name="Note 12 2 2 4 14 2" xfId="21714"/>
    <cellStyle name="Note 12 2 2 4 14 2 2" xfId="35103"/>
    <cellStyle name="Note 12 2 2 4 14 3" xfId="35102"/>
    <cellStyle name="Note 12 2 2 4 14 4" xfId="56182"/>
    <cellStyle name="Note 12 2 2 4 15" xfId="8322"/>
    <cellStyle name="Note 12 2 2 4 15 2" xfId="20166"/>
    <cellStyle name="Note 12 2 2 4 15 2 2" xfId="35105"/>
    <cellStyle name="Note 12 2 2 4 15 3" xfId="35104"/>
    <cellStyle name="Note 12 2 2 4 15 4" xfId="56183"/>
    <cellStyle name="Note 12 2 2 4 16" xfId="12989"/>
    <cellStyle name="Note 12 2 2 4 16 2" xfId="24301"/>
    <cellStyle name="Note 12 2 2 4 16 2 2" xfId="35107"/>
    <cellStyle name="Note 12 2 2 4 16 3" xfId="35106"/>
    <cellStyle name="Note 12 2 2 4 16 4" xfId="56184"/>
    <cellStyle name="Note 12 2 2 4 17" xfId="12841"/>
    <cellStyle name="Note 12 2 2 4 17 2" xfId="24174"/>
    <cellStyle name="Note 12 2 2 4 17 2 2" xfId="35109"/>
    <cellStyle name="Note 12 2 2 4 17 3" xfId="35108"/>
    <cellStyle name="Note 12 2 2 4 17 4" xfId="56185"/>
    <cellStyle name="Note 12 2 2 4 18" xfId="13316"/>
    <cellStyle name="Note 12 2 2 4 18 2" xfId="24612"/>
    <cellStyle name="Note 12 2 2 4 18 2 2" xfId="35111"/>
    <cellStyle name="Note 12 2 2 4 18 3" xfId="35110"/>
    <cellStyle name="Note 12 2 2 4 18 4" xfId="56186"/>
    <cellStyle name="Note 12 2 2 4 19" xfId="7839"/>
    <cellStyle name="Note 12 2 2 4 19 2" xfId="19749"/>
    <cellStyle name="Note 12 2 2 4 19 2 2" xfId="35113"/>
    <cellStyle name="Note 12 2 2 4 19 3" xfId="35112"/>
    <cellStyle name="Note 12 2 2 4 19 4" xfId="56187"/>
    <cellStyle name="Note 12 2 2 4 2" xfId="6972"/>
    <cellStyle name="Note 12 2 2 4 2 2" xfId="18981"/>
    <cellStyle name="Note 12 2 2 4 2 2 2" xfId="35115"/>
    <cellStyle name="Note 12 2 2 4 2 3" xfId="35114"/>
    <cellStyle name="Note 12 2 2 4 2 4" xfId="56188"/>
    <cellStyle name="Note 12 2 2 4 20" xfId="13978"/>
    <cellStyle name="Note 12 2 2 4 20 2" xfId="35116"/>
    <cellStyle name="Note 12 2 2 4 20 3" xfId="56189"/>
    <cellStyle name="Note 12 2 2 4 20 4" xfId="56190"/>
    <cellStyle name="Note 12 2 2 4 21" xfId="35093"/>
    <cellStyle name="Note 12 2 2 4 22" xfId="56191"/>
    <cellStyle name="Note 12 2 2 4 3" xfId="4952"/>
    <cellStyle name="Note 12 2 2 4 3 2" xfId="17565"/>
    <cellStyle name="Note 12 2 2 4 3 2 2" xfId="35118"/>
    <cellStyle name="Note 12 2 2 4 3 3" xfId="35117"/>
    <cellStyle name="Note 12 2 2 4 3 4" xfId="56192"/>
    <cellStyle name="Note 12 2 2 4 4" xfId="6781"/>
    <cellStyle name="Note 12 2 2 4 4 2" xfId="18826"/>
    <cellStyle name="Note 12 2 2 4 4 2 2" xfId="35120"/>
    <cellStyle name="Note 12 2 2 4 4 3" xfId="35119"/>
    <cellStyle name="Note 12 2 2 4 4 4" xfId="56193"/>
    <cellStyle name="Note 12 2 2 4 5" xfId="5119"/>
    <cellStyle name="Note 12 2 2 4 5 2" xfId="17699"/>
    <cellStyle name="Note 12 2 2 4 5 2 2" xfId="35122"/>
    <cellStyle name="Note 12 2 2 4 5 3" xfId="35121"/>
    <cellStyle name="Note 12 2 2 4 5 4" xfId="56194"/>
    <cellStyle name="Note 12 2 2 4 6" xfId="6640"/>
    <cellStyle name="Note 12 2 2 4 6 2" xfId="18704"/>
    <cellStyle name="Note 12 2 2 4 6 2 2" xfId="35124"/>
    <cellStyle name="Note 12 2 2 4 6 3" xfId="35123"/>
    <cellStyle name="Note 12 2 2 4 6 4" xfId="56195"/>
    <cellStyle name="Note 12 2 2 4 7" xfId="6732"/>
    <cellStyle name="Note 12 2 2 4 7 2" xfId="18780"/>
    <cellStyle name="Note 12 2 2 4 7 2 2" xfId="35126"/>
    <cellStyle name="Note 12 2 2 4 7 3" xfId="35125"/>
    <cellStyle name="Note 12 2 2 4 7 4" xfId="56196"/>
    <cellStyle name="Note 12 2 2 4 8" xfId="6489"/>
    <cellStyle name="Note 12 2 2 4 8 2" xfId="18569"/>
    <cellStyle name="Note 12 2 2 4 8 2 2" xfId="35128"/>
    <cellStyle name="Note 12 2 2 4 8 3" xfId="35127"/>
    <cellStyle name="Note 12 2 2 4 8 4" xfId="56197"/>
    <cellStyle name="Note 12 2 2 4 9" xfId="5392"/>
    <cellStyle name="Note 12 2 2 4 9 2" xfId="17935"/>
    <cellStyle name="Note 12 2 2 4 9 2 2" xfId="35130"/>
    <cellStyle name="Note 12 2 2 4 9 3" xfId="35129"/>
    <cellStyle name="Note 12 2 2 4 9 4" xfId="56198"/>
    <cellStyle name="Note 12 2 2 5" xfId="4185"/>
    <cellStyle name="Note 12 2 2 5 10" xfId="10104"/>
    <cellStyle name="Note 12 2 2 5 10 2" xfId="21728"/>
    <cellStyle name="Note 12 2 2 5 10 2 2" xfId="35133"/>
    <cellStyle name="Note 12 2 2 5 10 3" xfId="35132"/>
    <cellStyle name="Note 12 2 2 5 10 4" xfId="56199"/>
    <cellStyle name="Note 12 2 2 5 11" xfId="5492"/>
    <cellStyle name="Note 12 2 2 5 11 2" xfId="18027"/>
    <cellStyle name="Note 12 2 2 5 11 2 2" xfId="35135"/>
    <cellStyle name="Note 12 2 2 5 11 3" xfId="35134"/>
    <cellStyle name="Note 12 2 2 5 11 4" xfId="56200"/>
    <cellStyle name="Note 12 2 2 5 12" xfId="11410"/>
    <cellStyle name="Note 12 2 2 5 12 2" xfId="22862"/>
    <cellStyle name="Note 12 2 2 5 12 2 2" xfId="35137"/>
    <cellStyle name="Note 12 2 2 5 12 3" xfId="35136"/>
    <cellStyle name="Note 12 2 2 5 12 4" xfId="56201"/>
    <cellStyle name="Note 12 2 2 5 13" xfId="11837"/>
    <cellStyle name="Note 12 2 2 5 13 2" xfId="23255"/>
    <cellStyle name="Note 12 2 2 5 13 2 2" xfId="35139"/>
    <cellStyle name="Note 12 2 2 5 13 3" xfId="35138"/>
    <cellStyle name="Note 12 2 2 5 13 4" xfId="56202"/>
    <cellStyle name="Note 12 2 2 5 14" xfId="11693"/>
    <cellStyle name="Note 12 2 2 5 14 2" xfId="23128"/>
    <cellStyle name="Note 12 2 2 5 14 2 2" xfId="35141"/>
    <cellStyle name="Note 12 2 2 5 14 3" xfId="35140"/>
    <cellStyle name="Note 12 2 2 5 14 4" xfId="56203"/>
    <cellStyle name="Note 12 2 2 5 15" xfId="12183"/>
    <cellStyle name="Note 12 2 2 5 15 2" xfId="23579"/>
    <cellStyle name="Note 12 2 2 5 15 2 2" xfId="35143"/>
    <cellStyle name="Note 12 2 2 5 15 3" xfId="35142"/>
    <cellStyle name="Note 12 2 2 5 15 4" xfId="56204"/>
    <cellStyle name="Note 12 2 2 5 16" xfId="12990"/>
    <cellStyle name="Note 12 2 2 5 16 2" xfId="24302"/>
    <cellStyle name="Note 12 2 2 5 16 2 2" xfId="35145"/>
    <cellStyle name="Note 12 2 2 5 16 3" xfId="35144"/>
    <cellStyle name="Note 12 2 2 5 16 4" xfId="56205"/>
    <cellStyle name="Note 12 2 2 5 17" xfId="12218"/>
    <cellStyle name="Note 12 2 2 5 17 2" xfId="23602"/>
    <cellStyle name="Note 12 2 2 5 17 2 2" xfId="35147"/>
    <cellStyle name="Note 12 2 2 5 17 3" xfId="35146"/>
    <cellStyle name="Note 12 2 2 5 17 4" xfId="56206"/>
    <cellStyle name="Note 12 2 2 5 18" xfId="6162"/>
    <cellStyle name="Note 12 2 2 5 18 2" xfId="18280"/>
    <cellStyle name="Note 12 2 2 5 18 2 2" xfId="35149"/>
    <cellStyle name="Note 12 2 2 5 18 3" xfId="35148"/>
    <cellStyle name="Note 12 2 2 5 18 4" xfId="56207"/>
    <cellStyle name="Note 12 2 2 5 19" xfId="12926"/>
    <cellStyle name="Note 12 2 2 5 19 2" xfId="24246"/>
    <cellStyle name="Note 12 2 2 5 19 2 2" xfId="35151"/>
    <cellStyle name="Note 12 2 2 5 19 3" xfId="35150"/>
    <cellStyle name="Note 12 2 2 5 19 4" xfId="56208"/>
    <cellStyle name="Note 12 2 2 5 2" xfId="6973"/>
    <cellStyle name="Note 12 2 2 5 2 2" xfId="18982"/>
    <cellStyle name="Note 12 2 2 5 2 2 2" xfId="35153"/>
    <cellStyle name="Note 12 2 2 5 2 3" xfId="35152"/>
    <cellStyle name="Note 12 2 2 5 2 4" xfId="56209"/>
    <cellStyle name="Note 12 2 2 5 20" xfId="12180"/>
    <cellStyle name="Note 12 2 2 5 20 2" xfId="35154"/>
    <cellStyle name="Note 12 2 2 5 20 3" xfId="56210"/>
    <cellStyle name="Note 12 2 2 5 20 4" xfId="56211"/>
    <cellStyle name="Note 12 2 2 5 21" xfId="35131"/>
    <cellStyle name="Note 12 2 2 5 22" xfId="56212"/>
    <cellStyle name="Note 12 2 2 5 3" xfId="4951"/>
    <cellStyle name="Note 12 2 2 5 3 2" xfId="17564"/>
    <cellStyle name="Note 12 2 2 5 3 2 2" xfId="35156"/>
    <cellStyle name="Note 12 2 2 5 3 3" xfId="35155"/>
    <cellStyle name="Note 12 2 2 5 3 4" xfId="56213"/>
    <cellStyle name="Note 12 2 2 5 4" xfId="7388"/>
    <cellStyle name="Note 12 2 2 5 4 2" xfId="19361"/>
    <cellStyle name="Note 12 2 2 5 4 2 2" xfId="35158"/>
    <cellStyle name="Note 12 2 2 5 4 3" xfId="35157"/>
    <cellStyle name="Note 12 2 2 5 4 4" xfId="56214"/>
    <cellStyle name="Note 12 2 2 5 5" xfId="7853"/>
    <cellStyle name="Note 12 2 2 5 5 2" xfId="19760"/>
    <cellStyle name="Note 12 2 2 5 5 2 2" xfId="35160"/>
    <cellStyle name="Note 12 2 2 5 5 3" xfId="35159"/>
    <cellStyle name="Note 12 2 2 5 5 4" xfId="56215"/>
    <cellStyle name="Note 12 2 2 5 6" xfId="6641"/>
    <cellStyle name="Note 12 2 2 5 6 2" xfId="18705"/>
    <cellStyle name="Note 12 2 2 5 6 2 2" xfId="35162"/>
    <cellStyle name="Note 12 2 2 5 6 3" xfId="35161"/>
    <cellStyle name="Note 12 2 2 5 6 4" xfId="56216"/>
    <cellStyle name="Note 12 2 2 5 7" xfId="5251"/>
    <cellStyle name="Note 12 2 2 5 7 2" xfId="17811"/>
    <cellStyle name="Note 12 2 2 5 7 2 2" xfId="35164"/>
    <cellStyle name="Note 12 2 2 5 7 3" xfId="35163"/>
    <cellStyle name="Note 12 2 2 5 7 4" xfId="56217"/>
    <cellStyle name="Note 12 2 2 5 8" xfId="9213"/>
    <cellStyle name="Note 12 2 2 5 8 2" xfId="20949"/>
    <cellStyle name="Note 12 2 2 5 8 2 2" xfId="35166"/>
    <cellStyle name="Note 12 2 2 5 8 3" xfId="35165"/>
    <cellStyle name="Note 12 2 2 5 8 4" xfId="56218"/>
    <cellStyle name="Note 12 2 2 5 9" xfId="9655"/>
    <cellStyle name="Note 12 2 2 5 9 2" xfId="21340"/>
    <cellStyle name="Note 12 2 2 5 9 2 2" xfId="35168"/>
    <cellStyle name="Note 12 2 2 5 9 3" xfId="35167"/>
    <cellStyle name="Note 12 2 2 5 9 4" xfId="56219"/>
    <cellStyle name="Note 12 2 2 6" xfId="4186"/>
    <cellStyle name="Note 12 2 2 6 10" xfId="7361"/>
    <cellStyle name="Note 12 2 2 6 10 2" xfId="19336"/>
    <cellStyle name="Note 12 2 2 6 10 2 2" xfId="35171"/>
    <cellStyle name="Note 12 2 2 6 10 3" xfId="35170"/>
    <cellStyle name="Note 12 2 2 6 10 4" xfId="56220"/>
    <cellStyle name="Note 12 2 2 6 11" xfId="5491"/>
    <cellStyle name="Note 12 2 2 6 11 2" xfId="18026"/>
    <cellStyle name="Note 12 2 2 6 11 2 2" xfId="35173"/>
    <cellStyle name="Note 12 2 2 6 11 3" xfId="35172"/>
    <cellStyle name="Note 12 2 2 6 11 4" xfId="56221"/>
    <cellStyle name="Note 12 2 2 6 12" xfId="11411"/>
    <cellStyle name="Note 12 2 2 6 12 2" xfId="22863"/>
    <cellStyle name="Note 12 2 2 6 12 2 2" xfId="35175"/>
    <cellStyle name="Note 12 2 2 6 12 3" xfId="35174"/>
    <cellStyle name="Note 12 2 2 6 12 4" xfId="56222"/>
    <cellStyle name="Note 12 2 2 6 13" xfId="11838"/>
    <cellStyle name="Note 12 2 2 6 13 2" xfId="23256"/>
    <cellStyle name="Note 12 2 2 6 13 2 2" xfId="35177"/>
    <cellStyle name="Note 12 2 2 6 13 3" xfId="35176"/>
    <cellStyle name="Note 12 2 2 6 13 4" xfId="56223"/>
    <cellStyle name="Note 12 2 2 6 14" xfId="10527"/>
    <cellStyle name="Note 12 2 2 6 14 2" xfId="22104"/>
    <cellStyle name="Note 12 2 2 6 14 2 2" xfId="35179"/>
    <cellStyle name="Note 12 2 2 6 14 3" xfId="35178"/>
    <cellStyle name="Note 12 2 2 6 14 4" xfId="56224"/>
    <cellStyle name="Note 12 2 2 6 15" xfId="8667"/>
    <cellStyle name="Note 12 2 2 6 15 2" xfId="20457"/>
    <cellStyle name="Note 12 2 2 6 15 2 2" xfId="35181"/>
    <cellStyle name="Note 12 2 2 6 15 3" xfId="35180"/>
    <cellStyle name="Note 12 2 2 6 15 4" xfId="56225"/>
    <cellStyle name="Note 12 2 2 6 16" xfId="12991"/>
    <cellStyle name="Note 12 2 2 6 16 2" xfId="24303"/>
    <cellStyle name="Note 12 2 2 6 16 2 2" xfId="35183"/>
    <cellStyle name="Note 12 2 2 6 16 3" xfId="35182"/>
    <cellStyle name="Note 12 2 2 6 16 4" xfId="56226"/>
    <cellStyle name="Note 12 2 2 6 17" xfId="7589"/>
    <cellStyle name="Note 12 2 2 6 17 2" xfId="19535"/>
    <cellStyle name="Note 12 2 2 6 17 2 2" xfId="35185"/>
    <cellStyle name="Note 12 2 2 6 17 3" xfId="35184"/>
    <cellStyle name="Note 12 2 2 6 17 4" xfId="56227"/>
    <cellStyle name="Note 12 2 2 6 18" xfId="6163"/>
    <cellStyle name="Note 12 2 2 6 18 2" xfId="18281"/>
    <cellStyle name="Note 12 2 2 6 18 2 2" xfId="35187"/>
    <cellStyle name="Note 12 2 2 6 18 3" xfId="35186"/>
    <cellStyle name="Note 12 2 2 6 18 4" xfId="56228"/>
    <cellStyle name="Note 12 2 2 6 19" xfId="12267"/>
    <cellStyle name="Note 12 2 2 6 19 2" xfId="23646"/>
    <cellStyle name="Note 12 2 2 6 19 2 2" xfId="35189"/>
    <cellStyle name="Note 12 2 2 6 19 3" xfId="35188"/>
    <cellStyle name="Note 12 2 2 6 19 4" xfId="56229"/>
    <cellStyle name="Note 12 2 2 6 2" xfId="6974"/>
    <cellStyle name="Note 12 2 2 6 2 2" xfId="18983"/>
    <cellStyle name="Note 12 2 2 6 2 2 2" xfId="35191"/>
    <cellStyle name="Note 12 2 2 6 2 3" xfId="35190"/>
    <cellStyle name="Note 12 2 2 6 2 4" xfId="56230"/>
    <cellStyle name="Note 12 2 2 6 20" xfId="11337"/>
    <cellStyle name="Note 12 2 2 6 20 2" xfId="35192"/>
    <cellStyle name="Note 12 2 2 6 20 3" xfId="56231"/>
    <cellStyle name="Note 12 2 2 6 20 4" xfId="56232"/>
    <cellStyle name="Note 12 2 2 6 21" xfId="35169"/>
    <cellStyle name="Note 12 2 2 6 22" xfId="56233"/>
    <cellStyle name="Note 12 2 2 6 3" xfId="4950"/>
    <cellStyle name="Note 12 2 2 6 3 2" xfId="17563"/>
    <cellStyle name="Note 12 2 2 6 3 2 2" xfId="35194"/>
    <cellStyle name="Note 12 2 2 6 3 3" xfId="35193"/>
    <cellStyle name="Note 12 2 2 6 3 4" xfId="56234"/>
    <cellStyle name="Note 12 2 2 6 4" xfId="6782"/>
    <cellStyle name="Note 12 2 2 6 4 2" xfId="18827"/>
    <cellStyle name="Note 12 2 2 6 4 2 2" xfId="35196"/>
    <cellStyle name="Note 12 2 2 6 4 3" xfId="35195"/>
    <cellStyle name="Note 12 2 2 6 4 4" xfId="56235"/>
    <cellStyle name="Note 12 2 2 6 5" xfId="5118"/>
    <cellStyle name="Note 12 2 2 6 5 2" xfId="17698"/>
    <cellStyle name="Note 12 2 2 6 5 2 2" xfId="35198"/>
    <cellStyle name="Note 12 2 2 6 5 3" xfId="35197"/>
    <cellStyle name="Note 12 2 2 6 5 4" xfId="56236"/>
    <cellStyle name="Note 12 2 2 6 6" xfId="6642"/>
    <cellStyle name="Note 12 2 2 6 6 2" xfId="18706"/>
    <cellStyle name="Note 12 2 2 6 6 2 2" xfId="35200"/>
    <cellStyle name="Note 12 2 2 6 6 3" xfId="35199"/>
    <cellStyle name="Note 12 2 2 6 6 4" xfId="56237"/>
    <cellStyle name="Note 12 2 2 6 7" xfId="5011"/>
    <cellStyle name="Note 12 2 2 6 7 2" xfId="17620"/>
    <cellStyle name="Note 12 2 2 6 7 2 2" xfId="35202"/>
    <cellStyle name="Note 12 2 2 6 7 3" xfId="35201"/>
    <cellStyle name="Note 12 2 2 6 7 4" xfId="56238"/>
    <cellStyle name="Note 12 2 2 6 8" xfId="7443"/>
    <cellStyle name="Note 12 2 2 6 8 2" xfId="19396"/>
    <cellStyle name="Note 12 2 2 6 8 2 2" xfId="35204"/>
    <cellStyle name="Note 12 2 2 6 8 3" xfId="35203"/>
    <cellStyle name="Note 12 2 2 6 8 4" xfId="56239"/>
    <cellStyle name="Note 12 2 2 6 9" xfId="5391"/>
    <cellStyle name="Note 12 2 2 6 9 2" xfId="17934"/>
    <cellStyle name="Note 12 2 2 6 9 2 2" xfId="35206"/>
    <cellStyle name="Note 12 2 2 6 9 3" xfId="35205"/>
    <cellStyle name="Note 12 2 2 6 9 4" xfId="56240"/>
    <cellStyle name="Note 12 2 2 7" xfId="4187"/>
    <cellStyle name="Note 12 2 2 7 10" xfId="9270"/>
    <cellStyle name="Note 12 2 2 7 10 2" xfId="20991"/>
    <cellStyle name="Note 12 2 2 7 10 2 2" xfId="35209"/>
    <cellStyle name="Note 12 2 2 7 10 3" xfId="35208"/>
    <cellStyle name="Note 12 2 2 7 10 4" xfId="56241"/>
    <cellStyle name="Note 12 2 2 7 11" xfId="5490"/>
    <cellStyle name="Note 12 2 2 7 11 2" xfId="18025"/>
    <cellStyle name="Note 12 2 2 7 11 2 2" xfId="35211"/>
    <cellStyle name="Note 12 2 2 7 11 3" xfId="35210"/>
    <cellStyle name="Note 12 2 2 7 11 4" xfId="56242"/>
    <cellStyle name="Note 12 2 2 7 12" xfId="11412"/>
    <cellStyle name="Note 12 2 2 7 12 2" xfId="22864"/>
    <cellStyle name="Note 12 2 2 7 12 2 2" xfId="35213"/>
    <cellStyle name="Note 12 2 2 7 12 3" xfId="35212"/>
    <cellStyle name="Note 12 2 2 7 12 4" xfId="56243"/>
    <cellStyle name="Note 12 2 2 7 13" xfId="11839"/>
    <cellStyle name="Note 12 2 2 7 13 2" xfId="23257"/>
    <cellStyle name="Note 12 2 2 7 13 2 2" xfId="35215"/>
    <cellStyle name="Note 12 2 2 7 13 3" xfId="35214"/>
    <cellStyle name="Note 12 2 2 7 13 4" xfId="56244"/>
    <cellStyle name="Note 12 2 2 7 14" xfId="4764"/>
    <cellStyle name="Note 12 2 2 7 14 2" xfId="17419"/>
    <cellStyle name="Note 12 2 2 7 14 2 2" xfId="35217"/>
    <cellStyle name="Note 12 2 2 7 14 3" xfId="35216"/>
    <cellStyle name="Note 12 2 2 7 14 4" xfId="56245"/>
    <cellStyle name="Note 12 2 2 7 15" xfId="9237"/>
    <cellStyle name="Note 12 2 2 7 15 2" xfId="20970"/>
    <cellStyle name="Note 12 2 2 7 15 2 2" xfId="35219"/>
    <cellStyle name="Note 12 2 2 7 15 3" xfId="35218"/>
    <cellStyle name="Note 12 2 2 7 15 4" xfId="56246"/>
    <cellStyle name="Note 12 2 2 7 16" xfId="12992"/>
    <cellStyle name="Note 12 2 2 7 16 2" xfId="24304"/>
    <cellStyle name="Note 12 2 2 7 16 2 2" xfId="35221"/>
    <cellStyle name="Note 12 2 2 7 16 3" xfId="35220"/>
    <cellStyle name="Note 12 2 2 7 16 4" xfId="56247"/>
    <cellStyle name="Note 12 2 2 7 17" xfId="5649"/>
    <cellStyle name="Note 12 2 2 7 17 2" xfId="18166"/>
    <cellStyle name="Note 12 2 2 7 17 2 2" xfId="35223"/>
    <cellStyle name="Note 12 2 2 7 17 3" xfId="35222"/>
    <cellStyle name="Note 12 2 2 7 17 4" xfId="56248"/>
    <cellStyle name="Note 12 2 2 7 18" xfId="6164"/>
    <cellStyle name="Note 12 2 2 7 18 2" xfId="18282"/>
    <cellStyle name="Note 12 2 2 7 18 2 2" xfId="35225"/>
    <cellStyle name="Note 12 2 2 7 18 3" xfId="35224"/>
    <cellStyle name="Note 12 2 2 7 18 4" xfId="56249"/>
    <cellStyle name="Note 12 2 2 7 19" xfId="12191"/>
    <cellStyle name="Note 12 2 2 7 19 2" xfId="23587"/>
    <cellStyle name="Note 12 2 2 7 19 2 2" xfId="35227"/>
    <cellStyle name="Note 12 2 2 7 19 3" xfId="35226"/>
    <cellStyle name="Note 12 2 2 7 19 4" xfId="56250"/>
    <cellStyle name="Note 12 2 2 7 2" xfId="6975"/>
    <cellStyle name="Note 12 2 2 7 2 2" xfId="18984"/>
    <cellStyle name="Note 12 2 2 7 2 2 2" xfId="35229"/>
    <cellStyle name="Note 12 2 2 7 2 3" xfId="35228"/>
    <cellStyle name="Note 12 2 2 7 2 4" xfId="56251"/>
    <cellStyle name="Note 12 2 2 7 20" xfId="14003"/>
    <cellStyle name="Note 12 2 2 7 20 2" xfId="35230"/>
    <cellStyle name="Note 12 2 2 7 20 3" xfId="56252"/>
    <cellStyle name="Note 12 2 2 7 20 4" xfId="56253"/>
    <cellStyle name="Note 12 2 2 7 21" xfId="35207"/>
    <cellStyle name="Note 12 2 2 7 22" xfId="56254"/>
    <cellStyle name="Note 12 2 2 7 3" xfId="4949"/>
    <cellStyle name="Note 12 2 2 7 3 2" xfId="17562"/>
    <cellStyle name="Note 12 2 2 7 3 2 2" xfId="35232"/>
    <cellStyle name="Note 12 2 2 7 3 3" xfId="35231"/>
    <cellStyle name="Note 12 2 2 7 3 4" xfId="56255"/>
    <cellStyle name="Note 12 2 2 7 4" xfId="6783"/>
    <cellStyle name="Note 12 2 2 7 4 2" xfId="18828"/>
    <cellStyle name="Note 12 2 2 7 4 2 2" xfId="35234"/>
    <cellStyle name="Note 12 2 2 7 4 3" xfId="35233"/>
    <cellStyle name="Note 12 2 2 7 4 4" xfId="56256"/>
    <cellStyle name="Note 12 2 2 7 5" xfId="5117"/>
    <cellStyle name="Note 12 2 2 7 5 2" xfId="17697"/>
    <cellStyle name="Note 12 2 2 7 5 2 2" xfId="35236"/>
    <cellStyle name="Note 12 2 2 7 5 3" xfId="35235"/>
    <cellStyle name="Note 12 2 2 7 5 4" xfId="56257"/>
    <cellStyle name="Note 12 2 2 7 6" xfId="6643"/>
    <cellStyle name="Note 12 2 2 7 6 2" xfId="18707"/>
    <cellStyle name="Note 12 2 2 7 6 2 2" xfId="35238"/>
    <cellStyle name="Note 12 2 2 7 6 3" xfId="35237"/>
    <cellStyle name="Note 12 2 2 7 6 4" xfId="56258"/>
    <cellStyle name="Note 12 2 2 7 7" xfId="6661"/>
    <cellStyle name="Note 12 2 2 7 7 2" xfId="18720"/>
    <cellStyle name="Note 12 2 2 7 7 2 2" xfId="35240"/>
    <cellStyle name="Note 12 2 2 7 7 3" xfId="35239"/>
    <cellStyle name="Note 12 2 2 7 7 4" xfId="56259"/>
    <cellStyle name="Note 12 2 2 7 8" xfId="4782"/>
    <cellStyle name="Note 12 2 2 7 8 2" xfId="17433"/>
    <cellStyle name="Note 12 2 2 7 8 2 2" xfId="35242"/>
    <cellStyle name="Note 12 2 2 7 8 3" xfId="35241"/>
    <cellStyle name="Note 12 2 2 7 8 4" xfId="56260"/>
    <cellStyle name="Note 12 2 2 7 9" xfId="5390"/>
    <cellStyle name="Note 12 2 2 7 9 2" xfId="17933"/>
    <cellStyle name="Note 12 2 2 7 9 2 2" xfId="35244"/>
    <cellStyle name="Note 12 2 2 7 9 3" xfId="35243"/>
    <cellStyle name="Note 12 2 2 7 9 4" xfId="56261"/>
    <cellStyle name="Note 12 2 2 8" xfId="4188"/>
    <cellStyle name="Note 12 2 2 8 10" xfId="5145"/>
    <cellStyle name="Note 12 2 2 8 10 2" xfId="17725"/>
    <cellStyle name="Note 12 2 2 8 10 2 2" xfId="35247"/>
    <cellStyle name="Note 12 2 2 8 10 3" xfId="35246"/>
    <cellStyle name="Note 12 2 2 8 10 4" xfId="56262"/>
    <cellStyle name="Note 12 2 2 8 11" xfId="5489"/>
    <cellStyle name="Note 12 2 2 8 11 2" xfId="18024"/>
    <cellStyle name="Note 12 2 2 8 11 2 2" xfId="35249"/>
    <cellStyle name="Note 12 2 2 8 11 3" xfId="35248"/>
    <cellStyle name="Note 12 2 2 8 11 4" xfId="56263"/>
    <cellStyle name="Note 12 2 2 8 12" xfId="11413"/>
    <cellStyle name="Note 12 2 2 8 12 2" xfId="22865"/>
    <cellStyle name="Note 12 2 2 8 12 2 2" xfId="35251"/>
    <cellStyle name="Note 12 2 2 8 12 3" xfId="35250"/>
    <cellStyle name="Note 12 2 2 8 12 4" xfId="56264"/>
    <cellStyle name="Note 12 2 2 8 13" xfId="11840"/>
    <cellStyle name="Note 12 2 2 8 13 2" xfId="23258"/>
    <cellStyle name="Note 12 2 2 8 13 2 2" xfId="35253"/>
    <cellStyle name="Note 12 2 2 8 13 3" xfId="35252"/>
    <cellStyle name="Note 12 2 2 8 13 4" xfId="56265"/>
    <cellStyle name="Note 12 2 2 8 14" xfId="4765"/>
    <cellStyle name="Note 12 2 2 8 14 2" xfId="17420"/>
    <cellStyle name="Note 12 2 2 8 14 2 2" xfId="35255"/>
    <cellStyle name="Note 12 2 2 8 14 3" xfId="35254"/>
    <cellStyle name="Note 12 2 2 8 14 4" xfId="56266"/>
    <cellStyle name="Note 12 2 2 8 15" xfId="7419"/>
    <cellStyle name="Note 12 2 2 8 15 2" xfId="19384"/>
    <cellStyle name="Note 12 2 2 8 15 2 2" xfId="35257"/>
    <cellStyle name="Note 12 2 2 8 15 3" xfId="35256"/>
    <cellStyle name="Note 12 2 2 8 15 4" xfId="56267"/>
    <cellStyle name="Note 12 2 2 8 16" xfId="12993"/>
    <cellStyle name="Note 12 2 2 8 16 2" xfId="24305"/>
    <cellStyle name="Note 12 2 2 8 16 2 2" xfId="35259"/>
    <cellStyle name="Note 12 2 2 8 16 3" xfId="35258"/>
    <cellStyle name="Note 12 2 2 8 16 4" xfId="56268"/>
    <cellStyle name="Note 12 2 2 8 17" xfId="8411"/>
    <cellStyle name="Note 12 2 2 8 17 2" xfId="20233"/>
    <cellStyle name="Note 12 2 2 8 17 2 2" xfId="35261"/>
    <cellStyle name="Note 12 2 2 8 17 3" xfId="35260"/>
    <cellStyle name="Note 12 2 2 8 17 4" xfId="56269"/>
    <cellStyle name="Note 12 2 2 8 18" xfId="11676"/>
    <cellStyle name="Note 12 2 2 8 18 2" xfId="23114"/>
    <cellStyle name="Note 12 2 2 8 18 2 2" xfId="35263"/>
    <cellStyle name="Note 12 2 2 8 18 3" xfId="35262"/>
    <cellStyle name="Note 12 2 2 8 18 4" xfId="56270"/>
    <cellStyle name="Note 12 2 2 8 19" xfId="7751"/>
    <cellStyle name="Note 12 2 2 8 19 2" xfId="19668"/>
    <cellStyle name="Note 12 2 2 8 19 2 2" xfId="35265"/>
    <cellStyle name="Note 12 2 2 8 19 3" xfId="35264"/>
    <cellStyle name="Note 12 2 2 8 19 4" xfId="56271"/>
    <cellStyle name="Note 12 2 2 8 2" xfId="6976"/>
    <cellStyle name="Note 12 2 2 8 2 2" xfId="18985"/>
    <cellStyle name="Note 12 2 2 8 2 2 2" xfId="35267"/>
    <cellStyle name="Note 12 2 2 8 2 3" xfId="35266"/>
    <cellStyle name="Note 12 2 2 8 2 4" xfId="56272"/>
    <cellStyle name="Note 12 2 2 8 20" xfId="5616"/>
    <cellStyle name="Note 12 2 2 8 20 2" xfId="35268"/>
    <cellStyle name="Note 12 2 2 8 20 3" xfId="56273"/>
    <cellStyle name="Note 12 2 2 8 20 4" xfId="56274"/>
    <cellStyle name="Note 12 2 2 8 21" xfId="35245"/>
    <cellStyle name="Note 12 2 2 8 22" xfId="56275"/>
    <cellStyle name="Note 12 2 2 8 3" xfId="4948"/>
    <cellStyle name="Note 12 2 2 8 3 2" xfId="17561"/>
    <cellStyle name="Note 12 2 2 8 3 2 2" xfId="35270"/>
    <cellStyle name="Note 12 2 2 8 3 3" xfId="35269"/>
    <cellStyle name="Note 12 2 2 8 3 4" xfId="56276"/>
    <cellStyle name="Note 12 2 2 8 4" xfId="6784"/>
    <cellStyle name="Note 12 2 2 8 4 2" xfId="18829"/>
    <cellStyle name="Note 12 2 2 8 4 2 2" xfId="35272"/>
    <cellStyle name="Note 12 2 2 8 4 3" xfId="35271"/>
    <cellStyle name="Note 12 2 2 8 4 4" xfId="56277"/>
    <cellStyle name="Note 12 2 2 8 5" xfId="5116"/>
    <cellStyle name="Note 12 2 2 8 5 2" xfId="17696"/>
    <cellStyle name="Note 12 2 2 8 5 2 2" xfId="35274"/>
    <cellStyle name="Note 12 2 2 8 5 3" xfId="35273"/>
    <cellStyle name="Note 12 2 2 8 5 4" xfId="56278"/>
    <cellStyle name="Note 12 2 2 8 6" xfId="6644"/>
    <cellStyle name="Note 12 2 2 8 6 2" xfId="18708"/>
    <cellStyle name="Note 12 2 2 8 6 2 2" xfId="35276"/>
    <cellStyle name="Note 12 2 2 8 6 3" xfId="35275"/>
    <cellStyle name="Note 12 2 2 8 6 4" xfId="56279"/>
    <cellStyle name="Note 12 2 2 8 7" xfId="6907"/>
    <cellStyle name="Note 12 2 2 8 7 2" xfId="18921"/>
    <cellStyle name="Note 12 2 2 8 7 2 2" xfId="35278"/>
    <cellStyle name="Note 12 2 2 8 7 3" xfId="35277"/>
    <cellStyle name="Note 12 2 2 8 7 4" xfId="56280"/>
    <cellStyle name="Note 12 2 2 8 8" xfId="4853"/>
    <cellStyle name="Note 12 2 2 8 8 2" xfId="17486"/>
    <cellStyle name="Note 12 2 2 8 8 2 2" xfId="35280"/>
    <cellStyle name="Note 12 2 2 8 8 3" xfId="35279"/>
    <cellStyle name="Note 12 2 2 8 8 4" xfId="56281"/>
    <cellStyle name="Note 12 2 2 8 9" xfId="5389"/>
    <cellStyle name="Note 12 2 2 8 9 2" xfId="17932"/>
    <cellStyle name="Note 12 2 2 8 9 2 2" xfId="35282"/>
    <cellStyle name="Note 12 2 2 8 9 3" xfId="35281"/>
    <cellStyle name="Note 12 2 2 8 9 4" xfId="56282"/>
    <cellStyle name="Note 12 2 2 9" xfId="4189"/>
    <cellStyle name="Note 12 2 2 9 10" xfId="6647"/>
    <cellStyle name="Note 12 2 2 9 10 2" xfId="18711"/>
    <cellStyle name="Note 12 2 2 9 10 2 2" xfId="35285"/>
    <cellStyle name="Note 12 2 2 9 10 3" xfId="35284"/>
    <cellStyle name="Note 12 2 2 9 10 4" xfId="56283"/>
    <cellStyle name="Note 12 2 2 9 11" xfId="5488"/>
    <cellStyle name="Note 12 2 2 9 11 2" xfId="18023"/>
    <cellStyle name="Note 12 2 2 9 11 2 2" xfId="35287"/>
    <cellStyle name="Note 12 2 2 9 11 3" xfId="35286"/>
    <cellStyle name="Note 12 2 2 9 11 4" xfId="56284"/>
    <cellStyle name="Note 12 2 2 9 12" xfId="11414"/>
    <cellStyle name="Note 12 2 2 9 12 2" xfId="22866"/>
    <cellStyle name="Note 12 2 2 9 12 2 2" xfId="35289"/>
    <cellStyle name="Note 12 2 2 9 12 3" xfId="35288"/>
    <cellStyle name="Note 12 2 2 9 12 4" xfId="56285"/>
    <cellStyle name="Note 12 2 2 9 13" xfId="11841"/>
    <cellStyle name="Note 12 2 2 9 13 2" xfId="23259"/>
    <cellStyle name="Note 12 2 2 9 13 2 2" xfId="35291"/>
    <cellStyle name="Note 12 2 2 9 13 3" xfId="35290"/>
    <cellStyle name="Note 12 2 2 9 13 4" xfId="56286"/>
    <cellStyle name="Note 12 2 2 9 14" xfId="6234"/>
    <cellStyle name="Note 12 2 2 9 14 2" xfId="18343"/>
    <cellStyle name="Note 12 2 2 9 14 2 2" xfId="35293"/>
    <cellStyle name="Note 12 2 2 9 14 3" xfId="35292"/>
    <cellStyle name="Note 12 2 2 9 14 4" xfId="56287"/>
    <cellStyle name="Note 12 2 2 9 15" xfId="5608"/>
    <cellStyle name="Note 12 2 2 9 15 2" xfId="18130"/>
    <cellStyle name="Note 12 2 2 9 15 2 2" xfId="35295"/>
    <cellStyle name="Note 12 2 2 9 15 3" xfId="35294"/>
    <cellStyle name="Note 12 2 2 9 15 4" xfId="56288"/>
    <cellStyle name="Note 12 2 2 9 16" xfId="12994"/>
    <cellStyle name="Note 12 2 2 9 16 2" xfId="24306"/>
    <cellStyle name="Note 12 2 2 9 16 2 2" xfId="35297"/>
    <cellStyle name="Note 12 2 2 9 16 3" xfId="35296"/>
    <cellStyle name="Note 12 2 2 9 16 4" xfId="56289"/>
    <cellStyle name="Note 12 2 2 9 17" xfId="7755"/>
    <cellStyle name="Note 12 2 2 9 17 2" xfId="19672"/>
    <cellStyle name="Note 12 2 2 9 17 2 2" xfId="35299"/>
    <cellStyle name="Note 12 2 2 9 17 3" xfId="35298"/>
    <cellStyle name="Note 12 2 2 9 17 4" xfId="56290"/>
    <cellStyle name="Note 12 2 2 9 18" xfId="6165"/>
    <cellStyle name="Note 12 2 2 9 18 2" xfId="18283"/>
    <cellStyle name="Note 12 2 2 9 18 2 2" xfId="35301"/>
    <cellStyle name="Note 12 2 2 9 18 3" xfId="35300"/>
    <cellStyle name="Note 12 2 2 9 18 4" xfId="56291"/>
    <cellStyle name="Note 12 2 2 9 19" xfId="5687"/>
    <cellStyle name="Note 12 2 2 9 19 2" xfId="18201"/>
    <cellStyle name="Note 12 2 2 9 19 2 2" xfId="35303"/>
    <cellStyle name="Note 12 2 2 9 19 3" xfId="35302"/>
    <cellStyle name="Note 12 2 2 9 19 4" xfId="56292"/>
    <cellStyle name="Note 12 2 2 9 2" xfId="6977"/>
    <cellStyle name="Note 12 2 2 9 2 2" xfId="18986"/>
    <cellStyle name="Note 12 2 2 9 2 2 2" xfId="35305"/>
    <cellStyle name="Note 12 2 2 9 2 3" xfId="35304"/>
    <cellStyle name="Note 12 2 2 9 2 4" xfId="56293"/>
    <cellStyle name="Note 12 2 2 9 20" xfId="10909"/>
    <cellStyle name="Note 12 2 2 9 20 2" xfId="35306"/>
    <cellStyle name="Note 12 2 2 9 20 3" xfId="56294"/>
    <cellStyle name="Note 12 2 2 9 20 4" xfId="56295"/>
    <cellStyle name="Note 12 2 2 9 21" xfId="35283"/>
    <cellStyle name="Note 12 2 2 9 22" xfId="56296"/>
    <cellStyle name="Note 12 2 2 9 3" xfId="4947"/>
    <cellStyle name="Note 12 2 2 9 3 2" xfId="17560"/>
    <cellStyle name="Note 12 2 2 9 3 2 2" xfId="35308"/>
    <cellStyle name="Note 12 2 2 9 3 3" xfId="35307"/>
    <cellStyle name="Note 12 2 2 9 3 4" xfId="56297"/>
    <cellStyle name="Note 12 2 2 9 4" xfId="6785"/>
    <cellStyle name="Note 12 2 2 9 4 2" xfId="18830"/>
    <cellStyle name="Note 12 2 2 9 4 2 2" xfId="35310"/>
    <cellStyle name="Note 12 2 2 9 4 3" xfId="35309"/>
    <cellStyle name="Note 12 2 2 9 4 4" xfId="56298"/>
    <cellStyle name="Note 12 2 2 9 5" xfId="5115"/>
    <cellStyle name="Note 12 2 2 9 5 2" xfId="17695"/>
    <cellStyle name="Note 12 2 2 9 5 2 2" xfId="35312"/>
    <cellStyle name="Note 12 2 2 9 5 3" xfId="35311"/>
    <cellStyle name="Note 12 2 2 9 5 4" xfId="56299"/>
    <cellStyle name="Note 12 2 2 9 6" xfId="8307"/>
    <cellStyle name="Note 12 2 2 9 6 2" xfId="20152"/>
    <cellStyle name="Note 12 2 2 9 6 2 2" xfId="35314"/>
    <cellStyle name="Note 12 2 2 9 6 3" xfId="35313"/>
    <cellStyle name="Note 12 2 2 9 6 4" xfId="56300"/>
    <cellStyle name="Note 12 2 2 9 7" xfId="8319"/>
    <cellStyle name="Note 12 2 2 9 7 2" xfId="20163"/>
    <cellStyle name="Note 12 2 2 9 7 2 2" xfId="35316"/>
    <cellStyle name="Note 12 2 2 9 7 3" xfId="35315"/>
    <cellStyle name="Note 12 2 2 9 7 4" xfId="56301"/>
    <cellStyle name="Note 12 2 2 9 8" xfId="6490"/>
    <cellStyle name="Note 12 2 2 9 8 2" xfId="18570"/>
    <cellStyle name="Note 12 2 2 9 8 2 2" xfId="35318"/>
    <cellStyle name="Note 12 2 2 9 8 3" xfId="35317"/>
    <cellStyle name="Note 12 2 2 9 8 4" xfId="56302"/>
    <cellStyle name="Note 12 2 2 9 9" xfId="5388"/>
    <cellStyle name="Note 12 2 2 9 9 2" xfId="17931"/>
    <cellStyle name="Note 12 2 2 9 9 2 2" xfId="35320"/>
    <cellStyle name="Note 12 2 2 9 9 3" xfId="35319"/>
    <cellStyle name="Note 12 2 2 9 9 4" xfId="56303"/>
    <cellStyle name="Note 12 2 20" xfId="7448"/>
    <cellStyle name="Note 12 2 20 2" xfId="19400"/>
    <cellStyle name="Note 12 2 20 2 2" xfId="35322"/>
    <cellStyle name="Note 12 2 20 3" xfId="35321"/>
    <cellStyle name="Note 12 2 20 4" xfId="56304"/>
    <cellStyle name="Note 12 2 21" xfId="5262"/>
    <cellStyle name="Note 12 2 21 2" xfId="17822"/>
    <cellStyle name="Note 12 2 21 2 2" xfId="35324"/>
    <cellStyle name="Note 12 2 21 3" xfId="35323"/>
    <cellStyle name="Note 12 2 21 4" xfId="56305"/>
    <cellStyle name="Note 12 2 22" xfId="5402"/>
    <cellStyle name="Note 12 2 22 2" xfId="17945"/>
    <cellStyle name="Note 12 2 22 2 2" xfId="35326"/>
    <cellStyle name="Note 12 2 22 3" xfId="35325"/>
    <cellStyle name="Note 12 2 22 4" xfId="56306"/>
    <cellStyle name="Note 12 2 23" xfId="6561"/>
    <cellStyle name="Note 12 2 23 2" xfId="18637"/>
    <cellStyle name="Note 12 2 23 2 2" xfId="35328"/>
    <cellStyle name="Note 12 2 23 3" xfId="35327"/>
    <cellStyle name="Note 12 2 23 4" xfId="56307"/>
    <cellStyle name="Note 12 2 24" xfId="5377"/>
    <cellStyle name="Note 12 2 24 2" xfId="17922"/>
    <cellStyle name="Note 12 2 24 2 2" xfId="35330"/>
    <cellStyle name="Note 12 2 24 3" xfId="35329"/>
    <cellStyle name="Note 12 2 24 4" xfId="56308"/>
    <cellStyle name="Note 12 2 25" xfId="10115"/>
    <cellStyle name="Note 12 2 25 2" xfId="21739"/>
    <cellStyle name="Note 12 2 25 2 2" xfId="35332"/>
    <cellStyle name="Note 12 2 25 3" xfId="35331"/>
    <cellStyle name="Note 12 2 25 4" xfId="56309"/>
    <cellStyle name="Note 12 2 26" xfId="6290"/>
    <cellStyle name="Note 12 2 26 2" xfId="18392"/>
    <cellStyle name="Note 12 2 26 2 2" xfId="35334"/>
    <cellStyle name="Note 12 2 26 3" xfId="35333"/>
    <cellStyle name="Note 12 2 26 4" xfId="56310"/>
    <cellStyle name="Note 12 2 27" xfId="11814"/>
    <cellStyle name="Note 12 2 27 2" xfId="23232"/>
    <cellStyle name="Note 12 2 27 2 2" xfId="35336"/>
    <cellStyle name="Note 12 2 27 3" xfId="35335"/>
    <cellStyle name="Note 12 2 27 4" xfId="56311"/>
    <cellStyle name="Note 12 2 28" xfId="9381"/>
    <cellStyle name="Note 12 2 28 2" xfId="21098"/>
    <cellStyle name="Note 12 2 28 2 2" xfId="35338"/>
    <cellStyle name="Note 12 2 28 3" xfId="35337"/>
    <cellStyle name="Note 12 2 28 4" xfId="56312"/>
    <cellStyle name="Note 12 2 29" xfId="7091"/>
    <cellStyle name="Note 12 2 29 2" xfId="19098"/>
    <cellStyle name="Note 12 2 29 2 2" xfId="35340"/>
    <cellStyle name="Note 12 2 29 3" xfId="35339"/>
    <cellStyle name="Note 12 2 29 4" xfId="56313"/>
    <cellStyle name="Note 12 2 3" xfId="4190"/>
    <cellStyle name="Note 12 2 3 10" xfId="5249"/>
    <cellStyle name="Note 12 2 3 10 2" xfId="17810"/>
    <cellStyle name="Note 12 2 3 10 2 2" xfId="35343"/>
    <cellStyle name="Note 12 2 3 10 3" xfId="35342"/>
    <cellStyle name="Note 12 2 3 10 4" xfId="56314"/>
    <cellStyle name="Note 12 2 3 11" xfId="6491"/>
    <cellStyle name="Note 12 2 3 11 2" xfId="18571"/>
    <cellStyle name="Note 12 2 3 11 2 2" xfId="35345"/>
    <cellStyle name="Note 12 2 3 11 3" xfId="35344"/>
    <cellStyle name="Note 12 2 3 11 4" xfId="56315"/>
    <cellStyle name="Note 12 2 3 12" xfId="5387"/>
    <cellStyle name="Note 12 2 3 12 2" xfId="17930"/>
    <cellStyle name="Note 12 2 3 12 2 2" xfId="35347"/>
    <cellStyle name="Note 12 2 3 12 3" xfId="35346"/>
    <cellStyle name="Note 12 2 3 12 4" xfId="56316"/>
    <cellStyle name="Note 12 2 3 13" xfId="5087"/>
    <cellStyle name="Note 12 2 3 13 2" xfId="17675"/>
    <cellStyle name="Note 12 2 3 13 2 2" xfId="35349"/>
    <cellStyle name="Note 12 2 3 13 3" xfId="35348"/>
    <cellStyle name="Note 12 2 3 13 4" xfId="56317"/>
    <cellStyle name="Note 12 2 3 14" xfId="7117"/>
    <cellStyle name="Note 12 2 3 14 2" xfId="19123"/>
    <cellStyle name="Note 12 2 3 14 2 2" xfId="35351"/>
    <cellStyle name="Note 12 2 3 14 3" xfId="35350"/>
    <cellStyle name="Note 12 2 3 14 4" xfId="56318"/>
    <cellStyle name="Note 12 2 3 15" xfId="11415"/>
    <cellStyle name="Note 12 2 3 15 2" xfId="22867"/>
    <cellStyle name="Note 12 2 3 15 2 2" xfId="35353"/>
    <cellStyle name="Note 12 2 3 15 3" xfId="35352"/>
    <cellStyle name="Note 12 2 3 15 4" xfId="56319"/>
    <cellStyle name="Note 12 2 3 16" xfId="11842"/>
    <cellStyle name="Note 12 2 3 16 2" xfId="23260"/>
    <cellStyle name="Note 12 2 3 16 2 2" xfId="35355"/>
    <cellStyle name="Note 12 2 3 16 3" xfId="35354"/>
    <cellStyle name="Note 12 2 3 16 4" xfId="56320"/>
    <cellStyle name="Note 12 2 3 17" xfId="9261"/>
    <cellStyle name="Note 12 2 3 17 2" xfId="20984"/>
    <cellStyle name="Note 12 2 3 17 2 2" xfId="35357"/>
    <cellStyle name="Note 12 2 3 17 3" xfId="35356"/>
    <cellStyle name="Note 12 2 3 17 4" xfId="56321"/>
    <cellStyle name="Note 12 2 3 18" xfId="5607"/>
    <cellStyle name="Note 12 2 3 18 2" xfId="18129"/>
    <cellStyle name="Note 12 2 3 18 2 2" xfId="35359"/>
    <cellStyle name="Note 12 2 3 18 3" xfId="35358"/>
    <cellStyle name="Note 12 2 3 18 4" xfId="56322"/>
    <cellStyle name="Note 12 2 3 19" xfId="12995"/>
    <cellStyle name="Note 12 2 3 19 2" xfId="24307"/>
    <cellStyle name="Note 12 2 3 19 2 2" xfId="35361"/>
    <cellStyle name="Note 12 2 3 19 3" xfId="35360"/>
    <cellStyle name="Note 12 2 3 19 4" xfId="56323"/>
    <cellStyle name="Note 12 2 3 2" xfId="4191"/>
    <cellStyle name="Note 12 2 3 2 10" xfId="5248"/>
    <cellStyle name="Note 12 2 3 2 10 2" xfId="17809"/>
    <cellStyle name="Note 12 2 3 2 10 2 2" xfId="35364"/>
    <cellStyle name="Note 12 2 3 2 10 3" xfId="35363"/>
    <cellStyle name="Note 12 2 3 2 10 4" xfId="56324"/>
    <cellStyle name="Note 12 2 3 2 11" xfId="6492"/>
    <cellStyle name="Note 12 2 3 2 11 2" xfId="18572"/>
    <cellStyle name="Note 12 2 3 2 11 2 2" xfId="35366"/>
    <cellStyle name="Note 12 2 3 2 11 3" xfId="35365"/>
    <cellStyle name="Note 12 2 3 2 11 4" xfId="56325"/>
    <cellStyle name="Note 12 2 3 2 12" xfId="5386"/>
    <cellStyle name="Note 12 2 3 2 12 2" xfId="17929"/>
    <cellStyle name="Note 12 2 3 2 12 2 2" xfId="35368"/>
    <cellStyle name="Note 12 2 3 2 12 3" xfId="35367"/>
    <cellStyle name="Note 12 2 3 2 12 4" xfId="56326"/>
    <cellStyle name="Note 12 2 3 2 13" xfId="8361"/>
    <cellStyle name="Note 12 2 3 2 13 2" xfId="20185"/>
    <cellStyle name="Note 12 2 3 2 13 2 2" xfId="35370"/>
    <cellStyle name="Note 12 2 3 2 13 3" xfId="35369"/>
    <cellStyle name="Note 12 2 3 2 13 4" xfId="56327"/>
    <cellStyle name="Note 12 2 3 2 14" xfId="5487"/>
    <cellStyle name="Note 12 2 3 2 14 2" xfId="18022"/>
    <cellStyle name="Note 12 2 3 2 14 2 2" xfId="35372"/>
    <cellStyle name="Note 12 2 3 2 14 3" xfId="35371"/>
    <cellStyle name="Note 12 2 3 2 14 4" xfId="56328"/>
    <cellStyle name="Note 12 2 3 2 15" xfId="11416"/>
    <cellStyle name="Note 12 2 3 2 15 2" xfId="22868"/>
    <cellStyle name="Note 12 2 3 2 15 2 2" xfId="35374"/>
    <cellStyle name="Note 12 2 3 2 15 3" xfId="35373"/>
    <cellStyle name="Note 12 2 3 2 15 4" xfId="56329"/>
    <cellStyle name="Note 12 2 3 2 16" xfId="11843"/>
    <cellStyle name="Note 12 2 3 2 16 2" xfId="23261"/>
    <cellStyle name="Note 12 2 3 2 16 2 2" xfId="35376"/>
    <cellStyle name="Note 12 2 3 2 16 3" xfId="35375"/>
    <cellStyle name="Note 12 2 3 2 16 4" xfId="56330"/>
    <cellStyle name="Note 12 2 3 2 17" xfId="8467"/>
    <cellStyle name="Note 12 2 3 2 17 2" xfId="20288"/>
    <cellStyle name="Note 12 2 3 2 17 2 2" xfId="35378"/>
    <cellStyle name="Note 12 2 3 2 17 3" xfId="35377"/>
    <cellStyle name="Note 12 2 3 2 17 4" xfId="56331"/>
    <cellStyle name="Note 12 2 3 2 18" xfId="5606"/>
    <cellStyle name="Note 12 2 3 2 18 2" xfId="18128"/>
    <cellStyle name="Note 12 2 3 2 18 2 2" xfId="35380"/>
    <cellStyle name="Note 12 2 3 2 18 3" xfId="35379"/>
    <cellStyle name="Note 12 2 3 2 18 4" xfId="56332"/>
    <cellStyle name="Note 12 2 3 2 19" xfId="12996"/>
    <cellStyle name="Note 12 2 3 2 19 2" xfId="24308"/>
    <cellStyle name="Note 12 2 3 2 19 2 2" xfId="35382"/>
    <cellStyle name="Note 12 2 3 2 19 3" xfId="35381"/>
    <cellStyle name="Note 12 2 3 2 19 4" xfId="56333"/>
    <cellStyle name="Note 12 2 3 2 2" xfId="4192"/>
    <cellStyle name="Note 12 2 3 2 2 10" xfId="5146"/>
    <cellStyle name="Note 12 2 3 2 2 10 2" xfId="17726"/>
    <cellStyle name="Note 12 2 3 2 2 10 2 2" xfId="35385"/>
    <cellStyle name="Note 12 2 3 2 2 10 3" xfId="35384"/>
    <cellStyle name="Note 12 2 3 2 2 10 4" xfId="56334"/>
    <cellStyle name="Note 12 2 3 2 2 11" xfId="5486"/>
    <cellStyle name="Note 12 2 3 2 2 11 2" xfId="18021"/>
    <cellStyle name="Note 12 2 3 2 2 11 2 2" xfId="35387"/>
    <cellStyle name="Note 12 2 3 2 2 11 3" xfId="35386"/>
    <cellStyle name="Note 12 2 3 2 2 11 4" xfId="56335"/>
    <cellStyle name="Note 12 2 3 2 2 12" xfId="11417"/>
    <cellStyle name="Note 12 2 3 2 2 12 2" xfId="22869"/>
    <cellStyle name="Note 12 2 3 2 2 12 2 2" xfId="35389"/>
    <cellStyle name="Note 12 2 3 2 2 12 3" xfId="35388"/>
    <cellStyle name="Note 12 2 3 2 2 12 4" xfId="56336"/>
    <cellStyle name="Note 12 2 3 2 2 13" xfId="11844"/>
    <cellStyle name="Note 12 2 3 2 2 13 2" xfId="23262"/>
    <cellStyle name="Note 12 2 3 2 2 13 2 2" xfId="35391"/>
    <cellStyle name="Note 12 2 3 2 2 13 3" xfId="35390"/>
    <cellStyle name="Note 12 2 3 2 2 13 4" xfId="56337"/>
    <cellStyle name="Note 12 2 3 2 2 14" xfId="9377"/>
    <cellStyle name="Note 12 2 3 2 2 14 2" xfId="21094"/>
    <cellStyle name="Note 12 2 3 2 2 14 2 2" xfId="35393"/>
    <cellStyle name="Note 12 2 3 2 2 14 3" xfId="35392"/>
    <cellStyle name="Note 12 2 3 2 2 14 4" xfId="56338"/>
    <cellStyle name="Note 12 2 3 2 2 15" xfId="5605"/>
    <cellStyle name="Note 12 2 3 2 2 15 2" xfId="18127"/>
    <cellStyle name="Note 12 2 3 2 2 15 2 2" xfId="35395"/>
    <cellStyle name="Note 12 2 3 2 2 15 3" xfId="35394"/>
    <cellStyle name="Note 12 2 3 2 2 15 4" xfId="56339"/>
    <cellStyle name="Note 12 2 3 2 2 16" xfId="12997"/>
    <cellStyle name="Note 12 2 3 2 2 16 2" xfId="24309"/>
    <cellStyle name="Note 12 2 3 2 2 16 2 2" xfId="35397"/>
    <cellStyle name="Note 12 2 3 2 2 16 3" xfId="35396"/>
    <cellStyle name="Note 12 2 3 2 2 16 4" xfId="56340"/>
    <cellStyle name="Note 12 2 3 2 2 17" xfId="9182"/>
    <cellStyle name="Note 12 2 3 2 2 17 2" xfId="20922"/>
    <cellStyle name="Note 12 2 3 2 2 17 2 2" xfId="35399"/>
    <cellStyle name="Note 12 2 3 2 2 17 3" xfId="35398"/>
    <cellStyle name="Note 12 2 3 2 2 17 4" xfId="56341"/>
    <cellStyle name="Note 12 2 3 2 2 18" xfId="11802"/>
    <cellStyle name="Note 12 2 3 2 2 18 2" xfId="23220"/>
    <cellStyle name="Note 12 2 3 2 2 18 2 2" xfId="35401"/>
    <cellStyle name="Note 12 2 3 2 2 18 3" xfId="35400"/>
    <cellStyle name="Note 12 2 3 2 2 18 4" xfId="56342"/>
    <cellStyle name="Note 12 2 3 2 2 19" xfId="12213"/>
    <cellStyle name="Note 12 2 3 2 2 19 2" xfId="23598"/>
    <cellStyle name="Note 12 2 3 2 2 19 2 2" xfId="35403"/>
    <cellStyle name="Note 12 2 3 2 2 19 3" xfId="35402"/>
    <cellStyle name="Note 12 2 3 2 2 19 4" xfId="56343"/>
    <cellStyle name="Note 12 2 3 2 2 2" xfId="6980"/>
    <cellStyle name="Note 12 2 3 2 2 2 2" xfId="18989"/>
    <cellStyle name="Note 12 2 3 2 2 2 2 2" xfId="35405"/>
    <cellStyle name="Note 12 2 3 2 2 2 3" xfId="35404"/>
    <cellStyle name="Note 12 2 3 2 2 2 4" xfId="56344"/>
    <cellStyle name="Note 12 2 3 2 2 20" xfId="11672"/>
    <cellStyle name="Note 12 2 3 2 2 20 2" xfId="35406"/>
    <cellStyle name="Note 12 2 3 2 2 20 3" xfId="56345"/>
    <cellStyle name="Note 12 2 3 2 2 20 4" xfId="56346"/>
    <cellStyle name="Note 12 2 3 2 2 21" xfId="35383"/>
    <cellStyle name="Note 12 2 3 2 2 22" xfId="56347"/>
    <cellStyle name="Note 12 2 3 2 2 3" xfId="4944"/>
    <cellStyle name="Note 12 2 3 2 2 3 2" xfId="17557"/>
    <cellStyle name="Note 12 2 3 2 2 3 2 2" xfId="35408"/>
    <cellStyle name="Note 12 2 3 2 2 3 3" xfId="35407"/>
    <cellStyle name="Note 12 2 3 2 2 3 4" xfId="56348"/>
    <cellStyle name="Note 12 2 3 2 2 4" xfId="6788"/>
    <cellStyle name="Note 12 2 3 2 2 4 2" xfId="18833"/>
    <cellStyle name="Note 12 2 3 2 2 4 2 2" xfId="35410"/>
    <cellStyle name="Note 12 2 3 2 2 4 3" xfId="35409"/>
    <cellStyle name="Note 12 2 3 2 2 4 4" xfId="56349"/>
    <cellStyle name="Note 12 2 3 2 2 5" xfId="5112"/>
    <cellStyle name="Note 12 2 3 2 2 5 2" xfId="17692"/>
    <cellStyle name="Note 12 2 3 2 2 5 2 2" xfId="35412"/>
    <cellStyle name="Note 12 2 3 2 2 5 3" xfId="35411"/>
    <cellStyle name="Note 12 2 3 2 2 5 4" xfId="56350"/>
    <cellStyle name="Note 12 2 3 2 2 6" xfId="8820"/>
    <cellStyle name="Note 12 2 3 2 2 6 2" xfId="20587"/>
    <cellStyle name="Note 12 2 3 2 2 6 2 2" xfId="35414"/>
    <cellStyle name="Note 12 2 3 2 2 6 3" xfId="35413"/>
    <cellStyle name="Note 12 2 3 2 2 6 4" xfId="56351"/>
    <cellStyle name="Note 12 2 3 2 2 7" xfId="7908"/>
    <cellStyle name="Note 12 2 3 2 2 7 2" xfId="19797"/>
    <cellStyle name="Note 12 2 3 2 2 7 2 2" xfId="35416"/>
    <cellStyle name="Note 12 2 3 2 2 7 3" xfId="35415"/>
    <cellStyle name="Note 12 2 3 2 2 7 4" xfId="56352"/>
    <cellStyle name="Note 12 2 3 2 2 8" xfId="6803"/>
    <cellStyle name="Note 12 2 3 2 2 8 2" xfId="18847"/>
    <cellStyle name="Note 12 2 3 2 2 8 2 2" xfId="35418"/>
    <cellStyle name="Note 12 2 3 2 2 8 3" xfId="35417"/>
    <cellStyle name="Note 12 2 3 2 2 8 4" xfId="56353"/>
    <cellStyle name="Note 12 2 3 2 2 9" xfId="5385"/>
    <cellStyle name="Note 12 2 3 2 2 9 2" xfId="17928"/>
    <cellStyle name="Note 12 2 3 2 2 9 2 2" xfId="35420"/>
    <cellStyle name="Note 12 2 3 2 2 9 3" xfId="35419"/>
    <cellStyle name="Note 12 2 3 2 2 9 4" xfId="56354"/>
    <cellStyle name="Note 12 2 3 2 20" xfId="8332"/>
    <cellStyle name="Note 12 2 3 2 20 2" xfId="20174"/>
    <cellStyle name="Note 12 2 3 2 20 2 2" xfId="35422"/>
    <cellStyle name="Note 12 2 3 2 20 3" xfId="35421"/>
    <cellStyle name="Note 12 2 3 2 20 4" xfId="56355"/>
    <cellStyle name="Note 12 2 3 2 21" xfId="11801"/>
    <cellStyle name="Note 12 2 3 2 21 2" xfId="23219"/>
    <cellStyle name="Note 12 2 3 2 21 2 2" xfId="35424"/>
    <cellStyle name="Note 12 2 3 2 21 3" xfId="35423"/>
    <cellStyle name="Note 12 2 3 2 21 4" xfId="56356"/>
    <cellStyle name="Note 12 2 3 2 22" xfId="8733"/>
    <cellStyle name="Note 12 2 3 2 22 2" xfId="20521"/>
    <cellStyle name="Note 12 2 3 2 22 2 2" xfId="35426"/>
    <cellStyle name="Note 12 2 3 2 22 3" xfId="35425"/>
    <cellStyle name="Note 12 2 3 2 22 4" xfId="56357"/>
    <cellStyle name="Note 12 2 3 2 23" xfId="11041"/>
    <cellStyle name="Note 12 2 3 2 23 2" xfId="35427"/>
    <cellStyle name="Note 12 2 3 2 23 3" xfId="56358"/>
    <cellStyle name="Note 12 2 3 2 23 4" xfId="56359"/>
    <cellStyle name="Note 12 2 3 2 24" xfId="35362"/>
    <cellStyle name="Note 12 2 3 2 25" xfId="56360"/>
    <cellStyle name="Note 12 2 3 2 3" xfId="4193"/>
    <cellStyle name="Note 12 2 3 2 3 10" xfId="6368"/>
    <cellStyle name="Note 12 2 3 2 3 10 2" xfId="18461"/>
    <cellStyle name="Note 12 2 3 2 3 10 2 2" xfId="35430"/>
    <cellStyle name="Note 12 2 3 2 3 10 3" xfId="35429"/>
    <cellStyle name="Note 12 2 3 2 3 10 4" xfId="56361"/>
    <cellStyle name="Note 12 2 3 2 3 11" xfId="5485"/>
    <cellStyle name="Note 12 2 3 2 3 11 2" xfId="18020"/>
    <cellStyle name="Note 12 2 3 2 3 11 2 2" xfId="35432"/>
    <cellStyle name="Note 12 2 3 2 3 11 3" xfId="35431"/>
    <cellStyle name="Note 12 2 3 2 3 11 4" xfId="56362"/>
    <cellStyle name="Note 12 2 3 2 3 12" xfId="11418"/>
    <cellStyle name="Note 12 2 3 2 3 12 2" xfId="22870"/>
    <cellStyle name="Note 12 2 3 2 3 12 2 2" xfId="35434"/>
    <cellStyle name="Note 12 2 3 2 3 12 3" xfId="35433"/>
    <cellStyle name="Note 12 2 3 2 3 12 4" xfId="56363"/>
    <cellStyle name="Note 12 2 3 2 3 13" xfId="11845"/>
    <cellStyle name="Note 12 2 3 2 3 13 2" xfId="23263"/>
    <cellStyle name="Note 12 2 3 2 3 13 2 2" xfId="35436"/>
    <cellStyle name="Note 12 2 3 2 3 13 3" xfId="35435"/>
    <cellStyle name="Note 12 2 3 2 3 13 4" xfId="56364"/>
    <cellStyle name="Note 12 2 3 2 3 14" xfId="6295"/>
    <cellStyle name="Note 12 2 3 2 3 14 2" xfId="18396"/>
    <cellStyle name="Note 12 2 3 2 3 14 2 2" xfId="35438"/>
    <cellStyle name="Note 12 2 3 2 3 14 3" xfId="35437"/>
    <cellStyle name="Note 12 2 3 2 3 14 4" xfId="56365"/>
    <cellStyle name="Note 12 2 3 2 3 15" xfId="7201"/>
    <cellStyle name="Note 12 2 3 2 3 15 2" xfId="19206"/>
    <cellStyle name="Note 12 2 3 2 3 15 2 2" xfId="35440"/>
    <cellStyle name="Note 12 2 3 2 3 15 3" xfId="35439"/>
    <cellStyle name="Note 12 2 3 2 3 15 4" xfId="56366"/>
    <cellStyle name="Note 12 2 3 2 3 16" xfId="12998"/>
    <cellStyle name="Note 12 2 3 2 3 16 2" xfId="24310"/>
    <cellStyle name="Note 12 2 3 2 3 16 2 2" xfId="35442"/>
    <cellStyle name="Note 12 2 3 2 3 16 3" xfId="35441"/>
    <cellStyle name="Note 12 2 3 2 3 16 4" xfId="56367"/>
    <cellStyle name="Note 12 2 3 2 3 17" xfId="5648"/>
    <cellStyle name="Note 12 2 3 2 3 17 2" xfId="18165"/>
    <cellStyle name="Note 12 2 3 2 3 17 2 2" xfId="35444"/>
    <cellStyle name="Note 12 2 3 2 3 17 3" xfId="35443"/>
    <cellStyle name="Note 12 2 3 2 3 17 4" xfId="56368"/>
    <cellStyle name="Note 12 2 3 2 3 18" xfId="11800"/>
    <cellStyle name="Note 12 2 3 2 3 18 2" xfId="23218"/>
    <cellStyle name="Note 12 2 3 2 3 18 2 2" xfId="35446"/>
    <cellStyle name="Note 12 2 3 2 3 18 3" xfId="35445"/>
    <cellStyle name="Note 12 2 3 2 3 18 4" xfId="56369"/>
    <cellStyle name="Note 12 2 3 2 3 19" xfId="12927"/>
    <cellStyle name="Note 12 2 3 2 3 19 2" xfId="24247"/>
    <cellStyle name="Note 12 2 3 2 3 19 2 2" xfId="35448"/>
    <cellStyle name="Note 12 2 3 2 3 19 3" xfId="35447"/>
    <cellStyle name="Note 12 2 3 2 3 19 4" xfId="56370"/>
    <cellStyle name="Note 12 2 3 2 3 2" xfId="6981"/>
    <cellStyle name="Note 12 2 3 2 3 2 2" xfId="18990"/>
    <cellStyle name="Note 12 2 3 2 3 2 2 2" xfId="35450"/>
    <cellStyle name="Note 12 2 3 2 3 2 3" xfId="35449"/>
    <cellStyle name="Note 12 2 3 2 3 2 4" xfId="56371"/>
    <cellStyle name="Note 12 2 3 2 3 20" xfId="13341"/>
    <cellStyle name="Note 12 2 3 2 3 20 2" xfId="35451"/>
    <cellStyle name="Note 12 2 3 2 3 20 3" xfId="56372"/>
    <cellStyle name="Note 12 2 3 2 3 20 4" xfId="56373"/>
    <cellStyle name="Note 12 2 3 2 3 21" xfId="35428"/>
    <cellStyle name="Note 12 2 3 2 3 22" xfId="56374"/>
    <cellStyle name="Note 12 2 3 2 3 3" xfId="4943"/>
    <cellStyle name="Note 12 2 3 2 3 3 2" xfId="17556"/>
    <cellStyle name="Note 12 2 3 2 3 3 2 2" xfId="35453"/>
    <cellStyle name="Note 12 2 3 2 3 3 3" xfId="35452"/>
    <cellStyle name="Note 12 2 3 2 3 3 4" xfId="56375"/>
    <cellStyle name="Note 12 2 3 2 3 4" xfId="6778"/>
    <cellStyle name="Note 12 2 3 2 3 4 2" xfId="18823"/>
    <cellStyle name="Note 12 2 3 2 3 4 2 2" xfId="35455"/>
    <cellStyle name="Note 12 2 3 2 3 4 3" xfId="35454"/>
    <cellStyle name="Note 12 2 3 2 3 4 4" xfId="56376"/>
    <cellStyle name="Note 12 2 3 2 3 5" xfId="5122"/>
    <cellStyle name="Note 12 2 3 2 3 5 2" xfId="17702"/>
    <cellStyle name="Note 12 2 3 2 3 5 2 2" xfId="35457"/>
    <cellStyle name="Note 12 2 3 2 3 5 3" xfId="35456"/>
    <cellStyle name="Note 12 2 3 2 3 5 4" xfId="56377"/>
    <cellStyle name="Note 12 2 3 2 3 6" xfId="8821"/>
    <cellStyle name="Note 12 2 3 2 3 6 2" xfId="20588"/>
    <cellStyle name="Note 12 2 3 2 3 6 2 2" xfId="35459"/>
    <cellStyle name="Note 12 2 3 2 3 6 3" xfId="35458"/>
    <cellStyle name="Note 12 2 3 2 3 6 4" xfId="56378"/>
    <cellStyle name="Note 12 2 3 2 3 7" xfId="7028"/>
    <cellStyle name="Note 12 2 3 2 3 7 2" xfId="19036"/>
    <cellStyle name="Note 12 2 3 2 3 7 2 2" xfId="35461"/>
    <cellStyle name="Note 12 2 3 2 3 7 3" xfId="35460"/>
    <cellStyle name="Note 12 2 3 2 3 7 4" xfId="56379"/>
    <cellStyle name="Note 12 2 3 2 3 8" xfId="7855"/>
    <cellStyle name="Note 12 2 3 2 3 8 2" xfId="19762"/>
    <cellStyle name="Note 12 2 3 2 3 8 2 2" xfId="35463"/>
    <cellStyle name="Note 12 2 3 2 3 8 3" xfId="35462"/>
    <cellStyle name="Note 12 2 3 2 3 8 4" xfId="56380"/>
    <cellStyle name="Note 12 2 3 2 3 9" xfId="5395"/>
    <cellStyle name="Note 12 2 3 2 3 9 2" xfId="17938"/>
    <cellStyle name="Note 12 2 3 2 3 9 2 2" xfId="35465"/>
    <cellStyle name="Note 12 2 3 2 3 9 3" xfId="35464"/>
    <cellStyle name="Note 12 2 3 2 3 9 4" xfId="56381"/>
    <cellStyle name="Note 12 2 3 2 4" xfId="4194"/>
    <cellStyle name="Note 12 2 3 2 4 10" xfId="8289"/>
    <cellStyle name="Note 12 2 3 2 4 10 2" xfId="20138"/>
    <cellStyle name="Note 12 2 3 2 4 10 2 2" xfId="35468"/>
    <cellStyle name="Note 12 2 3 2 4 10 3" xfId="35467"/>
    <cellStyle name="Note 12 2 3 2 4 10 4" xfId="56382"/>
    <cellStyle name="Note 12 2 3 2 4 11" xfId="10521"/>
    <cellStyle name="Note 12 2 3 2 4 11 2" xfId="22098"/>
    <cellStyle name="Note 12 2 3 2 4 11 2 2" xfId="35470"/>
    <cellStyle name="Note 12 2 3 2 4 11 3" xfId="35469"/>
    <cellStyle name="Note 12 2 3 2 4 11 4" xfId="56383"/>
    <cellStyle name="Note 12 2 3 2 4 12" xfId="11419"/>
    <cellStyle name="Note 12 2 3 2 4 12 2" xfId="22871"/>
    <cellStyle name="Note 12 2 3 2 4 12 2 2" xfId="35472"/>
    <cellStyle name="Note 12 2 3 2 4 12 3" xfId="35471"/>
    <cellStyle name="Note 12 2 3 2 4 12 4" xfId="56384"/>
    <cellStyle name="Note 12 2 3 2 4 13" xfId="11846"/>
    <cellStyle name="Note 12 2 3 2 4 13 2" xfId="23264"/>
    <cellStyle name="Note 12 2 3 2 4 13 2 2" xfId="35474"/>
    <cellStyle name="Note 12 2 3 2 4 13 3" xfId="35473"/>
    <cellStyle name="Note 12 2 3 2 4 13 4" xfId="56385"/>
    <cellStyle name="Note 12 2 3 2 4 14" xfId="6235"/>
    <cellStyle name="Note 12 2 3 2 4 14 2" xfId="18344"/>
    <cellStyle name="Note 12 2 3 2 4 14 2 2" xfId="35476"/>
    <cellStyle name="Note 12 2 3 2 4 14 3" xfId="35475"/>
    <cellStyle name="Note 12 2 3 2 4 14 4" xfId="56386"/>
    <cellStyle name="Note 12 2 3 2 4 15" xfId="5604"/>
    <cellStyle name="Note 12 2 3 2 4 15 2" xfId="18126"/>
    <cellStyle name="Note 12 2 3 2 4 15 2 2" xfId="35478"/>
    <cellStyle name="Note 12 2 3 2 4 15 3" xfId="35477"/>
    <cellStyle name="Note 12 2 3 2 4 15 4" xfId="56387"/>
    <cellStyle name="Note 12 2 3 2 4 16" xfId="12999"/>
    <cellStyle name="Note 12 2 3 2 4 16 2" xfId="24311"/>
    <cellStyle name="Note 12 2 3 2 4 16 2 2" xfId="35480"/>
    <cellStyle name="Note 12 2 3 2 4 16 3" xfId="35479"/>
    <cellStyle name="Note 12 2 3 2 4 16 4" xfId="56388"/>
    <cellStyle name="Note 12 2 3 2 4 17" xfId="10497"/>
    <cellStyle name="Note 12 2 3 2 4 17 2" xfId="22076"/>
    <cellStyle name="Note 12 2 3 2 4 17 2 2" xfId="35482"/>
    <cellStyle name="Note 12 2 3 2 4 17 3" xfId="35481"/>
    <cellStyle name="Note 12 2 3 2 4 17 4" xfId="56389"/>
    <cellStyle name="Note 12 2 3 2 4 18" xfId="12562"/>
    <cellStyle name="Note 12 2 3 2 4 18 2" xfId="23915"/>
    <cellStyle name="Note 12 2 3 2 4 18 2 2" xfId="35484"/>
    <cellStyle name="Note 12 2 3 2 4 18 3" xfId="35483"/>
    <cellStyle name="Note 12 2 3 2 4 18 4" xfId="56390"/>
    <cellStyle name="Note 12 2 3 2 4 19" xfId="12266"/>
    <cellStyle name="Note 12 2 3 2 4 19 2" xfId="23645"/>
    <cellStyle name="Note 12 2 3 2 4 19 2 2" xfId="35486"/>
    <cellStyle name="Note 12 2 3 2 4 19 3" xfId="35485"/>
    <cellStyle name="Note 12 2 3 2 4 19 4" xfId="56391"/>
    <cellStyle name="Note 12 2 3 2 4 2" xfId="6982"/>
    <cellStyle name="Note 12 2 3 2 4 2 2" xfId="18991"/>
    <cellStyle name="Note 12 2 3 2 4 2 2 2" xfId="35488"/>
    <cellStyle name="Note 12 2 3 2 4 2 3" xfId="35487"/>
    <cellStyle name="Note 12 2 3 2 4 2 4" xfId="56392"/>
    <cellStyle name="Note 12 2 3 2 4 20" xfId="4914"/>
    <cellStyle name="Note 12 2 3 2 4 20 2" xfId="35489"/>
    <cellStyle name="Note 12 2 3 2 4 20 3" xfId="56393"/>
    <cellStyle name="Note 12 2 3 2 4 20 4" xfId="56394"/>
    <cellStyle name="Note 12 2 3 2 4 21" xfId="35466"/>
    <cellStyle name="Note 12 2 3 2 4 22" xfId="56395"/>
    <cellStyle name="Note 12 2 3 2 4 3" xfId="4942"/>
    <cellStyle name="Note 12 2 3 2 4 3 2" xfId="17555"/>
    <cellStyle name="Note 12 2 3 2 4 3 2 2" xfId="35491"/>
    <cellStyle name="Note 12 2 3 2 4 3 3" xfId="35490"/>
    <cellStyle name="Note 12 2 3 2 4 3 4" xfId="56396"/>
    <cellStyle name="Note 12 2 3 2 4 4" xfId="6789"/>
    <cellStyle name="Note 12 2 3 2 4 4 2" xfId="18834"/>
    <cellStyle name="Note 12 2 3 2 4 4 2 2" xfId="35493"/>
    <cellStyle name="Note 12 2 3 2 4 4 3" xfId="35492"/>
    <cellStyle name="Note 12 2 3 2 4 4 4" xfId="56397"/>
    <cellStyle name="Note 12 2 3 2 4 5" xfId="5111"/>
    <cellStyle name="Note 12 2 3 2 4 5 2" xfId="17691"/>
    <cellStyle name="Note 12 2 3 2 4 5 2 2" xfId="35495"/>
    <cellStyle name="Note 12 2 3 2 4 5 3" xfId="35494"/>
    <cellStyle name="Note 12 2 3 2 4 5 4" xfId="56398"/>
    <cellStyle name="Note 12 2 3 2 4 6" xfId="8822"/>
    <cellStyle name="Note 12 2 3 2 4 6 2" xfId="20589"/>
    <cellStyle name="Note 12 2 3 2 4 6 2 2" xfId="35497"/>
    <cellStyle name="Note 12 2 3 2 4 6 3" xfId="35496"/>
    <cellStyle name="Note 12 2 3 2 4 6 4" xfId="56399"/>
    <cellStyle name="Note 12 2 3 2 4 7" xfId="6880"/>
    <cellStyle name="Note 12 2 3 2 4 7 2" xfId="18902"/>
    <cellStyle name="Note 12 2 3 2 4 7 2 2" xfId="35499"/>
    <cellStyle name="Note 12 2 3 2 4 7 3" xfId="35498"/>
    <cellStyle name="Note 12 2 3 2 4 7 4" xfId="56400"/>
    <cellStyle name="Note 12 2 3 2 4 8" xfId="6487"/>
    <cellStyle name="Note 12 2 3 2 4 8 2" xfId="18567"/>
    <cellStyle name="Note 12 2 3 2 4 8 2 2" xfId="35501"/>
    <cellStyle name="Note 12 2 3 2 4 8 3" xfId="35500"/>
    <cellStyle name="Note 12 2 3 2 4 8 4" xfId="56401"/>
    <cellStyle name="Note 12 2 3 2 4 9" xfId="8806"/>
    <cellStyle name="Note 12 2 3 2 4 9 2" xfId="20575"/>
    <cellStyle name="Note 12 2 3 2 4 9 2 2" xfId="35503"/>
    <cellStyle name="Note 12 2 3 2 4 9 3" xfId="35502"/>
    <cellStyle name="Note 12 2 3 2 4 9 4" xfId="56402"/>
    <cellStyle name="Note 12 2 3 2 5" xfId="6979"/>
    <cellStyle name="Note 12 2 3 2 5 2" xfId="18988"/>
    <cellStyle name="Note 12 2 3 2 5 2 2" xfId="35505"/>
    <cellStyle name="Note 12 2 3 2 5 3" xfId="35504"/>
    <cellStyle name="Note 12 2 3 2 5 4" xfId="56403"/>
    <cellStyle name="Note 12 2 3 2 6" xfId="4945"/>
    <cellStyle name="Note 12 2 3 2 6 2" xfId="17558"/>
    <cellStyle name="Note 12 2 3 2 6 2 2" xfId="35507"/>
    <cellStyle name="Note 12 2 3 2 6 3" xfId="35506"/>
    <cellStyle name="Note 12 2 3 2 6 4" xfId="56404"/>
    <cellStyle name="Note 12 2 3 2 7" xfId="6787"/>
    <cellStyle name="Note 12 2 3 2 7 2" xfId="18832"/>
    <cellStyle name="Note 12 2 3 2 7 2 2" xfId="35509"/>
    <cellStyle name="Note 12 2 3 2 7 3" xfId="35508"/>
    <cellStyle name="Note 12 2 3 2 7 4" xfId="56405"/>
    <cellStyle name="Note 12 2 3 2 8" xfId="5113"/>
    <cellStyle name="Note 12 2 3 2 8 2" xfId="17693"/>
    <cellStyle name="Note 12 2 3 2 8 2 2" xfId="35511"/>
    <cellStyle name="Note 12 2 3 2 8 3" xfId="35510"/>
    <cellStyle name="Note 12 2 3 2 8 4" xfId="56406"/>
    <cellStyle name="Note 12 2 3 2 9" xfId="8819"/>
    <cellStyle name="Note 12 2 3 2 9 2" xfId="20586"/>
    <cellStyle name="Note 12 2 3 2 9 2 2" xfId="35513"/>
    <cellStyle name="Note 12 2 3 2 9 3" xfId="35512"/>
    <cellStyle name="Note 12 2 3 2 9 4" xfId="56407"/>
    <cellStyle name="Note 12 2 3 20" xfId="7837"/>
    <cellStyle name="Note 12 2 3 20 2" xfId="19747"/>
    <cellStyle name="Note 12 2 3 20 2 2" xfId="35515"/>
    <cellStyle name="Note 12 2 3 20 3" xfId="35514"/>
    <cellStyle name="Note 12 2 3 20 4" xfId="56408"/>
    <cellStyle name="Note 12 2 3 21" xfId="12598"/>
    <cellStyle name="Note 12 2 3 21 2" xfId="23939"/>
    <cellStyle name="Note 12 2 3 21 2 2" xfId="35517"/>
    <cellStyle name="Note 12 2 3 21 3" xfId="35516"/>
    <cellStyle name="Note 12 2 3 21 4" xfId="56409"/>
    <cellStyle name="Note 12 2 3 22" xfId="7752"/>
    <cellStyle name="Note 12 2 3 22 2" xfId="19669"/>
    <cellStyle name="Note 12 2 3 22 2 2" xfId="35519"/>
    <cellStyle name="Note 12 2 3 22 3" xfId="35518"/>
    <cellStyle name="Note 12 2 3 22 4" xfId="56410"/>
    <cellStyle name="Note 12 2 3 23" xfId="11782"/>
    <cellStyle name="Note 12 2 3 23 2" xfId="35520"/>
    <cellStyle name="Note 12 2 3 23 3" xfId="56411"/>
    <cellStyle name="Note 12 2 3 23 4" xfId="56412"/>
    <cellStyle name="Note 12 2 3 24" xfId="35341"/>
    <cellStyle name="Note 12 2 3 25" xfId="56413"/>
    <cellStyle name="Note 12 2 3 3" xfId="4195"/>
    <cellStyle name="Note 12 2 3 3 10" xfId="8320"/>
    <cellStyle name="Note 12 2 3 3 10 2" xfId="20164"/>
    <cellStyle name="Note 12 2 3 3 10 2 2" xfId="35523"/>
    <cellStyle name="Note 12 2 3 3 10 3" xfId="35522"/>
    <cellStyle name="Note 12 2 3 3 10 4" xfId="56414"/>
    <cellStyle name="Note 12 2 3 3 11" xfId="10996"/>
    <cellStyle name="Note 12 2 3 3 11 2" xfId="22498"/>
    <cellStyle name="Note 12 2 3 3 11 2 2" xfId="35525"/>
    <cellStyle name="Note 12 2 3 3 11 3" xfId="35524"/>
    <cellStyle name="Note 12 2 3 3 11 4" xfId="56415"/>
    <cellStyle name="Note 12 2 3 3 12" xfId="11420"/>
    <cellStyle name="Note 12 2 3 3 12 2" xfId="22872"/>
    <cellStyle name="Note 12 2 3 3 12 2 2" xfId="35527"/>
    <cellStyle name="Note 12 2 3 3 12 3" xfId="35526"/>
    <cellStyle name="Note 12 2 3 3 12 4" xfId="56416"/>
    <cellStyle name="Note 12 2 3 3 13" xfId="11847"/>
    <cellStyle name="Note 12 2 3 3 13 2" xfId="23265"/>
    <cellStyle name="Note 12 2 3 3 13 2 2" xfId="35529"/>
    <cellStyle name="Note 12 2 3 3 13 3" xfId="35528"/>
    <cellStyle name="Note 12 2 3 3 13 4" xfId="56417"/>
    <cellStyle name="Note 12 2 3 3 14" xfId="10934"/>
    <cellStyle name="Note 12 2 3 3 14 2" xfId="22454"/>
    <cellStyle name="Note 12 2 3 3 14 2 2" xfId="35531"/>
    <cellStyle name="Note 12 2 3 3 14 3" xfId="35530"/>
    <cellStyle name="Note 12 2 3 3 14 4" xfId="56418"/>
    <cellStyle name="Note 12 2 3 3 15" xfId="6428"/>
    <cellStyle name="Note 12 2 3 3 15 2" xfId="18513"/>
    <cellStyle name="Note 12 2 3 3 15 2 2" xfId="35533"/>
    <cellStyle name="Note 12 2 3 3 15 3" xfId="35532"/>
    <cellStyle name="Note 12 2 3 3 15 4" xfId="56419"/>
    <cellStyle name="Note 12 2 3 3 16" xfId="13000"/>
    <cellStyle name="Note 12 2 3 3 16 2" xfId="24312"/>
    <cellStyle name="Note 12 2 3 3 16 2 2" xfId="35535"/>
    <cellStyle name="Note 12 2 3 3 16 3" xfId="35534"/>
    <cellStyle name="Note 12 2 3 3 16 4" xfId="56420"/>
    <cellStyle name="Note 12 2 3 3 17" xfId="7756"/>
    <cellStyle name="Note 12 2 3 3 17 2" xfId="19673"/>
    <cellStyle name="Note 12 2 3 3 17 2 2" xfId="35537"/>
    <cellStyle name="Note 12 2 3 3 17 3" xfId="35536"/>
    <cellStyle name="Note 12 2 3 3 17 4" xfId="56421"/>
    <cellStyle name="Note 12 2 3 3 18" xfId="11799"/>
    <cellStyle name="Note 12 2 3 3 18 2" xfId="23217"/>
    <cellStyle name="Note 12 2 3 3 18 2 2" xfId="35539"/>
    <cellStyle name="Note 12 2 3 3 18 3" xfId="35538"/>
    <cellStyle name="Note 12 2 3 3 18 4" xfId="56422"/>
    <cellStyle name="Note 12 2 3 3 19" xfId="6281"/>
    <cellStyle name="Note 12 2 3 3 19 2" xfId="18385"/>
    <cellStyle name="Note 12 2 3 3 19 2 2" xfId="35541"/>
    <cellStyle name="Note 12 2 3 3 19 3" xfId="35540"/>
    <cellStyle name="Note 12 2 3 3 19 4" xfId="56423"/>
    <cellStyle name="Note 12 2 3 3 2" xfId="6983"/>
    <cellStyle name="Note 12 2 3 3 2 2" xfId="18992"/>
    <cellStyle name="Note 12 2 3 3 2 2 2" xfId="35543"/>
    <cellStyle name="Note 12 2 3 3 2 3" xfId="35542"/>
    <cellStyle name="Note 12 2 3 3 2 4" xfId="56424"/>
    <cellStyle name="Note 12 2 3 3 20" xfId="6194"/>
    <cellStyle name="Note 12 2 3 3 20 2" xfId="35544"/>
    <cellStyle name="Note 12 2 3 3 20 3" xfId="56425"/>
    <cellStyle name="Note 12 2 3 3 20 4" xfId="56426"/>
    <cellStyle name="Note 12 2 3 3 21" xfId="35521"/>
    <cellStyle name="Note 12 2 3 3 22" xfId="56427"/>
    <cellStyle name="Note 12 2 3 3 3" xfId="4941"/>
    <cellStyle name="Note 12 2 3 3 3 2" xfId="17554"/>
    <cellStyle name="Note 12 2 3 3 3 2 2" xfId="35546"/>
    <cellStyle name="Note 12 2 3 3 3 3" xfId="35545"/>
    <cellStyle name="Note 12 2 3 3 3 4" xfId="56428"/>
    <cellStyle name="Note 12 2 3 3 4" xfId="6790"/>
    <cellStyle name="Note 12 2 3 3 4 2" xfId="18835"/>
    <cellStyle name="Note 12 2 3 3 4 2 2" xfId="35548"/>
    <cellStyle name="Note 12 2 3 3 4 3" xfId="35547"/>
    <cellStyle name="Note 12 2 3 3 4 4" xfId="56429"/>
    <cellStyle name="Note 12 2 3 3 5" xfId="5110"/>
    <cellStyle name="Note 12 2 3 3 5 2" xfId="17690"/>
    <cellStyle name="Note 12 2 3 3 5 2 2" xfId="35550"/>
    <cellStyle name="Note 12 2 3 3 5 3" xfId="35549"/>
    <cellStyle name="Note 12 2 3 3 5 4" xfId="56430"/>
    <cellStyle name="Note 12 2 3 3 6" xfId="8823"/>
    <cellStyle name="Note 12 2 3 3 6 2" xfId="20590"/>
    <cellStyle name="Note 12 2 3 3 6 2 2" xfId="35552"/>
    <cellStyle name="Note 12 2 3 3 6 3" xfId="35551"/>
    <cellStyle name="Note 12 2 3 3 6 4" xfId="56431"/>
    <cellStyle name="Note 12 2 3 3 7" xfId="8817"/>
    <cellStyle name="Note 12 2 3 3 7 2" xfId="20584"/>
    <cellStyle name="Note 12 2 3 3 7 2 2" xfId="35554"/>
    <cellStyle name="Note 12 2 3 3 7 3" xfId="35553"/>
    <cellStyle name="Note 12 2 3 3 7 4" xfId="56432"/>
    <cellStyle name="Note 12 2 3 3 8" xfId="7485"/>
    <cellStyle name="Note 12 2 3 3 8 2" xfId="19435"/>
    <cellStyle name="Note 12 2 3 3 8 2 2" xfId="35556"/>
    <cellStyle name="Note 12 2 3 3 8 3" xfId="35555"/>
    <cellStyle name="Note 12 2 3 3 8 4" xfId="56433"/>
    <cellStyle name="Note 12 2 3 3 9" xfId="7952"/>
    <cellStyle name="Note 12 2 3 3 9 2" xfId="19839"/>
    <cellStyle name="Note 12 2 3 3 9 2 2" xfId="35558"/>
    <cellStyle name="Note 12 2 3 3 9 3" xfId="35557"/>
    <cellStyle name="Note 12 2 3 3 9 4" xfId="56434"/>
    <cellStyle name="Note 12 2 3 4" xfId="4196"/>
    <cellStyle name="Note 12 2 3 4 10" xfId="7552"/>
    <cellStyle name="Note 12 2 3 4 10 2" xfId="19500"/>
    <cellStyle name="Note 12 2 3 4 10 2 2" xfId="35561"/>
    <cellStyle name="Note 12 2 3 4 10 3" xfId="35560"/>
    <cellStyle name="Note 12 2 3 4 10 4" xfId="56435"/>
    <cellStyle name="Note 12 2 3 4 11" xfId="10997"/>
    <cellStyle name="Note 12 2 3 4 11 2" xfId="22499"/>
    <cellStyle name="Note 12 2 3 4 11 2 2" xfId="35563"/>
    <cellStyle name="Note 12 2 3 4 11 3" xfId="35562"/>
    <cellStyle name="Note 12 2 3 4 11 4" xfId="56436"/>
    <cellStyle name="Note 12 2 3 4 12" xfId="11421"/>
    <cellStyle name="Note 12 2 3 4 12 2" xfId="22873"/>
    <cellStyle name="Note 12 2 3 4 12 2 2" xfId="35565"/>
    <cellStyle name="Note 12 2 3 4 12 3" xfId="35564"/>
    <cellStyle name="Note 12 2 3 4 12 4" xfId="56437"/>
    <cellStyle name="Note 12 2 3 4 13" xfId="11848"/>
    <cellStyle name="Note 12 2 3 4 13 2" xfId="23266"/>
    <cellStyle name="Note 12 2 3 4 13 2 2" xfId="35567"/>
    <cellStyle name="Note 12 2 3 4 13 3" xfId="35566"/>
    <cellStyle name="Note 12 2 3 4 13 4" xfId="56438"/>
    <cellStyle name="Note 12 2 3 4 14" xfId="5143"/>
    <cellStyle name="Note 12 2 3 4 14 2" xfId="17723"/>
    <cellStyle name="Note 12 2 3 4 14 2 2" xfId="35569"/>
    <cellStyle name="Note 12 2 3 4 14 3" xfId="35568"/>
    <cellStyle name="Note 12 2 3 4 14 4" xfId="56439"/>
    <cellStyle name="Note 12 2 3 4 15" xfId="9762"/>
    <cellStyle name="Note 12 2 3 4 15 2" xfId="21426"/>
    <cellStyle name="Note 12 2 3 4 15 2 2" xfId="35571"/>
    <cellStyle name="Note 12 2 3 4 15 3" xfId="35570"/>
    <cellStyle name="Note 12 2 3 4 15 4" xfId="56440"/>
    <cellStyle name="Note 12 2 3 4 16" xfId="13001"/>
    <cellStyle name="Note 12 2 3 4 16 2" xfId="24313"/>
    <cellStyle name="Note 12 2 3 4 16 2 2" xfId="35573"/>
    <cellStyle name="Note 12 2 3 4 16 3" xfId="35572"/>
    <cellStyle name="Note 12 2 3 4 16 4" xfId="56441"/>
    <cellStyle name="Note 12 2 3 4 17" xfId="10498"/>
    <cellStyle name="Note 12 2 3 4 17 2" xfId="22077"/>
    <cellStyle name="Note 12 2 3 4 17 2 2" xfId="35575"/>
    <cellStyle name="Note 12 2 3 4 17 3" xfId="35574"/>
    <cellStyle name="Note 12 2 3 4 17 4" xfId="56442"/>
    <cellStyle name="Note 12 2 3 4 18" xfId="11797"/>
    <cellStyle name="Note 12 2 3 4 18 2" xfId="23215"/>
    <cellStyle name="Note 12 2 3 4 18 2 2" xfId="35577"/>
    <cellStyle name="Note 12 2 3 4 18 3" xfId="35576"/>
    <cellStyle name="Note 12 2 3 4 18 4" xfId="56443"/>
    <cellStyle name="Note 12 2 3 4 19" xfId="13656"/>
    <cellStyle name="Note 12 2 3 4 19 2" xfId="24919"/>
    <cellStyle name="Note 12 2 3 4 19 2 2" xfId="35579"/>
    <cellStyle name="Note 12 2 3 4 19 3" xfId="35578"/>
    <cellStyle name="Note 12 2 3 4 19 4" xfId="56444"/>
    <cellStyle name="Note 12 2 3 4 2" xfId="6984"/>
    <cellStyle name="Note 12 2 3 4 2 2" xfId="18993"/>
    <cellStyle name="Note 12 2 3 4 2 2 2" xfId="35581"/>
    <cellStyle name="Note 12 2 3 4 2 3" xfId="35580"/>
    <cellStyle name="Note 12 2 3 4 2 4" xfId="56445"/>
    <cellStyle name="Note 12 2 3 4 20" xfId="6735"/>
    <cellStyle name="Note 12 2 3 4 20 2" xfId="35582"/>
    <cellStyle name="Note 12 2 3 4 20 3" xfId="56446"/>
    <cellStyle name="Note 12 2 3 4 20 4" xfId="56447"/>
    <cellStyle name="Note 12 2 3 4 21" xfId="35559"/>
    <cellStyle name="Note 12 2 3 4 22" xfId="56448"/>
    <cellStyle name="Note 12 2 3 4 3" xfId="4940"/>
    <cellStyle name="Note 12 2 3 4 3 2" xfId="17553"/>
    <cellStyle name="Note 12 2 3 4 3 2 2" xfId="35584"/>
    <cellStyle name="Note 12 2 3 4 3 3" xfId="35583"/>
    <cellStyle name="Note 12 2 3 4 3 4" xfId="56449"/>
    <cellStyle name="Note 12 2 3 4 4" xfId="6791"/>
    <cellStyle name="Note 12 2 3 4 4 2" xfId="18836"/>
    <cellStyle name="Note 12 2 3 4 4 2 2" xfId="35586"/>
    <cellStyle name="Note 12 2 3 4 4 3" xfId="35585"/>
    <cellStyle name="Note 12 2 3 4 4 4" xfId="56450"/>
    <cellStyle name="Note 12 2 3 4 5" xfId="5109"/>
    <cellStyle name="Note 12 2 3 4 5 2" xfId="17689"/>
    <cellStyle name="Note 12 2 3 4 5 2 2" xfId="35588"/>
    <cellStyle name="Note 12 2 3 4 5 3" xfId="35587"/>
    <cellStyle name="Note 12 2 3 4 5 4" xfId="56451"/>
    <cellStyle name="Note 12 2 3 4 6" xfId="8824"/>
    <cellStyle name="Note 12 2 3 4 6 2" xfId="20591"/>
    <cellStyle name="Note 12 2 3 4 6 2 2" xfId="35590"/>
    <cellStyle name="Note 12 2 3 4 6 3" xfId="35589"/>
    <cellStyle name="Note 12 2 3 4 6 4" xfId="56452"/>
    <cellStyle name="Note 12 2 3 4 7" xfId="6662"/>
    <cellStyle name="Note 12 2 3 4 7 2" xfId="18721"/>
    <cellStyle name="Note 12 2 3 4 7 2 2" xfId="35592"/>
    <cellStyle name="Note 12 2 3 4 7 3" xfId="35591"/>
    <cellStyle name="Note 12 2 3 4 7 4" xfId="56453"/>
    <cellStyle name="Note 12 2 3 4 8" xfId="8295"/>
    <cellStyle name="Note 12 2 3 4 8 2" xfId="20143"/>
    <cellStyle name="Note 12 2 3 4 8 2 2" xfId="35594"/>
    <cellStyle name="Note 12 2 3 4 8 3" xfId="35593"/>
    <cellStyle name="Note 12 2 3 4 8 4" xfId="56454"/>
    <cellStyle name="Note 12 2 3 4 9" xfId="7382"/>
    <cellStyle name="Note 12 2 3 4 9 2" xfId="19355"/>
    <cellStyle name="Note 12 2 3 4 9 2 2" xfId="35596"/>
    <cellStyle name="Note 12 2 3 4 9 3" xfId="35595"/>
    <cellStyle name="Note 12 2 3 4 9 4" xfId="56455"/>
    <cellStyle name="Note 12 2 3 5" xfId="6978"/>
    <cellStyle name="Note 12 2 3 5 2" xfId="18987"/>
    <cellStyle name="Note 12 2 3 5 2 2" xfId="35598"/>
    <cellStyle name="Note 12 2 3 5 3" xfId="35597"/>
    <cellStyle name="Note 12 2 3 5 4" xfId="56456"/>
    <cellStyle name="Note 12 2 3 6" xfId="4946"/>
    <cellStyle name="Note 12 2 3 6 2" xfId="17559"/>
    <cellStyle name="Note 12 2 3 6 2 2" xfId="35600"/>
    <cellStyle name="Note 12 2 3 6 3" xfId="35599"/>
    <cellStyle name="Note 12 2 3 6 4" xfId="56457"/>
    <cellStyle name="Note 12 2 3 7" xfId="6786"/>
    <cellStyle name="Note 12 2 3 7 2" xfId="18831"/>
    <cellStyle name="Note 12 2 3 7 2 2" xfId="35602"/>
    <cellStyle name="Note 12 2 3 7 3" xfId="35601"/>
    <cellStyle name="Note 12 2 3 7 4" xfId="56458"/>
    <cellStyle name="Note 12 2 3 8" xfId="5114"/>
    <cellStyle name="Note 12 2 3 8 2" xfId="17694"/>
    <cellStyle name="Note 12 2 3 8 2 2" xfId="35604"/>
    <cellStyle name="Note 12 2 3 8 3" xfId="35603"/>
    <cellStyle name="Note 12 2 3 8 4" xfId="56459"/>
    <cellStyle name="Note 12 2 3 9" xfId="8818"/>
    <cellStyle name="Note 12 2 3 9 2" xfId="20585"/>
    <cellStyle name="Note 12 2 3 9 2 2" xfId="35606"/>
    <cellStyle name="Note 12 2 3 9 3" xfId="35605"/>
    <cellStyle name="Note 12 2 3 9 4" xfId="56460"/>
    <cellStyle name="Note 12 2 30" xfId="12967"/>
    <cellStyle name="Note 12 2 30 2" xfId="24279"/>
    <cellStyle name="Note 12 2 30 2 2" xfId="35608"/>
    <cellStyle name="Note 12 2 30 3" xfId="35607"/>
    <cellStyle name="Note 12 2 30 4" xfId="56461"/>
    <cellStyle name="Note 12 2 31" xfId="5653"/>
    <cellStyle name="Note 12 2 31 2" xfId="18170"/>
    <cellStyle name="Note 12 2 31 2 2" xfId="35610"/>
    <cellStyle name="Note 12 2 31 3" xfId="35609"/>
    <cellStyle name="Note 12 2 31 4" xfId="56462"/>
    <cellStyle name="Note 12 2 32" xfId="11751"/>
    <cellStyle name="Note 12 2 32 2" xfId="23186"/>
    <cellStyle name="Note 12 2 32 2 2" xfId="35612"/>
    <cellStyle name="Note 12 2 32 3" xfId="35611"/>
    <cellStyle name="Note 12 2 32 4" xfId="56463"/>
    <cellStyle name="Note 12 2 33" xfId="6170"/>
    <cellStyle name="Note 12 2 33 2" xfId="18288"/>
    <cellStyle name="Note 12 2 33 2 2" xfId="35614"/>
    <cellStyle name="Note 12 2 33 3" xfId="35613"/>
    <cellStyle name="Note 12 2 33 4" xfId="56464"/>
    <cellStyle name="Note 12 2 34" xfId="5292"/>
    <cellStyle name="Note 12 2 34 2" xfId="35615"/>
    <cellStyle name="Note 12 2 34 3" xfId="56465"/>
    <cellStyle name="Note 12 2 34 4" xfId="56466"/>
    <cellStyle name="Note 12 2 35" xfId="34286"/>
    <cellStyle name="Note 12 2 36" xfId="56467"/>
    <cellStyle name="Note 12 2 4" xfId="4197"/>
    <cellStyle name="Note 12 2 4 10" xfId="8290"/>
    <cellStyle name="Note 12 2 4 10 2" xfId="20139"/>
    <cellStyle name="Note 12 2 4 10 2 2" xfId="35618"/>
    <cellStyle name="Note 12 2 4 10 3" xfId="35617"/>
    <cellStyle name="Note 12 2 4 10 4" xfId="56468"/>
    <cellStyle name="Note 12 2 4 11" xfId="10998"/>
    <cellStyle name="Note 12 2 4 11 2" xfId="22500"/>
    <cellStyle name="Note 12 2 4 11 2 2" xfId="35620"/>
    <cellStyle name="Note 12 2 4 11 3" xfId="35619"/>
    <cellStyle name="Note 12 2 4 11 4" xfId="56469"/>
    <cellStyle name="Note 12 2 4 12" xfId="11422"/>
    <cellStyle name="Note 12 2 4 12 2" xfId="22874"/>
    <cellStyle name="Note 12 2 4 12 2 2" xfId="35622"/>
    <cellStyle name="Note 12 2 4 12 3" xfId="35621"/>
    <cellStyle name="Note 12 2 4 12 4" xfId="56470"/>
    <cellStyle name="Note 12 2 4 13" xfId="11849"/>
    <cellStyle name="Note 12 2 4 13 2" xfId="23267"/>
    <cellStyle name="Note 12 2 4 13 2 2" xfId="35624"/>
    <cellStyle name="Note 12 2 4 13 3" xfId="35623"/>
    <cellStyle name="Note 12 2 4 13 4" xfId="56471"/>
    <cellStyle name="Note 12 2 4 14" xfId="10935"/>
    <cellStyle name="Note 12 2 4 14 2" xfId="22455"/>
    <cellStyle name="Note 12 2 4 14 2 2" xfId="35626"/>
    <cellStyle name="Note 12 2 4 14 3" xfId="35625"/>
    <cellStyle name="Note 12 2 4 14 4" xfId="56472"/>
    <cellStyle name="Note 12 2 4 15" xfId="5580"/>
    <cellStyle name="Note 12 2 4 15 2" xfId="18102"/>
    <cellStyle name="Note 12 2 4 15 2 2" xfId="35628"/>
    <cellStyle name="Note 12 2 4 15 3" xfId="35627"/>
    <cellStyle name="Note 12 2 4 15 4" xfId="56473"/>
    <cellStyle name="Note 12 2 4 16" xfId="13002"/>
    <cellStyle name="Note 12 2 4 16 2" xfId="24314"/>
    <cellStyle name="Note 12 2 4 16 2 2" xfId="35630"/>
    <cellStyle name="Note 12 2 4 16 3" xfId="35629"/>
    <cellStyle name="Note 12 2 4 16 4" xfId="56474"/>
    <cellStyle name="Note 12 2 4 17" xfId="5561"/>
    <cellStyle name="Note 12 2 4 17 2" xfId="18088"/>
    <cellStyle name="Note 12 2 4 17 2 2" xfId="35632"/>
    <cellStyle name="Note 12 2 4 17 3" xfId="35631"/>
    <cellStyle name="Note 12 2 4 17 4" xfId="56475"/>
    <cellStyle name="Note 12 2 4 18" xfId="6166"/>
    <cellStyle name="Note 12 2 4 18 2" xfId="18284"/>
    <cellStyle name="Note 12 2 4 18 2 2" xfId="35634"/>
    <cellStyle name="Note 12 2 4 18 3" xfId="35633"/>
    <cellStyle name="Note 12 2 4 18 4" xfId="56476"/>
    <cellStyle name="Note 12 2 4 19" xfId="14004"/>
    <cellStyle name="Note 12 2 4 19 2" xfId="25226"/>
    <cellStyle name="Note 12 2 4 19 2 2" xfId="35636"/>
    <cellStyle name="Note 12 2 4 19 3" xfId="35635"/>
    <cellStyle name="Note 12 2 4 19 4" xfId="56477"/>
    <cellStyle name="Note 12 2 4 2" xfId="6985"/>
    <cellStyle name="Note 12 2 4 2 2" xfId="18994"/>
    <cellStyle name="Note 12 2 4 2 2 2" xfId="35638"/>
    <cellStyle name="Note 12 2 4 2 3" xfId="35637"/>
    <cellStyle name="Note 12 2 4 2 4" xfId="56478"/>
    <cellStyle name="Note 12 2 4 20" xfId="8728"/>
    <cellStyle name="Note 12 2 4 20 2" xfId="35639"/>
    <cellStyle name="Note 12 2 4 20 3" xfId="56479"/>
    <cellStyle name="Note 12 2 4 20 4" xfId="56480"/>
    <cellStyle name="Note 12 2 4 21" xfId="35616"/>
    <cellStyle name="Note 12 2 4 22" xfId="56481"/>
    <cellStyle name="Note 12 2 4 3" xfId="4939"/>
    <cellStyle name="Note 12 2 4 3 2" xfId="17552"/>
    <cellStyle name="Note 12 2 4 3 2 2" xfId="35641"/>
    <cellStyle name="Note 12 2 4 3 3" xfId="35640"/>
    <cellStyle name="Note 12 2 4 3 4" xfId="56482"/>
    <cellStyle name="Note 12 2 4 4" xfId="6792"/>
    <cellStyle name="Note 12 2 4 4 2" xfId="18837"/>
    <cellStyle name="Note 12 2 4 4 2 2" xfId="35643"/>
    <cellStyle name="Note 12 2 4 4 3" xfId="35642"/>
    <cellStyle name="Note 12 2 4 4 4" xfId="56483"/>
    <cellStyle name="Note 12 2 4 5" xfId="5108"/>
    <cellStyle name="Note 12 2 4 5 2" xfId="17688"/>
    <cellStyle name="Note 12 2 4 5 2 2" xfId="35645"/>
    <cellStyle name="Note 12 2 4 5 3" xfId="35644"/>
    <cellStyle name="Note 12 2 4 5 4" xfId="56484"/>
    <cellStyle name="Note 12 2 4 6" xfId="8825"/>
    <cellStyle name="Note 12 2 4 6 2" xfId="20592"/>
    <cellStyle name="Note 12 2 4 6 2 2" xfId="35647"/>
    <cellStyle name="Note 12 2 4 6 3" xfId="35646"/>
    <cellStyle name="Note 12 2 4 6 4" xfId="56485"/>
    <cellStyle name="Note 12 2 4 7" xfId="5247"/>
    <cellStyle name="Note 12 2 4 7 2" xfId="17808"/>
    <cellStyle name="Note 12 2 4 7 2 2" xfId="35649"/>
    <cellStyle name="Note 12 2 4 7 3" xfId="35648"/>
    <cellStyle name="Note 12 2 4 7 4" xfId="56486"/>
    <cellStyle name="Note 12 2 4 8" xfId="6493"/>
    <cellStyle name="Note 12 2 4 8 2" xfId="18573"/>
    <cellStyle name="Note 12 2 4 8 2 2" xfId="35651"/>
    <cellStyle name="Note 12 2 4 8 3" xfId="35650"/>
    <cellStyle name="Note 12 2 4 8 4" xfId="56487"/>
    <cellStyle name="Note 12 2 4 9" xfId="4922"/>
    <cellStyle name="Note 12 2 4 9 2" xfId="17540"/>
    <cellStyle name="Note 12 2 4 9 2 2" xfId="35653"/>
    <cellStyle name="Note 12 2 4 9 3" xfId="35652"/>
    <cellStyle name="Note 12 2 4 9 4" xfId="56488"/>
    <cellStyle name="Note 12 2 5" xfId="4198"/>
    <cellStyle name="Note 12 2 5 10" xfId="7877"/>
    <cellStyle name="Note 12 2 5 10 2" xfId="19779"/>
    <cellStyle name="Note 12 2 5 10 2 2" xfId="35656"/>
    <cellStyle name="Note 12 2 5 10 3" xfId="35655"/>
    <cellStyle name="Note 12 2 5 10 4" xfId="56489"/>
    <cellStyle name="Note 12 2 5 11" xfId="10999"/>
    <cellStyle name="Note 12 2 5 11 2" xfId="22501"/>
    <cellStyle name="Note 12 2 5 11 2 2" xfId="35658"/>
    <cellStyle name="Note 12 2 5 11 3" xfId="35657"/>
    <cellStyle name="Note 12 2 5 11 4" xfId="56490"/>
    <cellStyle name="Note 12 2 5 12" xfId="11423"/>
    <cellStyle name="Note 12 2 5 12 2" xfId="22875"/>
    <cellStyle name="Note 12 2 5 12 2 2" xfId="35660"/>
    <cellStyle name="Note 12 2 5 12 3" xfId="35659"/>
    <cellStyle name="Note 12 2 5 12 4" xfId="56491"/>
    <cellStyle name="Note 12 2 5 13" xfId="11850"/>
    <cellStyle name="Note 12 2 5 13 2" xfId="23268"/>
    <cellStyle name="Note 12 2 5 13 2 2" xfId="35662"/>
    <cellStyle name="Note 12 2 5 13 3" xfId="35661"/>
    <cellStyle name="Note 12 2 5 13 4" xfId="56492"/>
    <cellStyle name="Note 12 2 5 14" xfId="6236"/>
    <cellStyle name="Note 12 2 5 14 2" xfId="18345"/>
    <cellStyle name="Note 12 2 5 14 2 2" xfId="35664"/>
    <cellStyle name="Note 12 2 5 14 3" xfId="35663"/>
    <cellStyle name="Note 12 2 5 14 4" xfId="56493"/>
    <cellStyle name="Note 12 2 5 15" xfId="5579"/>
    <cellStyle name="Note 12 2 5 15 2" xfId="18101"/>
    <cellStyle name="Note 12 2 5 15 2 2" xfId="35666"/>
    <cellStyle name="Note 12 2 5 15 3" xfId="35665"/>
    <cellStyle name="Note 12 2 5 15 4" xfId="56494"/>
    <cellStyle name="Note 12 2 5 16" xfId="13003"/>
    <cellStyle name="Note 12 2 5 16 2" xfId="24315"/>
    <cellStyle name="Note 12 2 5 16 2 2" xfId="35668"/>
    <cellStyle name="Note 12 2 5 16 3" xfId="35667"/>
    <cellStyle name="Note 12 2 5 16 4" xfId="56495"/>
    <cellStyle name="Note 12 2 5 17" xfId="8337"/>
    <cellStyle name="Note 12 2 5 17 2" xfId="20178"/>
    <cellStyle name="Note 12 2 5 17 2 2" xfId="35670"/>
    <cellStyle name="Note 12 2 5 17 3" xfId="35669"/>
    <cellStyle name="Note 12 2 5 17 4" xfId="56496"/>
    <cellStyle name="Note 12 2 5 18" xfId="6167"/>
    <cellStyle name="Note 12 2 5 18 2" xfId="18285"/>
    <cellStyle name="Note 12 2 5 18 2 2" xfId="35672"/>
    <cellStyle name="Note 12 2 5 18 3" xfId="35671"/>
    <cellStyle name="Note 12 2 5 18 4" xfId="56497"/>
    <cellStyle name="Note 12 2 5 19" xfId="14005"/>
    <cellStyle name="Note 12 2 5 19 2" xfId="25227"/>
    <cellStyle name="Note 12 2 5 19 2 2" xfId="35674"/>
    <cellStyle name="Note 12 2 5 19 3" xfId="35673"/>
    <cellStyle name="Note 12 2 5 19 4" xfId="56498"/>
    <cellStyle name="Note 12 2 5 2" xfId="6986"/>
    <cellStyle name="Note 12 2 5 2 2" xfId="18995"/>
    <cellStyle name="Note 12 2 5 2 2 2" xfId="35676"/>
    <cellStyle name="Note 12 2 5 2 3" xfId="35675"/>
    <cellStyle name="Note 12 2 5 2 4" xfId="56499"/>
    <cellStyle name="Note 12 2 5 20" xfId="8961"/>
    <cellStyle name="Note 12 2 5 20 2" xfId="35677"/>
    <cellStyle name="Note 12 2 5 20 3" xfId="56500"/>
    <cellStyle name="Note 12 2 5 20 4" xfId="56501"/>
    <cellStyle name="Note 12 2 5 21" xfId="35654"/>
    <cellStyle name="Note 12 2 5 22" xfId="56502"/>
    <cellStyle name="Note 12 2 5 3" xfId="4938"/>
    <cellStyle name="Note 12 2 5 3 2" xfId="17551"/>
    <cellStyle name="Note 12 2 5 3 2 2" xfId="35679"/>
    <cellStyle name="Note 12 2 5 3 3" xfId="35678"/>
    <cellStyle name="Note 12 2 5 3 4" xfId="56503"/>
    <cellStyle name="Note 12 2 5 4" xfId="6793"/>
    <cellStyle name="Note 12 2 5 4 2" xfId="18838"/>
    <cellStyle name="Note 12 2 5 4 2 2" xfId="35681"/>
    <cellStyle name="Note 12 2 5 4 3" xfId="35680"/>
    <cellStyle name="Note 12 2 5 4 4" xfId="56504"/>
    <cellStyle name="Note 12 2 5 5" xfId="5107"/>
    <cellStyle name="Note 12 2 5 5 2" xfId="17687"/>
    <cellStyle name="Note 12 2 5 5 2 2" xfId="35683"/>
    <cellStyle name="Note 12 2 5 5 3" xfId="35682"/>
    <cellStyle name="Note 12 2 5 5 4" xfId="56505"/>
    <cellStyle name="Note 12 2 5 6" xfId="8826"/>
    <cellStyle name="Note 12 2 5 6 2" xfId="20593"/>
    <cellStyle name="Note 12 2 5 6 2 2" xfId="35685"/>
    <cellStyle name="Note 12 2 5 6 3" xfId="35684"/>
    <cellStyle name="Note 12 2 5 6 4" xfId="56506"/>
    <cellStyle name="Note 12 2 5 7" xfId="5246"/>
    <cellStyle name="Note 12 2 5 7 2" xfId="17807"/>
    <cellStyle name="Note 12 2 5 7 2 2" xfId="35687"/>
    <cellStyle name="Note 12 2 5 7 3" xfId="35686"/>
    <cellStyle name="Note 12 2 5 7 4" xfId="56507"/>
    <cellStyle name="Note 12 2 5 8" xfId="7371"/>
    <cellStyle name="Note 12 2 5 8 2" xfId="19346"/>
    <cellStyle name="Note 12 2 5 8 2 2" xfId="35689"/>
    <cellStyle name="Note 12 2 5 8 3" xfId="35688"/>
    <cellStyle name="Note 12 2 5 8 4" xfId="56508"/>
    <cellStyle name="Note 12 2 5 9" xfId="5384"/>
    <cellStyle name="Note 12 2 5 9 2" xfId="17927"/>
    <cellStyle name="Note 12 2 5 9 2 2" xfId="35691"/>
    <cellStyle name="Note 12 2 5 9 3" xfId="35690"/>
    <cellStyle name="Note 12 2 5 9 4" xfId="56509"/>
    <cellStyle name="Note 12 2 6" xfId="4199"/>
    <cellStyle name="Note 12 2 6 10" xfId="8371"/>
    <cellStyle name="Note 12 2 6 10 2" xfId="20194"/>
    <cellStyle name="Note 12 2 6 10 2 2" xfId="35694"/>
    <cellStyle name="Note 12 2 6 10 3" xfId="35693"/>
    <cellStyle name="Note 12 2 6 10 4" xfId="56510"/>
    <cellStyle name="Note 12 2 6 11" xfId="11000"/>
    <cellStyle name="Note 12 2 6 11 2" xfId="22502"/>
    <cellStyle name="Note 12 2 6 11 2 2" xfId="35696"/>
    <cellStyle name="Note 12 2 6 11 3" xfId="35695"/>
    <cellStyle name="Note 12 2 6 11 4" xfId="56511"/>
    <cellStyle name="Note 12 2 6 12" xfId="11424"/>
    <cellStyle name="Note 12 2 6 12 2" xfId="22876"/>
    <cellStyle name="Note 12 2 6 12 2 2" xfId="35698"/>
    <cellStyle name="Note 12 2 6 12 3" xfId="35697"/>
    <cellStyle name="Note 12 2 6 12 4" xfId="56512"/>
    <cellStyle name="Note 12 2 6 13" xfId="11851"/>
    <cellStyle name="Note 12 2 6 13 2" xfId="23269"/>
    <cellStyle name="Note 12 2 6 13 2 2" xfId="35700"/>
    <cellStyle name="Note 12 2 6 13 3" xfId="35699"/>
    <cellStyle name="Note 12 2 6 13 4" xfId="56513"/>
    <cellStyle name="Note 12 2 6 14" xfId="10936"/>
    <cellStyle name="Note 12 2 6 14 2" xfId="22456"/>
    <cellStyle name="Note 12 2 6 14 2 2" xfId="35702"/>
    <cellStyle name="Note 12 2 6 14 3" xfId="35701"/>
    <cellStyle name="Note 12 2 6 14 4" xfId="56514"/>
    <cellStyle name="Note 12 2 6 15" xfId="5578"/>
    <cellStyle name="Note 12 2 6 15 2" xfId="18100"/>
    <cellStyle name="Note 12 2 6 15 2 2" xfId="35704"/>
    <cellStyle name="Note 12 2 6 15 3" xfId="35703"/>
    <cellStyle name="Note 12 2 6 15 4" xfId="56515"/>
    <cellStyle name="Note 12 2 6 16" xfId="13004"/>
    <cellStyle name="Note 12 2 6 16 2" xfId="24316"/>
    <cellStyle name="Note 12 2 6 16 2 2" xfId="35706"/>
    <cellStyle name="Note 12 2 6 16 3" xfId="35705"/>
    <cellStyle name="Note 12 2 6 16 4" xfId="56516"/>
    <cellStyle name="Note 12 2 6 17" xfId="11330"/>
    <cellStyle name="Note 12 2 6 17 2" xfId="22809"/>
    <cellStyle name="Note 12 2 6 17 2 2" xfId="35708"/>
    <cellStyle name="Note 12 2 6 17 3" xfId="35707"/>
    <cellStyle name="Note 12 2 6 17 4" xfId="56517"/>
    <cellStyle name="Note 12 2 6 18" xfId="5147"/>
    <cellStyle name="Note 12 2 6 18 2" xfId="17727"/>
    <cellStyle name="Note 12 2 6 18 2 2" xfId="35710"/>
    <cellStyle name="Note 12 2 6 18 3" xfId="35709"/>
    <cellStyle name="Note 12 2 6 18 4" xfId="56518"/>
    <cellStyle name="Note 12 2 6 19" xfId="14006"/>
    <cellStyle name="Note 12 2 6 19 2" xfId="25228"/>
    <cellStyle name="Note 12 2 6 19 2 2" xfId="35712"/>
    <cellStyle name="Note 12 2 6 19 3" xfId="35711"/>
    <cellStyle name="Note 12 2 6 19 4" xfId="56519"/>
    <cellStyle name="Note 12 2 6 2" xfId="6987"/>
    <cellStyle name="Note 12 2 6 2 2" xfId="18996"/>
    <cellStyle name="Note 12 2 6 2 2 2" xfId="35714"/>
    <cellStyle name="Note 12 2 6 2 3" xfId="35713"/>
    <cellStyle name="Note 12 2 6 2 4" xfId="56520"/>
    <cellStyle name="Note 12 2 6 20" xfId="12555"/>
    <cellStyle name="Note 12 2 6 20 2" xfId="35715"/>
    <cellStyle name="Note 12 2 6 20 3" xfId="56521"/>
    <cellStyle name="Note 12 2 6 20 4" xfId="56522"/>
    <cellStyle name="Note 12 2 6 21" xfId="35692"/>
    <cellStyle name="Note 12 2 6 22" xfId="56523"/>
    <cellStyle name="Note 12 2 6 3" xfId="4937"/>
    <cellStyle name="Note 12 2 6 3 2" xfId="17550"/>
    <cellStyle name="Note 12 2 6 3 2 2" xfId="35717"/>
    <cellStyle name="Note 12 2 6 3 3" xfId="35716"/>
    <cellStyle name="Note 12 2 6 3 4" xfId="56524"/>
    <cellStyle name="Note 12 2 6 4" xfId="6794"/>
    <cellStyle name="Note 12 2 6 4 2" xfId="18839"/>
    <cellStyle name="Note 12 2 6 4 2 2" xfId="35719"/>
    <cellStyle name="Note 12 2 6 4 3" xfId="35718"/>
    <cellStyle name="Note 12 2 6 4 4" xfId="56525"/>
    <cellStyle name="Note 12 2 6 5" xfId="5106"/>
    <cellStyle name="Note 12 2 6 5 2" xfId="17686"/>
    <cellStyle name="Note 12 2 6 5 2 2" xfId="35721"/>
    <cellStyle name="Note 12 2 6 5 3" xfId="35720"/>
    <cellStyle name="Note 12 2 6 5 4" xfId="56526"/>
    <cellStyle name="Note 12 2 6 6" xfId="8827"/>
    <cellStyle name="Note 12 2 6 6 2" xfId="20594"/>
    <cellStyle name="Note 12 2 6 6 2 2" xfId="35723"/>
    <cellStyle name="Note 12 2 6 6 3" xfId="35722"/>
    <cellStyle name="Note 12 2 6 6 4" xfId="56527"/>
    <cellStyle name="Note 12 2 6 7" xfId="5245"/>
    <cellStyle name="Note 12 2 6 7 2" xfId="17806"/>
    <cellStyle name="Note 12 2 6 7 2 2" xfId="35725"/>
    <cellStyle name="Note 12 2 6 7 3" xfId="35724"/>
    <cellStyle name="Note 12 2 6 7 4" xfId="56528"/>
    <cellStyle name="Note 12 2 6 8" xfId="6494"/>
    <cellStyle name="Note 12 2 6 8 2" xfId="18574"/>
    <cellStyle name="Note 12 2 6 8 2 2" xfId="35727"/>
    <cellStyle name="Note 12 2 6 8 3" xfId="35726"/>
    <cellStyle name="Note 12 2 6 8 4" xfId="56529"/>
    <cellStyle name="Note 12 2 6 9" xfId="4700"/>
    <cellStyle name="Note 12 2 6 9 2" xfId="17391"/>
    <cellStyle name="Note 12 2 6 9 2 2" xfId="35729"/>
    <cellStyle name="Note 12 2 6 9 3" xfId="35728"/>
    <cellStyle name="Note 12 2 6 9 4" xfId="56530"/>
    <cellStyle name="Note 12 2 7" xfId="4200"/>
    <cellStyle name="Note 12 2 7 10" xfId="8759"/>
    <cellStyle name="Note 12 2 7 10 2" xfId="20544"/>
    <cellStyle name="Note 12 2 7 10 2 2" xfId="35732"/>
    <cellStyle name="Note 12 2 7 10 3" xfId="35731"/>
    <cellStyle name="Note 12 2 7 10 4" xfId="56531"/>
    <cellStyle name="Note 12 2 7 11" xfId="11001"/>
    <cellStyle name="Note 12 2 7 11 2" xfId="22503"/>
    <cellStyle name="Note 12 2 7 11 2 2" xfId="35734"/>
    <cellStyle name="Note 12 2 7 11 3" xfId="35733"/>
    <cellStyle name="Note 12 2 7 11 4" xfId="56532"/>
    <cellStyle name="Note 12 2 7 12" xfId="11425"/>
    <cellStyle name="Note 12 2 7 12 2" xfId="22877"/>
    <cellStyle name="Note 12 2 7 12 2 2" xfId="35736"/>
    <cellStyle name="Note 12 2 7 12 3" xfId="35735"/>
    <cellStyle name="Note 12 2 7 12 4" xfId="56533"/>
    <cellStyle name="Note 12 2 7 13" xfId="11852"/>
    <cellStyle name="Note 12 2 7 13 2" xfId="23270"/>
    <cellStyle name="Note 12 2 7 13 2 2" xfId="35738"/>
    <cellStyle name="Note 12 2 7 13 3" xfId="35737"/>
    <cellStyle name="Note 12 2 7 13 4" xfId="56534"/>
    <cellStyle name="Note 12 2 7 14" xfId="11358"/>
    <cellStyle name="Note 12 2 7 14 2" xfId="22831"/>
    <cellStyle name="Note 12 2 7 14 2 2" xfId="35740"/>
    <cellStyle name="Note 12 2 7 14 3" xfId="35739"/>
    <cellStyle name="Note 12 2 7 14 4" xfId="56535"/>
    <cellStyle name="Note 12 2 7 15" xfId="5577"/>
    <cellStyle name="Note 12 2 7 15 2" xfId="18099"/>
    <cellStyle name="Note 12 2 7 15 2 2" xfId="35742"/>
    <cellStyle name="Note 12 2 7 15 3" xfId="35741"/>
    <cellStyle name="Note 12 2 7 15 4" xfId="56536"/>
    <cellStyle name="Note 12 2 7 16" xfId="13005"/>
    <cellStyle name="Note 12 2 7 16 2" xfId="24317"/>
    <cellStyle name="Note 12 2 7 16 2 2" xfId="35744"/>
    <cellStyle name="Note 12 2 7 16 3" xfId="35743"/>
    <cellStyle name="Note 12 2 7 16 4" xfId="56537"/>
    <cellStyle name="Note 12 2 7 17" xfId="10499"/>
    <cellStyle name="Note 12 2 7 17 2" xfId="22078"/>
    <cellStyle name="Note 12 2 7 17 2 2" xfId="35746"/>
    <cellStyle name="Note 12 2 7 17 3" xfId="35745"/>
    <cellStyle name="Note 12 2 7 17 4" xfId="56538"/>
    <cellStyle name="Note 12 2 7 18" xfId="6168"/>
    <cellStyle name="Note 12 2 7 18 2" xfId="18286"/>
    <cellStyle name="Note 12 2 7 18 2 2" xfId="35748"/>
    <cellStyle name="Note 12 2 7 18 3" xfId="35747"/>
    <cellStyle name="Note 12 2 7 18 4" xfId="56539"/>
    <cellStyle name="Note 12 2 7 19" xfId="14007"/>
    <cellStyle name="Note 12 2 7 19 2" xfId="25229"/>
    <cellStyle name="Note 12 2 7 19 2 2" xfId="35750"/>
    <cellStyle name="Note 12 2 7 19 3" xfId="35749"/>
    <cellStyle name="Note 12 2 7 19 4" xfId="56540"/>
    <cellStyle name="Note 12 2 7 2" xfId="6988"/>
    <cellStyle name="Note 12 2 7 2 2" xfId="18997"/>
    <cellStyle name="Note 12 2 7 2 2 2" xfId="35752"/>
    <cellStyle name="Note 12 2 7 2 3" xfId="35751"/>
    <cellStyle name="Note 12 2 7 2 4" xfId="56541"/>
    <cellStyle name="Note 12 2 7 20" xfId="6149"/>
    <cellStyle name="Note 12 2 7 20 2" xfId="35753"/>
    <cellStyle name="Note 12 2 7 20 3" xfId="56542"/>
    <cellStyle name="Note 12 2 7 20 4" xfId="56543"/>
    <cellStyle name="Note 12 2 7 21" xfId="35730"/>
    <cellStyle name="Note 12 2 7 22" xfId="56544"/>
    <cellStyle name="Note 12 2 7 3" xfId="4936"/>
    <cellStyle name="Note 12 2 7 3 2" xfId="17549"/>
    <cellStyle name="Note 12 2 7 3 2 2" xfId="35755"/>
    <cellStyle name="Note 12 2 7 3 3" xfId="35754"/>
    <cellStyle name="Note 12 2 7 3 4" xfId="56545"/>
    <cellStyle name="Note 12 2 7 4" xfId="6795"/>
    <cellStyle name="Note 12 2 7 4 2" xfId="18840"/>
    <cellStyle name="Note 12 2 7 4 2 2" xfId="35757"/>
    <cellStyle name="Note 12 2 7 4 3" xfId="35756"/>
    <cellStyle name="Note 12 2 7 4 4" xfId="56546"/>
    <cellStyle name="Note 12 2 7 5" xfId="5105"/>
    <cellStyle name="Note 12 2 7 5 2" xfId="17685"/>
    <cellStyle name="Note 12 2 7 5 2 2" xfId="35759"/>
    <cellStyle name="Note 12 2 7 5 3" xfId="35758"/>
    <cellStyle name="Note 12 2 7 5 4" xfId="56547"/>
    <cellStyle name="Note 12 2 7 6" xfId="8828"/>
    <cellStyle name="Note 12 2 7 6 2" xfId="20595"/>
    <cellStyle name="Note 12 2 7 6 2 2" xfId="35761"/>
    <cellStyle name="Note 12 2 7 6 3" xfId="35760"/>
    <cellStyle name="Note 12 2 7 6 4" xfId="56548"/>
    <cellStyle name="Note 12 2 7 7" xfId="4690"/>
    <cellStyle name="Note 12 2 7 7 2" xfId="17384"/>
    <cellStyle name="Note 12 2 7 7 2 2" xfId="35763"/>
    <cellStyle name="Note 12 2 7 7 3" xfId="35762"/>
    <cellStyle name="Note 12 2 7 7 4" xfId="56549"/>
    <cellStyle name="Note 12 2 7 8" xfId="7372"/>
    <cellStyle name="Note 12 2 7 8 2" xfId="19347"/>
    <cellStyle name="Note 12 2 7 8 2 2" xfId="35765"/>
    <cellStyle name="Note 12 2 7 8 3" xfId="35764"/>
    <cellStyle name="Note 12 2 7 8 4" xfId="56550"/>
    <cellStyle name="Note 12 2 7 9" xfId="5383"/>
    <cellStyle name="Note 12 2 7 9 2" xfId="17926"/>
    <cellStyle name="Note 12 2 7 9 2 2" xfId="35767"/>
    <cellStyle name="Note 12 2 7 9 3" xfId="35766"/>
    <cellStyle name="Note 12 2 7 9 4" xfId="56551"/>
    <cellStyle name="Note 12 2 8" xfId="4201"/>
    <cellStyle name="Note 12 2 8 10" xfId="7551"/>
    <cellStyle name="Note 12 2 8 10 2" xfId="19499"/>
    <cellStyle name="Note 12 2 8 10 2 2" xfId="35770"/>
    <cellStyle name="Note 12 2 8 10 3" xfId="35769"/>
    <cellStyle name="Note 12 2 8 10 4" xfId="56552"/>
    <cellStyle name="Note 12 2 8 11" xfId="11002"/>
    <cellStyle name="Note 12 2 8 11 2" xfId="22504"/>
    <cellStyle name="Note 12 2 8 11 2 2" xfId="35772"/>
    <cellStyle name="Note 12 2 8 11 3" xfId="35771"/>
    <cellStyle name="Note 12 2 8 11 4" xfId="56553"/>
    <cellStyle name="Note 12 2 8 12" xfId="11426"/>
    <cellStyle name="Note 12 2 8 12 2" xfId="22878"/>
    <cellStyle name="Note 12 2 8 12 2 2" xfId="35774"/>
    <cellStyle name="Note 12 2 8 12 3" xfId="35773"/>
    <cellStyle name="Note 12 2 8 12 4" xfId="56554"/>
    <cellStyle name="Note 12 2 8 13" xfId="11853"/>
    <cellStyle name="Note 12 2 8 13 2" xfId="23271"/>
    <cellStyle name="Note 12 2 8 13 2 2" xfId="35776"/>
    <cellStyle name="Note 12 2 8 13 3" xfId="35775"/>
    <cellStyle name="Note 12 2 8 13 4" xfId="56555"/>
    <cellStyle name="Note 12 2 8 14" xfId="8422"/>
    <cellStyle name="Note 12 2 8 14 2" xfId="20243"/>
    <cellStyle name="Note 12 2 8 14 2 2" xfId="35778"/>
    <cellStyle name="Note 12 2 8 14 3" xfId="35777"/>
    <cellStyle name="Note 12 2 8 14 4" xfId="56556"/>
    <cellStyle name="Note 12 2 8 15" xfId="5576"/>
    <cellStyle name="Note 12 2 8 15 2" xfId="18098"/>
    <cellStyle name="Note 12 2 8 15 2 2" xfId="35780"/>
    <cellStyle name="Note 12 2 8 15 3" xfId="35779"/>
    <cellStyle name="Note 12 2 8 15 4" xfId="56557"/>
    <cellStyle name="Note 12 2 8 16" xfId="13006"/>
    <cellStyle name="Note 12 2 8 16 2" xfId="24318"/>
    <cellStyle name="Note 12 2 8 16 2 2" xfId="35782"/>
    <cellStyle name="Note 12 2 8 16 3" xfId="35781"/>
    <cellStyle name="Note 12 2 8 16 4" xfId="56558"/>
    <cellStyle name="Note 12 2 8 17" xfId="11331"/>
    <cellStyle name="Note 12 2 8 17 2" xfId="22810"/>
    <cellStyle name="Note 12 2 8 17 2 2" xfId="35784"/>
    <cellStyle name="Note 12 2 8 17 3" xfId="35783"/>
    <cellStyle name="Note 12 2 8 17 4" xfId="56559"/>
    <cellStyle name="Note 12 2 8 18" xfId="10067"/>
    <cellStyle name="Note 12 2 8 18 2" xfId="21698"/>
    <cellStyle name="Note 12 2 8 18 2 2" xfId="35786"/>
    <cellStyle name="Note 12 2 8 18 3" xfId="35785"/>
    <cellStyle name="Note 12 2 8 18 4" xfId="56560"/>
    <cellStyle name="Note 12 2 8 19" xfId="14008"/>
    <cellStyle name="Note 12 2 8 19 2" xfId="25230"/>
    <cellStyle name="Note 12 2 8 19 2 2" xfId="35788"/>
    <cellStyle name="Note 12 2 8 19 3" xfId="35787"/>
    <cellStyle name="Note 12 2 8 19 4" xfId="56561"/>
    <cellStyle name="Note 12 2 8 2" xfId="6989"/>
    <cellStyle name="Note 12 2 8 2 2" xfId="18998"/>
    <cellStyle name="Note 12 2 8 2 2 2" xfId="35790"/>
    <cellStyle name="Note 12 2 8 2 3" xfId="35789"/>
    <cellStyle name="Note 12 2 8 2 4" xfId="56562"/>
    <cellStyle name="Note 12 2 8 20" xfId="8336"/>
    <cellStyle name="Note 12 2 8 20 2" xfId="35791"/>
    <cellStyle name="Note 12 2 8 20 3" xfId="56563"/>
    <cellStyle name="Note 12 2 8 20 4" xfId="56564"/>
    <cellStyle name="Note 12 2 8 21" xfId="35768"/>
    <cellStyle name="Note 12 2 8 22" xfId="56565"/>
    <cellStyle name="Note 12 2 8 3" xfId="4935"/>
    <cellStyle name="Note 12 2 8 3 2" xfId="17548"/>
    <cellStyle name="Note 12 2 8 3 2 2" xfId="35793"/>
    <cellStyle name="Note 12 2 8 3 3" xfId="35792"/>
    <cellStyle name="Note 12 2 8 3 4" xfId="56566"/>
    <cellStyle name="Note 12 2 8 4" xfId="6796"/>
    <cellStyle name="Note 12 2 8 4 2" xfId="18841"/>
    <cellStyle name="Note 12 2 8 4 2 2" xfId="35795"/>
    <cellStyle name="Note 12 2 8 4 3" xfId="35794"/>
    <cellStyle name="Note 12 2 8 4 4" xfId="56567"/>
    <cellStyle name="Note 12 2 8 5" xfId="5104"/>
    <cellStyle name="Note 12 2 8 5 2" xfId="17684"/>
    <cellStyle name="Note 12 2 8 5 2 2" xfId="35797"/>
    <cellStyle name="Note 12 2 8 5 3" xfId="35796"/>
    <cellStyle name="Note 12 2 8 5 4" xfId="56568"/>
    <cellStyle name="Note 12 2 8 6" xfId="8829"/>
    <cellStyle name="Note 12 2 8 6 2" xfId="20596"/>
    <cellStyle name="Note 12 2 8 6 2 2" xfId="35799"/>
    <cellStyle name="Note 12 2 8 6 3" xfId="35798"/>
    <cellStyle name="Note 12 2 8 6 4" xfId="56569"/>
    <cellStyle name="Note 12 2 8 7" xfId="7909"/>
    <cellStyle name="Note 12 2 8 7 2" xfId="19798"/>
    <cellStyle name="Note 12 2 8 7 2 2" xfId="35801"/>
    <cellStyle name="Note 12 2 8 7 3" xfId="35800"/>
    <cellStyle name="Note 12 2 8 7 4" xfId="56570"/>
    <cellStyle name="Note 12 2 8 8" xfId="7444"/>
    <cellStyle name="Note 12 2 8 8 2" xfId="19397"/>
    <cellStyle name="Note 12 2 8 8 2 2" xfId="35803"/>
    <cellStyle name="Note 12 2 8 8 3" xfId="35802"/>
    <cellStyle name="Note 12 2 8 8 4" xfId="56571"/>
    <cellStyle name="Note 12 2 8 9" xfId="4699"/>
    <cellStyle name="Note 12 2 8 9 2" xfId="17390"/>
    <cellStyle name="Note 12 2 8 9 2 2" xfId="35805"/>
    <cellStyle name="Note 12 2 8 9 3" xfId="35804"/>
    <cellStyle name="Note 12 2 8 9 4" xfId="56572"/>
    <cellStyle name="Note 12 2 9" xfId="4202"/>
    <cellStyle name="Note 12 2 9 10" xfId="6371"/>
    <cellStyle name="Note 12 2 9 10 2" xfId="18464"/>
    <cellStyle name="Note 12 2 9 10 2 2" xfId="35808"/>
    <cellStyle name="Note 12 2 9 10 3" xfId="35807"/>
    <cellStyle name="Note 12 2 9 10 4" xfId="56573"/>
    <cellStyle name="Note 12 2 9 11" xfId="11003"/>
    <cellStyle name="Note 12 2 9 11 2" xfId="22505"/>
    <cellStyle name="Note 12 2 9 11 2 2" xfId="35810"/>
    <cellStyle name="Note 12 2 9 11 3" xfId="35809"/>
    <cellStyle name="Note 12 2 9 11 4" xfId="56574"/>
    <cellStyle name="Note 12 2 9 12" xfId="11427"/>
    <cellStyle name="Note 12 2 9 12 2" xfId="22879"/>
    <cellStyle name="Note 12 2 9 12 2 2" xfId="35812"/>
    <cellStyle name="Note 12 2 9 12 3" xfId="35811"/>
    <cellStyle name="Note 12 2 9 12 4" xfId="56575"/>
    <cellStyle name="Note 12 2 9 13" xfId="11854"/>
    <cellStyle name="Note 12 2 9 13 2" xfId="23272"/>
    <cellStyle name="Note 12 2 9 13 2 2" xfId="35814"/>
    <cellStyle name="Note 12 2 9 13 3" xfId="35813"/>
    <cellStyle name="Note 12 2 9 13 4" xfId="56576"/>
    <cellStyle name="Note 12 2 9 14" xfId="6237"/>
    <cellStyle name="Note 12 2 9 14 2" xfId="18346"/>
    <cellStyle name="Note 12 2 9 14 2 2" xfId="35816"/>
    <cellStyle name="Note 12 2 9 14 3" xfId="35815"/>
    <cellStyle name="Note 12 2 9 14 4" xfId="56577"/>
    <cellStyle name="Note 12 2 9 15" xfId="5575"/>
    <cellStyle name="Note 12 2 9 15 2" xfId="18097"/>
    <cellStyle name="Note 12 2 9 15 2 2" xfId="35818"/>
    <cellStyle name="Note 12 2 9 15 3" xfId="35817"/>
    <cellStyle name="Note 12 2 9 15 4" xfId="56578"/>
    <cellStyle name="Note 12 2 9 16" xfId="13007"/>
    <cellStyle name="Note 12 2 9 16 2" xfId="24319"/>
    <cellStyle name="Note 12 2 9 16 2 2" xfId="35820"/>
    <cellStyle name="Note 12 2 9 16 3" xfId="35819"/>
    <cellStyle name="Note 12 2 9 16 4" xfId="56579"/>
    <cellStyle name="Note 12 2 9 17" xfId="10964"/>
    <cellStyle name="Note 12 2 9 17 2" xfId="22479"/>
    <cellStyle name="Note 12 2 9 17 2 2" xfId="35822"/>
    <cellStyle name="Note 12 2 9 17 3" xfId="35821"/>
    <cellStyle name="Note 12 2 9 17 4" xfId="56580"/>
    <cellStyle name="Note 12 2 9 18" xfId="8490"/>
    <cellStyle name="Note 12 2 9 18 2" xfId="20309"/>
    <cellStyle name="Note 12 2 9 18 2 2" xfId="35824"/>
    <cellStyle name="Note 12 2 9 18 3" xfId="35823"/>
    <cellStyle name="Note 12 2 9 18 4" xfId="56581"/>
    <cellStyle name="Note 12 2 9 19" xfId="14009"/>
    <cellStyle name="Note 12 2 9 19 2" xfId="25231"/>
    <cellStyle name="Note 12 2 9 19 2 2" xfId="35826"/>
    <cellStyle name="Note 12 2 9 19 3" xfId="35825"/>
    <cellStyle name="Note 12 2 9 19 4" xfId="56582"/>
    <cellStyle name="Note 12 2 9 2" xfId="6990"/>
    <cellStyle name="Note 12 2 9 2 2" xfId="18999"/>
    <cellStyle name="Note 12 2 9 2 2 2" xfId="35828"/>
    <cellStyle name="Note 12 2 9 2 3" xfId="35827"/>
    <cellStyle name="Note 12 2 9 2 4" xfId="56583"/>
    <cellStyle name="Note 12 2 9 20" xfId="6150"/>
    <cellStyle name="Note 12 2 9 20 2" xfId="35829"/>
    <cellStyle name="Note 12 2 9 20 3" xfId="56584"/>
    <cellStyle name="Note 12 2 9 20 4" xfId="56585"/>
    <cellStyle name="Note 12 2 9 21" xfId="35806"/>
    <cellStyle name="Note 12 2 9 22" xfId="56586"/>
    <cellStyle name="Note 12 2 9 3" xfId="4934"/>
    <cellStyle name="Note 12 2 9 3 2" xfId="17547"/>
    <cellStyle name="Note 12 2 9 3 2 2" xfId="35831"/>
    <cellStyle name="Note 12 2 9 3 3" xfId="35830"/>
    <cellStyle name="Note 12 2 9 3 4" xfId="56587"/>
    <cellStyle name="Note 12 2 9 4" xfId="6797"/>
    <cellStyle name="Note 12 2 9 4 2" xfId="18842"/>
    <cellStyle name="Note 12 2 9 4 2 2" xfId="35833"/>
    <cellStyle name="Note 12 2 9 4 3" xfId="35832"/>
    <cellStyle name="Note 12 2 9 4 4" xfId="56588"/>
    <cellStyle name="Note 12 2 9 5" xfId="5103"/>
    <cellStyle name="Note 12 2 9 5 2" xfId="17683"/>
    <cellStyle name="Note 12 2 9 5 2 2" xfId="35835"/>
    <cellStyle name="Note 12 2 9 5 3" xfId="35834"/>
    <cellStyle name="Note 12 2 9 5 4" xfId="56589"/>
    <cellStyle name="Note 12 2 9 6" xfId="8830"/>
    <cellStyle name="Note 12 2 9 6 2" xfId="20597"/>
    <cellStyle name="Note 12 2 9 6 2 2" xfId="35837"/>
    <cellStyle name="Note 12 2 9 6 3" xfId="35836"/>
    <cellStyle name="Note 12 2 9 6 4" xfId="56590"/>
    <cellStyle name="Note 12 2 9 7" xfId="7021"/>
    <cellStyle name="Note 12 2 9 7 2" xfId="19029"/>
    <cellStyle name="Note 12 2 9 7 2 2" xfId="35839"/>
    <cellStyle name="Note 12 2 9 7 3" xfId="35838"/>
    <cellStyle name="Note 12 2 9 7 4" xfId="56591"/>
    <cellStyle name="Note 12 2 9 8" xfId="7454"/>
    <cellStyle name="Note 12 2 9 8 2" xfId="19405"/>
    <cellStyle name="Note 12 2 9 8 2 2" xfId="35841"/>
    <cellStyle name="Note 12 2 9 8 3" xfId="35840"/>
    <cellStyle name="Note 12 2 9 8 4" xfId="56592"/>
    <cellStyle name="Note 12 2 9 9" xfId="8807"/>
    <cellStyle name="Note 12 2 9 9 2" xfId="20576"/>
    <cellStyle name="Note 12 2 9 9 2 2" xfId="35843"/>
    <cellStyle name="Note 12 2 9 9 3" xfId="35842"/>
    <cellStyle name="Note 12 2 9 9 4" xfId="56593"/>
    <cellStyle name="Note 12 20" xfId="4203"/>
    <cellStyle name="Note 12 20 10" xfId="7403"/>
    <cellStyle name="Note 12 20 10 2" xfId="19373"/>
    <cellStyle name="Note 12 20 10 2 2" xfId="35846"/>
    <cellStyle name="Note 12 20 10 3" xfId="35845"/>
    <cellStyle name="Note 12 20 10 4" xfId="56594"/>
    <cellStyle name="Note 12 20 11" xfId="11004"/>
    <cellStyle name="Note 12 20 11 2" xfId="22506"/>
    <cellStyle name="Note 12 20 11 2 2" xfId="35848"/>
    <cellStyle name="Note 12 20 11 3" xfId="35847"/>
    <cellStyle name="Note 12 20 11 4" xfId="56595"/>
    <cellStyle name="Note 12 20 12" xfId="11428"/>
    <cellStyle name="Note 12 20 12 2" xfId="22880"/>
    <cellStyle name="Note 12 20 12 2 2" xfId="35850"/>
    <cellStyle name="Note 12 20 12 3" xfId="35849"/>
    <cellStyle name="Note 12 20 12 4" xfId="56596"/>
    <cellStyle name="Note 12 20 13" xfId="11855"/>
    <cellStyle name="Note 12 20 13 2" xfId="23273"/>
    <cellStyle name="Note 12 20 13 2 2" xfId="35852"/>
    <cellStyle name="Note 12 20 13 3" xfId="35851"/>
    <cellStyle name="Note 12 20 13 4" xfId="56597"/>
    <cellStyle name="Note 12 20 14" xfId="5230"/>
    <cellStyle name="Note 12 20 14 2" xfId="17795"/>
    <cellStyle name="Note 12 20 14 2 2" xfId="35854"/>
    <cellStyle name="Note 12 20 14 3" xfId="35853"/>
    <cellStyle name="Note 12 20 14 4" xfId="56598"/>
    <cellStyle name="Note 12 20 15" xfId="4718"/>
    <cellStyle name="Note 12 20 15 2" xfId="17404"/>
    <cellStyle name="Note 12 20 15 2 2" xfId="35856"/>
    <cellStyle name="Note 12 20 15 3" xfId="35855"/>
    <cellStyle name="Note 12 20 15 4" xfId="56599"/>
    <cellStyle name="Note 12 20 16" xfId="13008"/>
    <cellStyle name="Note 12 20 16 2" xfId="24320"/>
    <cellStyle name="Note 12 20 16 2 2" xfId="35858"/>
    <cellStyle name="Note 12 20 16 3" xfId="35857"/>
    <cellStyle name="Note 12 20 16 4" xfId="56600"/>
    <cellStyle name="Note 12 20 17" xfId="11332"/>
    <cellStyle name="Note 12 20 17 2" xfId="22811"/>
    <cellStyle name="Note 12 20 17 2 2" xfId="35860"/>
    <cellStyle name="Note 12 20 17 3" xfId="35859"/>
    <cellStyle name="Note 12 20 17 4" xfId="56601"/>
    <cellStyle name="Note 12 20 18" xfId="10068"/>
    <cellStyle name="Note 12 20 18 2" xfId="21699"/>
    <cellStyle name="Note 12 20 18 2 2" xfId="35862"/>
    <cellStyle name="Note 12 20 18 3" xfId="35861"/>
    <cellStyle name="Note 12 20 18 4" xfId="56602"/>
    <cellStyle name="Note 12 20 19" xfId="14010"/>
    <cellStyle name="Note 12 20 19 2" xfId="25232"/>
    <cellStyle name="Note 12 20 19 2 2" xfId="35864"/>
    <cellStyle name="Note 12 20 19 3" xfId="35863"/>
    <cellStyle name="Note 12 20 19 4" xfId="56603"/>
    <cellStyle name="Note 12 20 2" xfId="6991"/>
    <cellStyle name="Note 12 20 2 2" xfId="19000"/>
    <cellStyle name="Note 12 20 2 2 2" xfId="35866"/>
    <cellStyle name="Note 12 20 2 3" xfId="35865"/>
    <cellStyle name="Note 12 20 2 4" xfId="56604"/>
    <cellStyle name="Note 12 20 20" xfId="12556"/>
    <cellStyle name="Note 12 20 20 2" xfId="35867"/>
    <cellStyle name="Note 12 20 20 3" xfId="56605"/>
    <cellStyle name="Note 12 20 20 4" xfId="56606"/>
    <cellStyle name="Note 12 20 21" xfId="35844"/>
    <cellStyle name="Note 12 20 22" xfId="56607"/>
    <cellStyle name="Note 12 20 3" xfId="4666"/>
    <cellStyle name="Note 12 20 3 2" xfId="17363"/>
    <cellStyle name="Note 12 20 3 2 2" xfId="35869"/>
    <cellStyle name="Note 12 20 3 3" xfId="35868"/>
    <cellStyle name="Note 12 20 3 4" xfId="56608"/>
    <cellStyle name="Note 12 20 4" xfId="6798"/>
    <cellStyle name="Note 12 20 4 2" xfId="18843"/>
    <cellStyle name="Note 12 20 4 2 2" xfId="35871"/>
    <cellStyle name="Note 12 20 4 3" xfId="35870"/>
    <cellStyle name="Note 12 20 4 4" xfId="56609"/>
    <cellStyle name="Note 12 20 5" xfId="5102"/>
    <cellStyle name="Note 12 20 5 2" xfId="17682"/>
    <cellStyle name="Note 12 20 5 2 2" xfId="35873"/>
    <cellStyle name="Note 12 20 5 3" xfId="35872"/>
    <cellStyle name="Note 12 20 5 4" xfId="56610"/>
    <cellStyle name="Note 12 20 6" xfId="8831"/>
    <cellStyle name="Note 12 20 6 2" xfId="20598"/>
    <cellStyle name="Note 12 20 6 2 2" xfId="35875"/>
    <cellStyle name="Note 12 20 6 3" xfId="35874"/>
    <cellStyle name="Note 12 20 6 4" xfId="56611"/>
    <cellStyle name="Note 12 20 7" xfId="5244"/>
    <cellStyle name="Note 12 20 7 2" xfId="17805"/>
    <cellStyle name="Note 12 20 7 2 2" xfId="35877"/>
    <cellStyle name="Note 12 20 7 3" xfId="35876"/>
    <cellStyle name="Note 12 20 7 4" xfId="56612"/>
    <cellStyle name="Note 12 20 8" xfId="7861"/>
    <cellStyle name="Note 12 20 8 2" xfId="19767"/>
    <cellStyle name="Note 12 20 8 2 2" xfId="35879"/>
    <cellStyle name="Note 12 20 8 3" xfId="35878"/>
    <cellStyle name="Note 12 20 8 4" xfId="56613"/>
    <cellStyle name="Note 12 20 9" xfId="7945"/>
    <cellStyle name="Note 12 20 9 2" xfId="19832"/>
    <cellStyle name="Note 12 20 9 2 2" xfId="35881"/>
    <cellStyle name="Note 12 20 9 3" xfId="35880"/>
    <cellStyle name="Note 12 20 9 4" xfId="56614"/>
    <cellStyle name="Note 12 21" xfId="4204"/>
    <cellStyle name="Note 12 21 10" xfId="6372"/>
    <cellStyle name="Note 12 21 10 2" xfId="18465"/>
    <cellStyle name="Note 12 21 10 2 2" xfId="35884"/>
    <cellStyle name="Note 12 21 10 3" xfId="35883"/>
    <cellStyle name="Note 12 21 10 4" xfId="56615"/>
    <cellStyle name="Note 12 21 11" xfId="11005"/>
    <cellStyle name="Note 12 21 11 2" xfId="22507"/>
    <cellStyle name="Note 12 21 11 2 2" xfId="35886"/>
    <cellStyle name="Note 12 21 11 3" xfId="35885"/>
    <cellStyle name="Note 12 21 11 4" xfId="56616"/>
    <cellStyle name="Note 12 21 12" xfId="11429"/>
    <cellStyle name="Note 12 21 12 2" xfId="22881"/>
    <cellStyle name="Note 12 21 12 2 2" xfId="35888"/>
    <cellStyle name="Note 12 21 12 3" xfId="35887"/>
    <cellStyle name="Note 12 21 12 4" xfId="56617"/>
    <cellStyle name="Note 12 21 13" xfId="11856"/>
    <cellStyle name="Note 12 21 13 2" xfId="23274"/>
    <cellStyle name="Note 12 21 13 2 2" xfId="35890"/>
    <cellStyle name="Note 12 21 13 3" xfId="35889"/>
    <cellStyle name="Note 12 21 13 4" xfId="56618"/>
    <cellStyle name="Note 12 21 14" xfId="6238"/>
    <cellStyle name="Note 12 21 14 2" xfId="18347"/>
    <cellStyle name="Note 12 21 14 2 2" xfId="35892"/>
    <cellStyle name="Note 12 21 14 3" xfId="35891"/>
    <cellStyle name="Note 12 21 14 4" xfId="56619"/>
    <cellStyle name="Note 12 21 15" xfId="5574"/>
    <cellStyle name="Note 12 21 15 2" xfId="18096"/>
    <cellStyle name="Note 12 21 15 2 2" xfId="35894"/>
    <cellStyle name="Note 12 21 15 3" xfId="35893"/>
    <cellStyle name="Note 12 21 15 4" xfId="56620"/>
    <cellStyle name="Note 12 21 16" xfId="13009"/>
    <cellStyle name="Note 12 21 16 2" xfId="24321"/>
    <cellStyle name="Note 12 21 16 2 2" xfId="35896"/>
    <cellStyle name="Note 12 21 16 3" xfId="35895"/>
    <cellStyle name="Note 12 21 16 4" xfId="56621"/>
    <cellStyle name="Note 12 21 17" xfId="9681"/>
    <cellStyle name="Note 12 21 17 2" xfId="21361"/>
    <cellStyle name="Note 12 21 17 2 2" xfId="35898"/>
    <cellStyle name="Note 12 21 17 3" xfId="35897"/>
    <cellStyle name="Note 12 21 17 4" xfId="56622"/>
    <cellStyle name="Note 12 21 18" xfId="13317"/>
    <cellStyle name="Note 12 21 18 2" xfId="24613"/>
    <cellStyle name="Note 12 21 18 2 2" xfId="35900"/>
    <cellStyle name="Note 12 21 18 3" xfId="35899"/>
    <cellStyle name="Note 12 21 18 4" xfId="56623"/>
    <cellStyle name="Note 12 21 19" xfId="14011"/>
    <cellStyle name="Note 12 21 19 2" xfId="25233"/>
    <cellStyle name="Note 12 21 19 2 2" xfId="35902"/>
    <cellStyle name="Note 12 21 19 3" xfId="35901"/>
    <cellStyle name="Note 12 21 19 4" xfId="56624"/>
    <cellStyle name="Note 12 21 2" xfId="6992"/>
    <cellStyle name="Note 12 21 2 2" xfId="19001"/>
    <cellStyle name="Note 12 21 2 2 2" xfId="35904"/>
    <cellStyle name="Note 12 21 2 3" xfId="35903"/>
    <cellStyle name="Note 12 21 2 4" xfId="56625"/>
    <cellStyle name="Note 12 21 20" xfId="13979"/>
    <cellStyle name="Note 12 21 20 2" xfId="35905"/>
    <cellStyle name="Note 12 21 20 3" xfId="56626"/>
    <cellStyle name="Note 12 21 20 4" xfId="56627"/>
    <cellStyle name="Note 12 21 21" xfId="35882"/>
    <cellStyle name="Note 12 21 22" xfId="56628"/>
    <cellStyle name="Note 12 21 3" xfId="7458"/>
    <cellStyle name="Note 12 21 3 2" xfId="19408"/>
    <cellStyle name="Note 12 21 3 2 2" xfId="35907"/>
    <cellStyle name="Note 12 21 3 3" xfId="35906"/>
    <cellStyle name="Note 12 21 3 4" xfId="56629"/>
    <cellStyle name="Note 12 21 4" xfId="6799"/>
    <cellStyle name="Note 12 21 4 2" xfId="18844"/>
    <cellStyle name="Note 12 21 4 2 2" xfId="35909"/>
    <cellStyle name="Note 12 21 4 3" xfId="35908"/>
    <cellStyle name="Note 12 21 4 4" xfId="56630"/>
    <cellStyle name="Note 12 21 5" xfId="5101"/>
    <cellStyle name="Note 12 21 5 2" xfId="17681"/>
    <cellStyle name="Note 12 21 5 2 2" xfId="35911"/>
    <cellStyle name="Note 12 21 5 3" xfId="35910"/>
    <cellStyle name="Note 12 21 5 4" xfId="56631"/>
    <cellStyle name="Note 12 21 6" xfId="8832"/>
    <cellStyle name="Note 12 21 6 2" xfId="20599"/>
    <cellStyle name="Note 12 21 6 2 2" xfId="35913"/>
    <cellStyle name="Note 12 21 6 3" xfId="35912"/>
    <cellStyle name="Note 12 21 6 4" xfId="56632"/>
    <cellStyle name="Note 12 21 7" xfId="8753"/>
    <cellStyle name="Note 12 21 7 2" xfId="20538"/>
    <cellStyle name="Note 12 21 7 2 2" xfId="35915"/>
    <cellStyle name="Note 12 21 7 3" xfId="35914"/>
    <cellStyle name="Note 12 21 7 4" xfId="56633"/>
    <cellStyle name="Note 12 21 8" xfId="4783"/>
    <cellStyle name="Note 12 21 8 2" xfId="17434"/>
    <cellStyle name="Note 12 21 8 2 2" xfId="35917"/>
    <cellStyle name="Note 12 21 8 3" xfId="35916"/>
    <cellStyle name="Note 12 21 8 4" xfId="56634"/>
    <cellStyle name="Note 12 21 9" xfId="5382"/>
    <cellStyle name="Note 12 21 9 2" xfId="17925"/>
    <cellStyle name="Note 12 21 9 2 2" xfId="35919"/>
    <cellStyle name="Note 12 21 9 3" xfId="35918"/>
    <cellStyle name="Note 12 21 9 4" xfId="56635"/>
    <cellStyle name="Note 12 22" xfId="4205"/>
    <cellStyle name="Note 12 22 10" xfId="10105"/>
    <cellStyle name="Note 12 22 10 2" xfId="21729"/>
    <cellStyle name="Note 12 22 10 2 2" xfId="35922"/>
    <cellStyle name="Note 12 22 10 3" xfId="35921"/>
    <cellStyle name="Note 12 22 10 4" xfId="56636"/>
    <cellStyle name="Note 12 22 11" xfId="11006"/>
    <cellStyle name="Note 12 22 11 2" xfId="22508"/>
    <cellStyle name="Note 12 22 11 2 2" xfId="35924"/>
    <cellStyle name="Note 12 22 11 3" xfId="35923"/>
    <cellStyle name="Note 12 22 11 4" xfId="56637"/>
    <cellStyle name="Note 12 22 12" xfId="11430"/>
    <cellStyle name="Note 12 22 12 2" xfId="22882"/>
    <cellStyle name="Note 12 22 12 2 2" xfId="35926"/>
    <cellStyle name="Note 12 22 12 3" xfId="35925"/>
    <cellStyle name="Note 12 22 12 4" xfId="56638"/>
    <cellStyle name="Note 12 22 13" xfId="11857"/>
    <cellStyle name="Note 12 22 13 2" xfId="23275"/>
    <cellStyle name="Note 12 22 13 2 2" xfId="35928"/>
    <cellStyle name="Note 12 22 13 3" xfId="35927"/>
    <cellStyle name="Note 12 22 13 4" xfId="56639"/>
    <cellStyle name="Note 12 22 14" xfId="11694"/>
    <cellStyle name="Note 12 22 14 2" xfId="23129"/>
    <cellStyle name="Note 12 22 14 2 2" xfId="35930"/>
    <cellStyle name="Note 12 22 14 3" xfId="35929"/>
    <cellStyle name="Note 12 22 14 4" xfId="56640"/>
    <cellStyle name="Note 12 22 15" xfId="12184"/>
    <cellStyle name="Note 12 22 15 2" xfId="23580"/>
    <cellStyle name="Note 12 22 15 2 2" xfId="35932"/>
    <cellStyle name="Note 12 22 15 3" xfId="35931"/>
    <cellStyle name="Note 12 22 15 4" xfId="56641"/>
    <cellStyle name="Note 12 22 16" xfId="13010"/>
    <cellStyle name="Note 12 22 16 2" xfId="24322"/>
    <cellStyle name="Note 12 22 16 2 2" xfId="35934"/>
    <cellStyle name="Note 12 22 16 3" xfId="35933"/>
    <cellStyle name="Note 12 22 16 4" xfId="56642"/>
    <cellStyle name="Note 12 22 17" xfId="13349"/>
    <cellStyle name="Note 12 22 17 2" xfId="24632"/>
    <cellStyle name="Note 12 22 17 2 2" xfId="35936"/>
    <cellStyle name="Note 12 22 17 3" xfId="35935"/>
    <cellStyle name="Note 12 22 17 4" xfId="56643"/>
    <cellStyle name="Note 12 22 18" xfId="13684"/>
    <cellStyle name="Note 12 22 18 2" xfId="24934"/>
    <cellStyle name="Note 12 22 18 2 2" xfId="35938"/>
    <cellStyle name="Note 12 22 18 3" xfId="35937"/>
    <cellStyle name="Note 12 22 18 4" xfId="56644"/>
    <cellStyle name="Note 12 22 19" xfId="14012"/>
    <cellStyle name="Note 12 22 19 2" xfId="25234"/>
    <cellStyle name="Note 12 22 19 2 2" xfId="35940"/>
    <cellStyle name="Note 12 22 19 3" xfId="35939"/>
    <cellStyle name="Note 12 22 19 4" xfId="56645"/>
    <cellStyle name="Note 12 22 2" xfId="6993"/>
    <cellStyle name="Note 12 22 2 2" xfId="19002"/>
    <cellStyle name="Note 12 22 2 2 2" xfId="35942"/>
    <cellStyle name="Note 12 22 2 3" xfId="35941"/>
    <cellStyle name="Note 12 22 2 4" xfId="56646"/>
    <cellStyle name="Note 12 22 20" xfId="14311"/>
    <cellStyle name="Note 12 22 20 2" xfId="35943"/>
    <cellStyle name="Note 12 22 20 3" xfId="56647"/>
    <cellStyle name="Note 12 22 20 4" xfId="56648"/>
    <cellStyle name="Note 12 22 21" xfId="35920"/>
    <cellStyle name="Note 12 22 22" xfId="56649"/>
    <cellStyle name="Note 12 22 3" xfId="7459"/>
    <cellStyle name="Note 12 22 3 2" xfId="19409"/>
    <cellStyle name="Note 12 22 3 2 2" xfId="35945"/>
    <cellStyle name="Note 12 22 3 3" xfId="35944"/>
    <cellStyle name="Note 12 22 3 4" xfId="56650"/>
    <cellStyle name="Note 12 22 4" xfId="7389"/>
    <cellStyle name="Note 12 22 4 2" xfId="19362"/>
    <cellStyle name="Note 12 22 4 2 2" xfId="35947"/>
    <cellStyle name="Note 12 22 4 3" xfId="35946"/>
    <cellStyle name="Note 12 22 4 4" xfId="56651"/>
    <cellStyle name="Note 12 22 5" xfId="7854"/>
    <cellStyle name="Note 12 22 5 2" xfId="19761"/>
    <cellStyle name="Note 12 22 5 2 2" xfId="35949"/>
    <cellStyle name="Note 12 22 5 3" xfId="35948"/>
    <cellStyle name="Note 12 22 5 4" xfId="56652"/>
    <cellStyle name="Note 12 22 6" xfId="8833"/>
    <cellStyle name="Note 12 22 6 2" xfId="20600"/>
    <cellStyle name="Note 12 22 6 2 2" xfId="35951"/>
    <cellStyle name="Note 12 22 6 3" xfId="35950"/>
    <cellStyle name="Note 12 22 6 4" xfId="56653"/>
    <cellStyle name="Note 12 22 7" xfId="9280"/>
    <cellStyle name="Note 12 22 7 2" xfId="20998"/>
    <cellStyle name="Note 12 22 7 2 2" xfId="35953"/>
    <cellStyle name="Note 12 22 7 3" xfId="35952"/>
    <cellStyle name="Note 12 22 7 4" xfId="56654"/>
    <cellStyle name="Note 12 22 8" xfId="9214"/>
    <cellStyle name="Note 12 22 8 2" xfId="20950"/>
    <cellStyle name="Note 12 22 8 2 2" xfId="35955"/>
    <cellStyle name="Note 12 22 8 3" xfId="35954"/>
    <cellStyle name="Note 12 22 8 4" xfId="56655"/>
    <cellStyle name="Note 12 22 9" xfId="9656"/>
    <cellStyle name="Note 12 22 9 2" xfId="21341"/>
    <cellStyle name="Note 12 22 9 2 2" xfId="35957"/>
    <cellStyle name="Note 12 22 9 3" xfId="35956"/>
    <cellStyle name="Note 12 22 9 4" xfId="56656"/>
    <cellStyle name="Note 12 23" xfId="4206"/>
    <cellStyle name="Note 12 23 10" xfId="10583"/>
    <cellStyle name="Note 12 23 10 2" xfId="22135"/>
    <cellStyle name="Note 12 23 10 2 2" xfId="35960"/>
    <cellStyle name="Note 12 23 10 3" xfId="35959"/>
    <cellStyle name="Note 12 23 10 4" xfId="56657"/>
    <cellStyle name="Note 12 23 11" xfId="11007"/>
    <cellStyle name="Note 12 23 11 2" xfId="22509"/>
    <cellStyle name="Note 12 23 11 2 2" xfId="35962"/>
    <cellStyle name="Note 12 23 11 3" xfId="35961"/>
    <cellStyle name="Note 12 23 11 4" xfId="56658"/>
    <cellStyle name="Note 12 23 12" xfId="11431"/>
    <cellStyle name="Note 12 23 12 2" xfId="22883"/>
    <cellStyle name="Note 12 23 12 2 2" xfId="35964"/>
    <cellStyle name="Note 12 23 12 3" xfId="35963"/>
    <cellStyle name="Note 12 23 12 4" xfId="56659"/>
    <cellStyle name="Note 12 23 13" xfId="11858"/>
    <cellStyle name="Note 12 23 13 2" xfId="23276"/>
    <cellStyle name="Note 12 23 13 2 2" xfId="35966"/>
    <cellStyle name="Note 12 23 13 3" xfId="35965"/>
    <cellStyle name="Note 12 23 13 4" xfId="56660"/>
    <cellStyle name="Note 12 23 14" xfId="12229"/>
    <cellStyle name="Note 12 23 14 2" xfId="23611"/>
    <cellStyle name="Note 12 23 14 2 2" xfId="35968"/>
    <cellStyle name="Note 12 23 14 3" xfId="35967"/>
    <cellStyle name="Note 12 23 14 4" xfId="56661"/>
    <cellStyle name="Note 12 23 15" xfId="12605"/>
    <cellStyle name="Note 12 23 15 2" xfId="23944"/>
    <cellStyle name="Note 12 23 15 2 2" xfId="35970"/>
    <cellStyle name="Note 12 23 15 3" xfId="35969"/>
    <cellStyle name="Note 12 23 15 4" xfId="56662"/>
    <cellStyle name="Note 12 23 16" xfId="13011"/>
    <cellStyle name="Note 12 23 16 2" xfId="24323"/>
    <cellStyle name="Note 12 23 16 2 2" xfId="35972"/>
    <cellStyle name="Note 12 23 16 3" xfId="35971"/>
    <cellStyle name="Note 12 23 16 4" xfId="56663"/>
    <cellStyle name="Note 12 23 17" xfId="13350"/>
    <cellStyle name="Note 12 23 17 2" xfId="24633"/>
    <cellStyle name="Note 12 23 17 2 2" xfId="35974"/>
    <cellStyle name="Note 12 23 17 3" xfId="35973"/>
    <cellStyle name="Note 12 23 17 4" xfId="56664"/>
    <cellStyle name="Note 12 23 18" xfId="13685"/>
    <cellStyle name="Note 12 23 18 2" xfId="24935"/>
    <cellStyle name="Note 12 23 18 2 2" xfId="35976"/>
    <cellStyle name="Note 12 23 18 3" xfId="35975"/>
    <cellStyle name="Note 12 23 18 4" xfId="56665"/>
    <cellStyle name="Note 12 23 19" xfId="14013"/>
    <cellStyle name="Note 12 23 19 2" xfId="25235"/>
    <cellStyle name="Note 12 23 19 2 2" xfId="35978"/>
    <cellStyle name="Note 12 23 19 3" xfId="35977"/>
    <cellStyle name="Note 12 23 19 4" xfId="56666"/>
    <cellStyle name="Note 12 23 2" xfId="6994"/>
    <cellStyle name="Note 12 23 2 2" xfId="19003"/>
    <cellStyle name="Note 12 23 2 2 2" xfId="35980"/>
    <cellStyle name="Note 12 23 2 3" xfId="35979"/>
    <cellStyle name="Note 12 23 2 4" xfId="56667"/>
    <cellStyle name="Note 12 23 20" xfId="14312"/>
    <cellStyle name="Note 12 23 20 2" xfId="35981"/>
    <cellStyle name="Note 12 23 20 3" xfId="56668"/>
    <cellStyle name="Note 12 23 20 4" xfId="56669"/>
    <cellStyle name="Note 12 23 21" xfId="35958"/>
    <cellStyle name="Note 12 23 22" xfId="56670"/>
    <cellStyle name="Note 12 23 3" xfId="7460"/>
    <cellStyle name="Note 12 23 3 2" xfId="19410"/>
    <cellStyle name="Note 12 23 3 2 2" xfId="35983"/>
    <cellStyle name="Note 12 23 3 3" xfId="35982"/>
    <cellStyle name="Note 12 23 3 4" xfId="56671"/>
    <cellStyle name="Note 12 23 4" xfId="7918"/>
    <cellStyle name="Note 12 23 4 2" xfId="19806"/>
    <cellStyle name="Note 12 23 4 2 2" xfId="35985"/>
    <cellStyle name="Note 12 23 4 3" xfId="35984"/>
    <cellStyle name="Note 12 23 4 4" xfId="56672"/>
    <cellStyle name="Note 12 23 5" xfId="8375"/>
    <cellStyle name="Note 12 23 5 2" xfId="20197"/>
    <cellStyle name="Note 12 23 5 2 2" xfId="35987"/>
    <cellStyle name="Note 12 23 5 3" xfId="35986"/>
    <cellStyle name="Note 12 23 5 4" xfId="56673"/>
    <cellStyle name="Note 12 23 6" xfId="8834"/>
    <cellStyle name="Note 12 23 6 2" xfId="20601"/>
    <cellStyle name="Note 12 23 6 2 2" xfId="35989"/>
    <cellStyle name="Note 12 23 6 3" xfId="35988"/>
    <cellStyle name="Note 12 23 6 4" xfId="56674"/>
    <cellStyle name="Note 12 23 7" xfId="9281"/>
    <cellStyle name="Note 12 23 7 2" xfId="20999"/>
    <cellStyle name="Note 12 23 7 2 2" xfId="35991"/>
    <cellStyle name="Note 12 23 7 3" xfId="35990"/>
    <cellStyle name="Note 12 23 7 4" xfId="56675"/>
    <cellStyle name="Note 12 23 8" xfId="9722"/>
    <cellStyle name="Note 12 23 8 2" xfId="21386"/>
    <cellStyle name="Note 12 23 8 2 2" xfId="35993"/>
    <cellStyle name="Note 12 23 8 3" xfId="35992"/>
    <cellStyle name="Note 12 23 8 4" xfId="56676"/>
    <cellStyle name="Note 12 23 9" xfId="10164"/>
    <cellStyle name="Note 12 23 9 2" xfId="21773"/>
    <cellStyle name="Note 12 23 9 2 2" xfId="35995"/>
    <cellStyle name="Note 12 23 9 3" xfId="35994"/>
    <cellStyle name="Note 12 23 9 4" xfId="56677"/>
    <cellStyle name="Note 12 24" xfId="4207"/>
    <cellStyle name="Note 12 24 10" xfId="10584"/>
    <cellStyle name="Note 12 24 10 2" xfId="22136"/>
    <cellStyle name="Note 12 24 10 2 2" xfId="35998"/>
    <cellStyle name="Note 12 24 10 3" xfId="35997"/>
    <cellStyle name="Note 12 24 10 4" xfId="56678"/>
    <cellStyle name="Note 12 24 11" xfId="11008"/>
    <cellStyle name="Note 12 24 11 2" xfId="22510"/>
    <cellStyle name="Note 12 24 11 2 2" xfId="36000"/>
    <cellStyle name="Note 12 24 11 3" xfId="35999"/>
    <cellStyle name="Note 12 24 11 4" xfId="56679"/>
    <cellStyle name="Note 12 24 12" xfId="11432"/>
    <cellStyle name="Note 12 24 12 2" xfId="22884"/>
    <cellStyle name="Note 12 24 12 2 2" xfId="36002"/>
    <cellStyle name="Note 12 24 12 3" xfId="36001"/>
    <cellStyle name="Note 12 24 12 4" xfId="56680"/>
    <cellStyle name="Note 12 24 13" xfId="11859"/>
    <cellStyle name="Note 12 24 13 2" xfId="23277"/>
    <cellStyle name="Note 12 24 13 2 2" xfId="36004"/>
    <cellStyle name="Note 12 24 13 3" xfId="36003"/>
    <cellStyle name="Note 12 24 13 4" xfId="56681"/>
    <cellStyle name="Note 12 24 14" xfId="12230"/>
    <cellStyle name="Note 12 24 14 2" xfId="23612"/>
    <cellStyle name="Note 12 24 14 2 2" xfId="36006"/>
    <cellStyle name="Note 12 24 14 3" xfId="36005"/>
    <cellStyle name="Note 12 24 14 4" xfId="56682"/>
    <cellStyle name="Note 12 24 15" xfId="12606"/>
    <cellStyle name="Note 12 24 15 2" xfId="23945"/>
    <cellStyle name="Note 12 24 15 2 2" xfId="36008"/>
    <cellStyle name="Note 12 24 15 3" xfId="36007"/>
    <cellStyle name="Note 12 24 15 4" xfId="56683"/>
    <cellStyle name="Note 12 24 16" xfId="13012"/>
    <cellStyle name="Note 12 24 16 2" xfId="24324"/>
    <cellStyle name="Note 12 24 16 2 2" xfId="36010"/>
    <cellStyle name="Note 12 24 16 3" xfId="36009"/>
    <cellStyle name="Note 12 24 16 4" xfId="56684"/>
    <cellStyle name="Note 12 24 17" xfId="13351"/>
    <cellStyle name="Note 12 24 17 2" xfId="24634"/>
    <cellStyle name="Note 12 24 17 2 2" xfId="36012"/>
    <cellStyle name="Note 12 24 17 3" xfId="36011"/>
    <cellStyle name="Note 12 24 17 4" xfId="56685"/>
    <cellStyle name="Note 12 24 18" xfId="13686"/>
    <cellStyle name="Note 12 24 18 2" xfId="24936"/>
    <cellStyle name="Note 12 24 18 2 2" xfId="36014"/>
    <cellStyle name="Note 12 24 18 3" xfId="36013"/>
    <cellStyle name="Note 12 24 18 4" xfId="56686"/>
    <cellStyle name="Note 12 24 19" xfId="14014"/>
    <cellStyle name="Note 12 24 19 2" xfId="25236"/>
    <cellStyle name="Note 12 24 19 2 2" xfId="36016"/>
    <cellStyle name="Note 12 24 19 3" xfId="36015"/>
    <cellStyle name="Note 12 24 19 4" xfId="56687"/>
    <cellStyle name="Note 12 24 2" xfId="6995"/>
    <cellStyle name="Note 12 24 2 2" xfId="19004"/>
    <cellStyle name="Note 12 24 2 2 2" xfId="36018"/>
    <cellStyle name="Note 12 24 2 3" xfId="36017"/>
    <cellStyle name="Note 12 24 2 4" xfId="56688"/>
    <cellStyle name="Note 12 24 20" xfId="14313"/>
    <cellStyle name="Note 12 24 20 2" xfId="36019"/>
    <cellStyle name="Note 12 24 20 3" xfId="56689"/>
    <cellStyle name="Note 12 24 20 4" xfId="56690"/>
    <cellStyle name="Note 12 24 21" xfId="35996"/>
    <cellStyle name="Note 12 24 22" xfId="56691"/>
    <cellStyle name="Note 12 24 3" xfId="7461"/>
    <cellStyle name="Note 12 24 3 2" xfId="19411"/>
    <cellStyle name="Note 12 24 3 2 2" xfId="36021"/>
    <cellStyle name="Note 12 24 3 3" xfId="36020"/>
    <cellStyle name="Note 12 24 3 4" xfId="56692"/>
    <cellStyle name="Note 12 24 4" xfId="7919"/>
    <cellStyle name="Note 12 24 4 2" xfId="19807"/>
    <cellStyle name="Note 12 24 4 2 2" xfId="36023"/>
    <cellStyle name="Note 12 24 4 3" xfId="36022"/>
    <cellStyle name="Note 12 24 4 4" xfId="56693"/>
    <cellStyle name="Note 12 24 5" xfId="8376"/>
    <cellStyle name="Note 12 24 5 2" xfId="20198"/>
    <cellStyle name="Note 12 24 5 2 2" xfId="36025"/>
    <cellStyle name="Note 12 24 5 3" xfId="36024"/>
    <cellStyle name="Note 12 24 5 4" xfId="56694"/>
    <cellStyle name="Note 12 24 6" xfId="8835"/>
    <cellStyle name="Note 12 24 6 2" xfId="20602"/>
    <cellStyle name="Note 12 24 6 2 2" xfId="36027"/>
    <cellStyle name="Note 12 24 6 3" xfId="36026"/>
    <cellStyle name="Note 12 24 6 4" xfId="56695"/>
    <cellStyle name="Note 12 24 7" xfId="9282"/>
    <cellStyle name="Note 12 24 7 2" xfId="21000"/>
    <cellStyle name="Note 12 24 7 2 2" xfId="36029"/>
    <cellStyle name="Note 12 24 7 3" xfId="36028"/>
    <cellStyle name="Note 12 24 7 4" xfId="56696"/>
    <cellStyle name="Note 12 24 8" xfId="9723"/>
    <cellStyle name="Note 12 24 8 2" xfId="21387"/>
    <cellStyle name="Note 12 24 8 2 2" xfId="36031"/>
    <cellStyle name="Note 12 24 8 3" xfId="36030"/>
    <cellStyle name="Note 12 24 8 4" xfId="56697"/>
    <cellStyle name="Note 12 24 9" xfId="10165"/>
    <cellStyle name="Note 12 24 9 2" xfId="21774"/>
    <cellStyle name="Note 12 24 9 2 2" xfId="36033"/>
    <cellStyle name="Note 12 24 9 3" xfId="36032"/>
    <cellStyle name="Note 12 24 9 4" xfId="56698"/>
    <cellStyle name="Note 12 25" xfId="4208"/>
    <cellStyle name="Note 12 25 10" xfId="10585"/>
    <cellStyle name="Note 12 25 10 2" xfId="22137"/>
    <cellStyle name="Note 12 25 10 2 2" xfId="36036"/>
    <cellStyle name="Note 12 25 10 3" xfId="36035"/>
    <cellStyle name="Note 12 25 10 4" xfId="56699"/>
    <cellStyle name="Note 12 25 11" xfId="11009"/>
    <cellStyle name="Note 12 25 11 2" xfId="22511"/>
    <cellStyle name="Note 12 25 11 2 2" xfId="36038"/>
    <cellStyle name="Note 12 25 11 3" xfId="36037"/>
    <cellStyle name="Note 12 25 11 4" xfId="56700"/>
    <cellStyle name="Note 12 25 12" xfId="11433"/>
    <cellStyle name="Note 12 25 12 2" xfId="22885"/>
    <cellStyle name="Note 12 25 12 2 2" xfId="36040"/>
    <cellStyle name="Note 12 25 12 3" xfId="36039"/>
    <cellStyle name="Note 12 25 12 4" xfId="56701"/>
    <cellStyle name="Note 12 25 13" xfId="11860"/>
    <cellStyle name="Note 12 25 13 2" xfId="23278"/>
    <cellStyle name="Note 12 25 13 2 2" xfId="36042"/>
    <cellStyle name="Note 12 25 13 3" xfId="36041"/>
    <cellStyle name="Note 12 25 13 4" xfId="56702"/>
    <cellStyle name="Note 12 25 14" xfId="12231"/>
    <cellStyle name="Note 12 25 14 2" xfId="23613"/>
    <cellStyle name="Note 12 25 14 2 2" xfId="36044"/>
    <cellStyle name="Note 12 25 14 3" xfId="36043"/>
    <cellStyle name="Note 12 25 14 4" xfId="56703"/>
    <cellStyle name="Note 12 25 15" xfId="12607"/>
    <cellStyle name="Note 12 25 15 2" xfId="23946"/>
    <cellStyle name="Note 12 25 15 2 2" xfId="36046"/>
    <cellStyle name="Note 12 25 15 3" xfId="36045"/>
    <cellStyle name="Note 12 25 15 4" xfId="56704"/>
    <cellStyle name="Note 12 25 16" xfId="13013"/>
    <cellStyle name="Note 12 25 16 2" xfId="24325"/>
    <cellStyle name="Note 12 25 16 2 2" xfId="36048"/>
    <cellStyle name="Note 12 25 16 3" xfId="36047"/>
    <cellStyle name="Note 12 25 16 4" xfId="56705"/>
    <cellStyle name="Note 12 25 17" xfId="13352"/>
    <cellStyle name="Note 12 25 17 2" xfId="24635"/>
    <cellStyle name="Note 12 25 17 2 2" xfId="36050"/>
    <cellStyle name="Note 12 25 17 3" xfId="36049"/>
    <cellStyle name="Note 12 25 17 4" xfId="56706"/>
    <cellStyle name="Note 12 25 18" xfId="13687"/>
    <cellStyle name="Note 12 25 18 2" xfId="24937"/>
    <cellStyle name="Note 12 25 18 2 2" xfId="36052"/>
    <cellStyle name="Note 12 25 18 3" xfId="36051"/>
    <cellStyle name="Note 12 25 18 4" xfId="56707"/>
    <cellStyle name="Note 12 25 19" xfId="14015"/>
    <cellStyle name="Note 12 25 19 2" xfId="25237"/>
    <cellStyle name="Note 12 25 19 2 2" xfId="36054"/>
    <cellStyle name="Note 12 25 19 3" xfId="36053"/>
    <cellStyle name="Note 12 25 19 4" xfId="56708"/>
    <cellStyle name="Note 12 25 2" xfId="6996"/>
    <cellStyle name="Note 12 25 2 2" xfId="19005"/>
    <cellStyle name="Note 12 25 2 2 2" xfId="36056"/>
    <cellStyle name="Note 12 25 2 3" xfId="36055"/>
    <cellStyle name="Note 12 25 2 4" xfId="56709"/>
    <cellStyle name="Note 12 25 20" xfId="14314"/>
    <cellStyle name="Note 12 25 20 2" xfId="36057"/>
    <cellStyle name="Note 12 25 20 3" xfId="56710"/>
    <cellStyle name="Note 12 25 20 4" xfId="56711"/>
    <cellStyle name="Note 12 25 21" xfId="36034"/>
    <cellStyle name="Note 12 25 22" xfId="56712"/>
    <cellStyle name="Note 12 25 3" xfId="7462"/>
    <cellStyle name="Note 12 25 3 2" xfId="19412"/>
    <cellStyle name="Note 12 25 3 2 2" xfId="36059"/>
    <cellStyle name="Note 12 25 3 3" xfId="36058"/>
    <cellStyle name="Note 12 25 3 4" xfId="56713"/>
    <cellStyle name="Note 12 25 4" xfId="7920"/>
    <cellStyle name="Note 12 25 4 2" xfId="19808"/>
    <cellStyle name="Note 12 25 4 2 2" xfId="36061"/>
    <cellStyle name="Note 12 25 4 3" xfId="36060"/>
    <cellStyle name="Note 12 25 4 4" xfId="56714"/>
    <cellStyle name="Note 12 25 5" xfId="8377"/>
    <cellStyle name="Note 12 25 5 2" xfId="20199"/>
    <cellStyle name="Note 12 25 5 2 2" xfId="36063"/>
    <cellStyle name="Note 12 25 5 3" xfId="36062"/>
    <cellStyle name="Note 12 25 5 4" xfId="56715"/>
    <cellStyle name="Note 12 25 6" xfId="8836"/>
    <cellStyle name="Note 12 25 6 2" xfId="20603"/>
    <cellStyle name="Note 12 25 6 2 2" xfId="36065"/>
    <cellStyle name="Note 12 25 6 3" xfId="36064"/>
    <cellStyle name="Note 12 25 6 4" xfId="56716"/>
    <cellStyle name="Note 12 25 7" xfId="9283"/>
    <cellStyle name="Note 12 25 7 2" xfId="21001"/>
    <cellStyle name="Note 12 25 7 2 2" xfId="36067"/>
    <cellStyle name="Note 12 25 7 3" xfId="36066"/>
    <cellStyle name="Note 12 25 7 4" xfId="56717"/>
    <cellStyle name="Note 12 25 8" xfId="9724"/>
    <cellStyle name="Note 12 25 8 2" xfId="21388"/>
    <cellStyle name="Note 12 25 8 2 2" xfId="36069"/>
    <cellStyle name="Note 12 25 8 3" xfId="36068"/>
    <cellStyle name="Note 12 25 8 4" xfId="56718"/>
    <cellStyle name="Note 12 25 9" xfId="10166"/>
    <cellStyle name="Note 12 25 9 2" xfId="21775"/>
    <cellStyle name="Note 12 25 9 2 2" xfId="36071"/>
    <cellStyle name="Note 12 25 9 3" xfId="36070"/>
    <cellStyle name="Note 12 25 9 4" xfId="56719"/>
    <cellStyle name="Note 12 26" xfId="4209"/>
    <cellStyle name="Note 12 26 10" xfId="9284"/>
    <cellStyle name="Note 12 26 10 2" xfId="21002"/>
    <cellStyle name="Note 12 26 10 2 2" xfId="36074"/>
    <cellStyle name="Note 12 26 10 3" xfId="36073"/>
    <cellStyle name="Note 12 26 10 4" xfId="56720"/>
    <cellStyle name="Note 12 26 11" xfId="9725"/>
    <cellStyle name="Note 12 26 11 2" xfId="21389"/>
    <cellStyle name="Note 12 26 11 2 2" xfId="36076"/>
    <cellStyle name="Note 12 26 11 3" xfId="36075"/>
    <cellStyle name="Note 12 26 11 4" xfId="56721"/>
    <cellStyle name="Note 12 26 12" xfId="10167"/>
    <cellStyle name="Note 12 26 12 2" xfId="21776"/>
    <cellStyle name="Note 12 26 12 2 2" xfId="36078"/>
    <cellStyle name="Note 12 26 12 3" xfId="36077"/>
    <cellStyle name="Note 12 26 12 4" xfId="56722"/>
    <cellStyle name="Note 12 26 13" xfId="10586"/>
    <cellStyle name="Note 12 26 13 2" xfId="22138"/>
    <cellStyle name="Note 12 26 13 2 2" xfId="36080"/>
    <cellStyle name="Note 12 26 13 3" xfId="36079"/>
    <cellStyle name="Note 12 26 13 4" xfId="56723"/>
    <cellStyle name="Note 12 26 14" xfId="11010"/>
    <cellStyle name="Note 12 26 14 2" xfId="22512"/>
    <cellStyle name="Note 12 26 14 2 2" xfId="36082"/>
    <cellStyle name="Note 12 26 14 3" xfId="36081"/>
    <cellStyle name="Note 12 26 14 4" xfId="56724"/>
    <cellStyle name="Note 12 26 15" xfId="11434"/>
    <cellStyle name="Note 12 26 15 2" xfId="22886"/>
    <cellStyle name="Note 12 26 15 2 2" xfId="36084"/>
    <cellStyle name="Note 12 26 15 3" xfId="36083"/>
    <cellStyle name="Note 12 26 15 4" xfId="56725"/>
    <cellStyle name="Note 12 26 16" xfId="11861"/>
    <cellStyle name="Note 12 26 16 2" xfId="23279"/>
    <cellStyle name="Note 12 26 16 2 2" xfId="36086"/>
    <cellStyle name="Note 12 26 16 3" xfId="36085"/>
    <cellStyle name="Note 12 26 16 4" xfId="56726"/>
    <cellStyle name="Note 12 26 17" xfId="12232"/>
    <cellStyle name="Note 12 26 17 2" xfId="23614"/>
    <cellStyle name="Note 12 26 17 2 2" xfId="36088"/>
    <cellStyle name="Note 12 26 17 3" xfId="36087"/>
    <cellStyle name="Note 12 26 17 4" xfId="56727"/>
    <cellStyle name="Note 12 26 18" xfId="12608"/>
    <cellStyle name="Note 12 26 18 2" xfId="23947"/>
    <cellStyle name="Note 12 26 18 2 2" xfId="36090"/>
    <cellStyle name="Note 12 26 18 3" xfId="36089"/>
    <cellStyle name="Note 12 26 18 4" xfId="56728"/>
    <cellStyle name="Note 12 26 19" xfId="13014"/>
    <cellStyle name="Note 12 26 19 2" xfId="24326"/>
    <cellStyle name="Note 12 26 19 2 2" xfId="36092"/>
    <cellStyle name="Note 12 26 19 3" xfId="36091"/>
    <cellStyle name="Note 12 26 19 4" xfId="56729"/>
    <cellStyle name="Note 12 26 2" xfId="4210"/>
    <cellStyle name="Note 12 26 2 10" xfId="9285"/>
    <cellStyle name="Note 12 26 2 10 2" xfId="21003"/>
    <cellStyle name="Note 12 26 2 10 2 2" xfId="36095"/>
    <cellStyle name="Note 12 26 2 10 3" xfId="36094"/>
    <cellStyle name="Note 12 26 2 10 4" xfId="56730"/>
    <cellStyle name="Note 12 26 2 11" xfId="9726"/>
    <cellStyle name="Note 12 26 2 11 2" xfId="21390"/>
    <cellStyle name="Note 12 26 2 11 2 2" xfId="36097"/>
    <cellStyle name="Note 12 26 2 11 3" xfId="36096"/>
    <cellStyle name="Note 12 26 2 11 4" xfId="56731"/>
    <cellStyle name="Note 12 26 2 12" xfId="10168"/>
    <cellStyle name="Note 12 26 2 12 2" xfId="21777"/>
    <cellStyle name="Note 12 26 2 12 2 2" xfId="36099"/>
    <cellStyle name="Note 12 26 2 12 3" xfId="36098"/>
    <cellStyle name="Note 12 26 2 12 4" xfId="56732"/>
    <cellStyle name="Note 12 26 2 13" xfId="10587"/>
    <cellStyle name="Note 12 26 2 13 2" xfId="22139"/>
    <cellStyle name="Note 12 26 2 13 2 2" xfId="36101"/>
    <cellStyle name="Note 12 26 2 13 3" xfId="36100"/>
    <cellStyle name="Note 12 26 2 13 4" xfId="56733"/>
    <cellStyle name="Note 12 26 2 14" xfId="11011"/>
    <cellStyle name="Note 12 26 2 14 2" xfId="22513"/>
    <cellStyle name="Note 12 26 2 14 2 2" xfId="36103"/>
    <cellStyle name="Note 12 26 2 14 3" xfId="36102"/>
    <cellStyle name="Note 12 26 2 14 4" xfId="56734"/>
    <cellStyle name="Note 12 26 2 15" xfId="11435"/>
    <cellStyle name="Note 12 26 2 15 2" xfId="22887"/>
    <cellStyle name="Note 12 26 2 15 2 2" xfId="36105"/>
    <cellStyle name="Note 12 26 2 15 3" xfId="36104"/>
    <cellStyle name="Note 12 26 2 15 4" xfId="56735"/>
    <cellStyle name="Note 12 26 2 16" xfId="11862"/>
    <cellStyle name="Note 12 26 2 16 2" xfId="23280"/>
    <cellStyle name="Note 12 26 2 16 2 2" xfId="36107"/>
    <cellStyle name="Note 12 26 2 16 3" xfId="36106"/>
    <cellStyle name="Note 12 26 2 16 4" xfId="56736"/>
    <cellStyle name="Note 12 26 2 17" xfId="12233"/>
    <cellStyle name="Note 12 26 2 17 2" xfId="23615"/>
    <cellStyle name="Note 12 26 2 17 2 2" xfId="36109"/>
    <cellStyle name="Note 12 26 2 17 3" xfId="36108"/>
    <cellStyle name="Note 12 26 2 17 4" xfId="56737"/>
    <cellStyle name="Note 12 26 2 18" xfId="12609"/>
    <cellStyle name="Note 12 26 2 18 2" xfId="23948"/>
    <cellStyle name="Note 12 26 2 18 2 2" xfId="36111"/>
    <cellStyle name="Note 12 26 2 18 3" xfId="36110"/>
    <cellStyle name="Note 12 26 2 18 4" xfId="56738"/>
    <cellStyle name="Note 12 26 2 19" xfId="13015"/>
    <cellStyle name="Note 12 26 2 19 2" xfId="24327"/>
    <cellStyle name="Note 12 26 2 19 2 2" xfId="36113"/>
    <cellStyle name="Note 12 26 2 19 3" xfId="36112"/>
    <cellStyle name="Note 12 26 2 19 4" xfId="56739"/>
    <cellStyle name="Note 12 26 2 2" xfId="4211"/>
    <cellStyle name="Note 12 26 2 2 10" xfId="10588"/>
    <cellStyle name="Note 12 26 2 2 10 2" xfId="22140"/>
    <cellStyle name="Note 12 26 2 2 10 2 2" xfId="36116"/>
    <cellStyle name="Note 12 26 2 2 10 3" xfId="36115"/>
    <cellStyle name="Note 12 26 2 2 10 4" xfId="56740"/>
    <cellStyle name="Note 12 26 2 2 11" xfId="11012"/>
    <cellStyle name="Note 12 26 2 2 11 2" xfId="22514"/>
    <cellStyle name="Note 12 26 2 2 11 2 2" xfId="36118"/>
    <cellStyle name="Note 12 26 2 2 11 3" xfId="36117"/>
    <cellStyle name="Note 12 26 2 2 11 4" xfId="56741"/>
    <cellStyle name="Note 12 26 2 2 12" xfId="11436"/>
    <cellStyle name="Note 12 26 2 2 12 2" xfId="22888"/>
    <cellStyle name="Note 12 26 2 2 12 2 2" xfId="36120"/>
    <cellStyle name="Note 12 26 2 2 12 3" xfId="36119"/>
    <cellStyle name="Note 12 26 2 2 12 4" xfId="56742"/>
    <cellStyle name="Note 12 26 2 2 13" xfId="11863"/>
    <cellStyle name="Note 12 26 2 2 13 2" xfId="23281"/>
    <cellStyle name="Note 12 26 2 2 13 2 2" xfId="36122"/>
    <cellStyle name="Note 12 26 2 2 13 3" xfId="36121"/>
    <cellStyle name="Note 12 26 2 2 13 4" xfId="56743"/>
    <cellStyle name="Note 12 26 2 2 14" xfId="12234"/>
    <cellStyle name="Note 12 26 2 2 14 2" xfId="23616"/>
    <cellStyle name="Note 12 26 2 2 14 2 2" xfId="36124"/>
    <cellStyle name="Note 12 26 2 2 14 3" xfId="36123"/>
    <cellStyle name="Note 12 26 2 2 14 4" xfId="56744"/>
    <cellStyle name="Note 12 26 2 2 15" xfId="12610"/>
    <cellStyle name="Note 12 26 2 2 15 2" xfId="23949"/>
    <cellStyle name="Note 12 26 2 2 15 2 2" xfId="36126"/>
    <cellStyle name="Note 12 26 2 2 15 3" xfId="36125"/>
    <cellStyle name="Note 12 26 2 2 15 4" xfId="56745"/>
    <cellStyle name="Note 12 26 2 2 16" xfId="13016"/>
    <cellStyle name="Note 12 26 2 2 16 2" xfId="24328"/>
    <cellStyle name="Note 12 26 2 2 16 2 2" xfId="36128"/>
    <cellStyle name="Note 12 26 2 2 16 3" xfId="36127"/>
    <cellStyle name="Note 12 26 2 2 16 4" xfId="56746"/>
    <cellStyle name="Note 12 26 2 2 17" xfId="13355"/>
    <cellStyle name="Note 12 26 2 2 17 2" xfId="24638"/>
    <cellStyle name="Note 12 26 2 2 17 2 2" xfId="36130"/>
    <cellStyle name="Note 12 26 2 2 17 3" xfId="36129"/>
    <cellStyle name="Note 12 26 2 2 17 4" xfId="56747"/>
    <cellStyle name="Note 12 26 2 2 18" xfId="13690"/>
    <cellStyle name="Note 12 26 2 2 18 2" xfId="24940"/>
    <cellStyle name="Note 12 26 2 2 18 2 2" xfId="36132"/>
    <cellStyle name="Note 12 26 2 2 18 3" xfId="36131"/>
    <cellStyle name="Note 12 26 2 2 18 4" xfId="56748"/>
    <cellStyle name="Note 12 26 2 2 19" xfId="14018"/>
    <cellStyle name="Note 12 26 2 2 19 2" xfId="25240"/>
    <cellStyle name="Note 12 26 2 2 19 2 2" xfId="36134"/>
    <cellStyle name="Note 12 26 2 2 19 3" xfId="36133"/>
    <cellStyle name="Note 12 26 2 2 19 4" xfId="56749"/>
    <cellStyle name="Note 12 26 2 2 2" xfId="6999"/>
    <cellStyle name="Note 12 26 2 2 2 2" xfId="19008"/>
    <cellStyle name="Note 12 26 2 2 2 2 2" xfId="36136"/>
    <cellStyle name="Note 12 26 2 2 2 3" xfId="36135"/>
    <cellStyle name="Note 12 26 2 2 2 4" xfId="56750"/>
    <cellStyle name="Note 12 26 2 2 20" xfId="14317"/>
    <cellStyle name="Note 12 26 2 2 20 2" xfId="36137"/>
    <cellStyle name="Note 12 26 2 2 20 3" xfId="56751"/>
    <cellStyle name="Note 12 26 2 2 20 4" xfId="56752"/>
    <cellStyle name="Note 12 26 2 2 21" xfId="36114"/>
    <cellStyle name="Note 12 26 2 2 22" xfId="56753"/>
    <cellStyle name="Note 12 26 2 2 3" xfId="7465"/>
    <cellStyle name="Note 12 26 2 2 3 2" xfId="19415"/>
    <cellStyle name="Note 12 26 2 2 3 2 2" xfId="36139"/>
    <cellStyle name="Note 12 26 2 2 3 3" xfId="36138"/>
    <cellStyle name="Note 12 26 2 2 3 4" xfId="56754"/>
    <cellStyle name="Note 12 26 2 2 4" xfId="7923"/>
    <cellStyle name="Note 12 26 2 2 4 2" xfId="19811"/>
    <cellStyle name="Note 12 26 2 2 4 2 2" xfId="36141"/>
    <cellStyle name="Note 12 26 2 2 4 3" xfId="36140"/>
    <cellStyle name="Note 12 26 2 2 4 4" xfId="56755"/>
    <cellStyle name="Note 12 26 2 2 5" xfId="8380"/>
    <cellStyle name="Note 12 26 2 2 5 2" xfId="20202"/>
    <cellStyle name="Note 12 26 2 2 5 2 2" xfId="36143"/>
    <cellStyle name="Note 12 26 2 2 5 3" xfId="36142"/>
    <cellStyle name="Note 12 26 2 2 5 4" xfId="56756"/>
    <cellStyle name="Note 12 26 2 2 6" xfId="8839"/>
    <cellStyle name="Note 12 26 2 2 6 2" xfId="20606"/>
    <cellStyle name="Note 12 26 2 2 6 2 2" xfId="36145"/>
    <cellStyle name="Note 12 26 2 2 6 3" xfId="36144"/>
    <cellStyle name="Note 12 26 2 2 6 4" xfId="56757"/>
    <cellStyle name="Note 12 26 2 2 7" xfId="9286"/>
    <cellStyle name="Note 12 26 2 2 7 2" xfId="21004"/>
    <cellStyle name="Note 12 26 2 2 7 2 2" xfId="36147"/>
    <cellStyle name="Note 12 26 2 2 7 3" xfId="36146"/>
    <cellStyle name="Note 12 26 2 2 7 4" xfId="56758"/>
    <cellStyle name="Note 12 26 2 2 8" xfId="9727"/>
    <cellStyle name="Note 12 26 2 2 8 2" xfId="21391"/>
    <cellStyle name="Note 12 26 2 2 8 2 2" xfId="36149"/>
    <cellStyle name="Note 12 26 2 2 8 3" xfId="36148"/>
    <cellStyle name="Note 12 26 2 2 8 4" xfId="56759"/>
    <cellStyle name="Note 12 26 2 2 9" xfId="10169"/>
    <cellStyle name="Note 12 26 2 2 9 2" xfId="21778"/>
    <cellStyle name="Note 12 26 2 2 9 2 2" xfId="36151"/>
    <cellStyle name="Note 12 26 2 2 9 3" xfId="36150"/>
    <cellStyle name="Note 12 26 2 2 9 4" xfId="56760"/>
    <cellStyle name="Note 12 26 2 20" xfId="13354"/>
    <cellStyle name="Note 12 26 2 20 2" xfId="24637"/>
    <cellStyle name="Note 12 26 2 20 2 2" xfId="36153"/>
    <cellStyle name="Note 12 26 2 20 3" xfId="36152"/>
    <cellStyle name="Note 12 26 2 20 4" xfId="56761"/>
    <cellStyle name="Note 12 26 2 21" xfId="13689"/>
    <cellStyle name="Note 12 26 2 21 2" xfId="24939"/>
    <cellStyle name="Note 12 26 2 21 2 2" xfId="36155"/>
    <cellStyle name="Note 12 26 2 21 3" xfId="36154"/>
    <cellStyle name="Note 12 26 2 21 4" xfId="56762"/>
    <cellStyle name="Note 12 26 2 22" xfId="14017"/>
    <cellStyle name="Note 12 26 2 22 2" xfId="25239"/>
    <cellStyle name="Note 12 26 2 22 2 2" xfId="36157"/>
    <cellStyle name="Note 12 26 2 22 3" xfId="36156"/>
    <cellStyle name="Note 12 26 2 22 4" xfId="56763"/>
    <cellStyle name="Note 12 26 2 23" xfId="14316"/>
    <cellStyle name="Note 12 26 2 23 2" xfId="36158"/>
    <cellStyle name="Note 12 26 2 23 3" xfId="56764"/>
    <cellStyle name="Note 12 26 2 23 4" xfId="56765"/>
    <cellStyle name="Note 12 26 2 24" xfId="36093"/>
    <cellStyle name="Note 12 26 2 25" xfId="56766"/>
    <cellStyle name="Note 12 26 2 3" xfId="4212"/>
    <cellStyle name="Note 12 26 2 3 10" xfId="10589"/>
    <cellStyle name="Note 12 26 2 3 10 2" xfId="22141"/>
    <cellStyle name="Note 12 26 2 3 10 2 2" xfId="36161"/>
    <cellStyle name="Note 12 26 2 3 10 3" xfId="36160"/>
    <cellStyle name="Note 12 26 2 3 10 4" xfId="56767"/>
    <cellStyle name="Note 12 26 2 3 11" xfId="11013"/>
    <cellStyle name="Note 12 26 2 3 11 2" xfId="22515"/>
    <cellStyle name="Note 12 26 2 3 11 2 2" xfId="36163"/>
    <cellStyle name="Note 12 26 2 3 11 3" xfId="36162"/>
    <cellStyle name="Note 12 26 2 3 11 4" xfId="56768"/>
    <cellStyle name="Note 12 26 2 3 12" xfId="11437"/>
    <cellStyle name="Note 12 26 2 3 12 2" xfId="22889"/>
    <cellStyle name="Note 12 26 2 3 12 2 2" xfId="36165"/>
    <cellStyle name="Note 12 26 2 3 12 3" xfId="36164"/>
    <cellStyle name="Note 12 26 2 3 12 4" xfId="56769"/>
    <cellStyle name="Note 12 26 2 3 13" xfId="11864"/>
    <cellStyle name="Note 12 26 2 3 13 2" xfId="23282"/>
    <cellStyle name="Note 12 26 2 3 13 2 2" xfId="36167"/>
    <cellStyle name="Note 12 26 2 3 13 3" xfId="36166"/>
    <cellStyle name="Note 12 26 2 3 13 4" xfId="56770"/>
    <cellStyle name="Note 12 26 2 3 14" xfId="12235"/>
    <cellStyle name="Note 12 26 2 3 14 2" xfId="23617"/>
    <cellStyle name="Note 12 26 2 3 14 2 2" xfId="36169"/>
    <cellStyle name="Note 12 26 2 3 14 3" xfId="36168"/>
    <cellStyle name="Note 12 26 2 3 14 4" xfId="56771"/>
    <cellStyle name="Note 12 26 2 3 15" xfId="12611"/>
    <cellStyle name="Note 12 26 2 3 15 2" xfId="23950"/>
    <cellStyle name="Note 12 26 2 3 15 2 2" xfId="36171"/>
    <cellStyle name="Note 12 26 2 3 15 3" xfId="36170"/>
    <cellStyle name="Note 12 26 2 3 15 4" xfId="56772"/>
    <cellStyle name="Note 12 26 2 3 16" xfId="13017"/>
    <cellStyle name="Note 12 26 2 3 16 2" xfId="24329"/>
    <cellStyle name="Note 12 26 2 3 16 2 2" xfId="36173"/>
    <cellStyle name="Note 12 26 2 3 16 3" xfId="36172"/>
    <cellStyle name="Note 12 26 2 3 16 4" xfId="56773"/>
    <cellStyle name="Note 12 26 2 3 17" xfId="13356"/>
    <cellStyle name="Note 12 26 2 3 17 2" xfId="24639"/>
    <cellStyle name="Note 12 26 2 3 17 2 2" xfId="36175"/>
    <cellStyle name="Note 12 26 2 3 17 3" xfId="36174"/>
    <cellStyle name="Note 12 26 2 3 17 4" xfId="56774"/>
    <cellStyle name="Note 12 26 2 3 18" xfId="13691"/>
    <cellStyle name="Note 12 26 2 3 18 2" xfId="24941"/>
    <cellStyle name="Note 12 26 2 3 18 2 2" xfId="36177"/>
    <cellStyle name="Note 12 26 2 3 18 3" xfId="36176"/>
    <cellStyle name="Note 12 26 2 3 18 4" xfId="56775"/>
    <cellStyle name="Note 12 26 2 3 19" xfId="14019"/>
    <cellStyle name="Note 12 26 2 3 19 2" xfId="25241"/>
    <cellStyle name="Note 12 26 2 3 19 2 2" xfId="36179"/>
    <cellStyle name="Note 12 26 2 3 19 3" xfId="36178"/>
    <cellStyle name="Note 12 26 2 3 19 4" xfId="56776"/>
    <cellStyle name="Note 12 26 2 3 2" xfId="7000"/>
    <cellStyle name="Note 12 26 2 3 2 2" xfId="19009"/>
    <cellStyle name="Note 12 26 2 3 2 2 2" xfId="36181"/>
    <cellStyle name="Note 12 26 2 3 2 3" xfId="36180"/>
    <cellStyle name="Note 12 26 2 3 2 4" xfId="56777"/>
    <cellStyle name="Note 12 26 2 3 20" xfId="14318"/>
    <cellStyle name="Note 12 26 2 3 20 2" xfId="36182"/>
    <cellStyle name="Note 12 26 2 3 20 3" xfId="56778"/>
    <cellStyle name="Note 12 26 2 3 20 4" xfId="56779"/>
    <cellStyle name="Note 12 26 2 3 21" xfId="36159"/>
    <cellStyle name="Note 12 26 2 3 22" xfId="56780"/>
    <cellStyle name="Note 12 26 2 3 3" xfId="7466"/>
    <cellStyle name="Note 12 26 2 3 3 2" xfId="19416"/>
    <cellStyle name="Note 12 26 2 3 3 2 2" xfId="36184"/>
    <cellStyle name="Note 12 26 2 3 3 3" xfId="36183"/>
    <cellStyle name="Note 12 26 2 3 3 4" xfId="56781"/>
    <cellStyle name="Note 12 26 2 3 4" xfId="7924"/>
    <cellStyle name="Note 12 26 2 3 4 2" xfId="19812"/>
    <cellStyle name="Note 12 26 2 3 4 2 2" xfId="36186"/>
    <cellStyle name="Note 12 26 2 3 4 3" xfId="36185"/>
    <cellStyle name="Note 12 26 2 3 4 4" xfId="56782"/>
    <cellStyle name="Note 12 26 2 3 5" xfId="8381"/>
    <cellStyle name="Note 12 26 2 3 5 2" xfId="20203"/>
    <cellStyle name="Note 12 26 2 3 5 2 2" xfId="36188"/>
    <cellStyle name="Note 12 26 2 3 5 3" xfId="36187"/>
    <cellStyle name="Note 12 26 2 3 5 4" xfId="56783"/>
    <cellStyle name="Note 12 26 2 3 6" xfId="8840"/>
    <cellStyle name="Note 12 26 2 3 6 2" xfId="20607"/>
    <cellStyle name="Note 12 26 2 3 6 2 2" xfId="36190"/>
    <cellStyle name="Note 12 26 2 3 6 3" xfId="36189"/>
    <cellStyle name="Note 12 26 2 3 6 4" xfId="56784"/>
    <cellStyle name="Note 12 26 2 3 7" xfId="9287"/>
    <cellStyle name="Note 12 26 2 3 7 2" xfId="21005"/>
    <cellStyle name="Note 12 26 2 3 7 2 2" xfId="36192"/>
    <cellStyle name="Note 12 26 2 3 7 3" xfId="36191"/>
    <cellStyle name="Note 12 26 2 3 7 4" xfId="56785"/>
    <cellStyle name="Note 12 26 2 3 8" xfId="9728"/>
    <cellStyle name="Note 12 26 2 3 8 2" xfId="21392"/>
    <cellStyle name="Note 12 26 2 3 8 2 2" xfId="36194"/>
    <cellStyle name="Note 12 26 2 3 8 3" xfId="36193"/>
    <cellStyle name="Note 12 26 2 3 8 4" xfId="56786"/>
    <cellStyle name="Note 12 26 2 3 9" xfId="10170"/>
    <cellStyle name="Note 12 26 2 3 9 2" xfId="21779"/>
    <cellStyle name="Note 12 26 2 3 9 2 2" xfId="36196"/>
    <cellStyle name="Note 12 26 2 3 9 3" xfId="36195"/>
    <cellStyle name="Note 12 26 2 3 9 4" xfId="56787"/>
    <cellStyle name="Note 12 26 2 4" xfId="4213"/>
    <cellStyle name="Note 12 26 2 4 10" xfId="10590"/>
    <cellStyle name="Note 12 26 2 4 10 2" xfId="22142"/>
    <cellStyle name="Note 12 26 2 4 10 2 2" xfId="36199"/>
    <cellStyle name="Note 12 26 2 4 10 3" xfId="36198"/>
    <cellStyle name="Note 12 26 2 4 10 4" xfId="56788"/>
    <cellStyle name="Note 12 26 2 4 11" xfId="11014"/>
    <cellStyle name="Note 12 26 2 4 11 2" xfId="22516"/>
    <cellStyle name="Note 12 26 2 4 11 2 2" xfId="36201"/>
    <cellStyle name="Note 12 26 2 4 11 3" xfId="36200"/>
    <cellStyle name="Note 12 26 2 4 11 4" xfId="56789"/>
    <cellStyle name="Note 12 26 2 4 12" xfId="11438"/>
    <cellStyle name="Note 12 26 2 4 12 2" xfId="22890"/>
    <cellStyle name="Note 12 26 2 4 12 2 2" xfId="36203"/>
    <cellStyle name="Note 12 26 2 4 12 3" xfId="36202"/>
    <cellStyle name="Note 12 26 2 4 12 4" xfId="56790"/>
    <cellStyle name="Note 12 26 2 4 13" xfId="11865"/>
    <cellStyle name="Note 12 26 2 4 13 2" xfId="23283"/>
    <cellStyle name="Note 12 26 2 4 13 2 2" xfId="36205"/>
    <cellStyle name="Note 12 26 2 4 13 3" xfId="36204"/>
    <cellStyle name="Note 12 26 2 4 13 4" xfId="56791"/>
    <cellStyle name="Note 12 26 2 4 14" xfId="12236"/>
    <cellStyle name="Note 12 26 2 4 14 2" xfId="23618"/>
    <cellStyle name="Note 12 26 2 4 14 2 2" xfId="36207"/>
    <cellStyle name="Note 12 26 2 4 14 3" xfId="36206"/>
    <cellStyle name="Note 12 26 2 4 14 4" xfId="56792"/>
    <cellStyle name="Note 12 26 2 4 15" xfId="12612"/>
    <cellStyle name="Note 12 26 2 4 15 2" xfId="23951"/>
    <cellStyle name="Note 12 26 2 4 15 2 2" xfId="36209"/>
    <cellStyle name="Note 12 26 2 4 15 3" xfId="36208"/>
    <cellStyle name="Note 12 26 2 4 15 4" xfId="56793"/>
    <cellStyle name="Note 12 26 2 4 16" xfId="13018"/>
    <cellStyle name="Note 12 26 2 4 16 2" xfId="24330"/>
    <cellStyle name="Note 12 26 2 4 16 2 2" xfId="36211"/>
    <cellStyle name="Note 12 26 2 4 16 3" xfId="36210"/>
    <cellStyle name="Note 12 26 2 4 16 4" xfId="56794"/>
    <cellStyle name="Note 12 26 2 4 17" xfId="13357"/>
    <cellStyle name="Note 12 26 2 4 17 2" xfId="24640"/>
    <cellStyle name="Note 12 26 2 4 17 2 2" xfId="36213"/>
    <cellStyle name="Note 12 26 2 4 17 3" xfId="36212"/>
    <cellStyle name="Note 12 26 2 4 17 4" xfId="56795"/>
    <cellStyle name="Note 12 26 2 4 18" xfId="13692"/>
    <cellStyle name="Note 12 26 2 4 18 2" xfId="24942"/>
    <cellStyle name="Note 12 26 2 4 18 2 2" xfId="36215"/>
    <cellStyle name="Note 12 26 2 4 18 3" xfId="36214"/>
    <cellStyle name="Note 12 26 2 4 18 4" xfId="56796"/>
    <cellStyle name="Note 12 26 2 4 19" xfId="14020"/>
    <cellStyle name="Note 12 26 2 4 19 2" xfId="25242"/>
    <cellStyle name="Note 12 26 2 4 19 2 2" xfId="36217"/>
    <cellStyle name="Note 12 26 2 4 19 3" xfId="36216"/>
    <cellStyle name="Note 12 26 2 4 19 4" xfId="56797"/>
    <cellStyle name="Note 12 26 2 4 2" xfId="7001"/>
    <cellStyle name="Note 12 26 2 4 2 2" xfId="19010"/>
    <cellStyle name="Note 12 26 2 4 2 2 2" xfId="36219"/>
    <cellStyle name="Note 12 26 2 4 2 3" xfId="36218"/>
    <cellStyle name="Note 12 26 2 4 2 4" xfId="56798"/>
    <cellStyle name="Note 12 26 2 4 20" xfId="14319"/>
    <cellStyle name="Note 12 26 2 4 20 2" xfId="36220"/>
    <cellStyle name="Note 12 26 2 4 20 3" xfId="56799"/>
    <cellStyle name="Note 12 26 2 4 20 4" xfId="56800"/>
    <cellStyle name="Note 12 26 2 4 21" xfId="36197"/>
    <cellStyle name="Note 12 26 2 4 22" xfId="56801"/>
    <cellStyle name="Note 12 26 2 4 3" xfId="7467"/>
    <cellStyle name="Note 12 26 2 4 3 2" xfId="19417"/>
    <cellStyle name="Note 12 26 2 4 3 2 2" xfId="36222"/>
    <cellStyle name="Note 12 26 2 4 3 3" xfId="36221"/>
    <cellStyle name="Note 12 26 2 4 3 4" xfId="56802"/>
    <cellStyle name="Note 12 26 2 4 4" xfId="7925"/>
    <cellStyle name="Note 12 26 2 4 4 2" xfId="19813"/>
    <cellStyle name="Note 12 26 2 4 4 2 2" xfId="36224"/>
    <cellStyle name="Note 12 26 2 4 4 3" xfId="36223"/>
    <cellStyle name="Note 12 26 2 4 4 4" xfId="56803"/>
    <cellStyle name="Note 12 26 2 4 5" xfId="8382"/>
    <cellStyle name="Note 12 26 2 4 5 2" xfId="20204"/>
    <cellStyle name="Note 12 26 2 4 5 2 2" xfId="36226"/>
    <cellStyle name="Note 12 26 2 4 5 3" xfId="36225"/>
    <cellStyle name="Note 12 26 2 4 5 4" xfId="56804"/>
    <cellStyle name="Note 12 26 2 4 6" xfId="8841"/>
    <cellStyle name="Note 12 26 2 4 6 2" xfId="20608"/>
    <cellStyle name="Note 12 26 2 4 6 2 2" xfId="36228"/>
    <cellStyle name="Note 12 26 2 4 6 3" xfId="36227"/>
    <cellStyle name="Note 12 26 2 4 6 4" xfId="56805"/>
    <cellStyle name="Note 12 26 2 4 7" xfId="9288"/>
    <cellStyle name="Note 12 26 2 4 7 2" xfId="21006"/>
    <cellStyle name="Note 12 26 2 4 7 2 2" xfId="36230"/>
    <cellStyle name="Note 12 26 2 4 7 3" xfId="36229"/>
    <cellStyle name="Note 12 26 2 4 7 4" xfId="56806"/>
    <cellStyle name="Note 12 26 2 4 8" xfId="9729"/>
    <cellStyle name="Note 12 26 2 4 8 2" xfId="21393"/>
    <cellStyle name="Note 12 26 2 4 8 2 2" xfId="36232"/>
    <cellStyle name="Note 12 26 2 4 8 3" xfId="36231"/>
    <cellStyle name="Note 12 26 2 4 8 4" xfId="56807"/>
    <cellStyle name="Note 12 26 2 4 9" xfId="10171"/>
    <cellStyle name="Note 12 26 2 4 9 2" xfId="21780"/>
    <cellStyle name="Note 12 26 2 4 9 2 2" xfId="36234"/>
    <cellStyle name="Note 12 26 2 4 9 3" xfId="36233"/>
    <cellStyle name="Note 12 26 2 4 9 4" xfId="56808"/>
    <cellStyle name="Note 12 26 2 5" xfId="6998"/>
    <cellStyle name="Note 12 26 2 5 2" xfId="19007"/>
    <cellStyle name="Note 12 26 2 5 2 2" xfId="36236"/>
    <cellStyle name="Note 12 26 2 5 3" xfId="36235"/>
    <cellStyle name="Note 12 26 2 5 4" xfId="56809"/>
    <cellStyle name="Note 12 26 2 6" xfId="7464"/>
    <cellStyle name="Note 12 26 2 6 2" xfId="19414"/>
    <cellStyle name="Note 12 26 2 6 2 2" xfId="36238"/>
    <cellStyle name="Note 12 26 2 6 3" xfId="36237"/>
    <cellStyle name="Note 12 26 2 6 4" xfId="56810"/>
    <cellStyle name="Note 12 26 2 7" xfId="7922"/>
    <cellStyle name="Note 12 26 2 7 2" xfId="19810"/>
    <cellStyle name="Note 12 26 2 7 2 2" xfId="36240"/>
    <cellStyle name="Note 12 26 2 7 3" xfId="36239"/>
    <cellStyle name="Note 12 26 2 7 4" xfId="56811"/>
    <cellStyle name="Note 12 26 2 8" xfId="8379"/>
    <cellStyle name="Note 12 26 2 8 2" xfId="20201"/>
    <cellStyle name="Note 12 26 2 8 2 2" xfId="36242"/>
    <cellStyle name="Note 12 26 2 8 3" xfId="36241"/>
    <cellStyle name="Note 12 26 2 8 4" xfId="56812"/>
    <cellStyle name="Note 12 26 2 9" xfId="8838"/>
    <cellStyle name="Note 12 26 2 9 2" xfId="20605"/>
    <cellStyle name="Note 12 26 2 9 2 2" xfId="36244"/>
    <cellStyle name="Note 12 26 2 9 3" xfId="36243"/>
    <cellStyle name="Note 12 26 2 9 4" xfId="56813"/>
    <cellStyle name="Note 12 26 20" xfId="13353"/>
    <cellStyle name="Note 12 26 20 2" xfId="24636"/>
    <cellStyle name="Note 12 26 20 2 2" xfId="36246"/>
    <cellStyle name="Note 12 26 20 3" xfId="36245"/>
    <cellStyle name="Note 12 26 20 4" xfId="56814"/>
    <cellStyle name="Note 12 26 21" xfId="13688"/>
    <cellStyle name="Note 12 26 21 2" xfId="24938"/>
    <cellStyle name="Note 12 26 21 2 2" xfId="36248"/>
    <cellStyle name="Note 12 26 21 3" xfId="36247"/>
    <cellStyle name="Note 12 26 21 4" xfId="56815"/>
    <cellStyle name="Note 12 26 22" xfId="14016"/>
    <cellStyle name="Note 12 26 22 2" xfId="25238"/>
    <cellStyle name="Note 12 26 22 2 2" xfId="36250"/>
    <cellStyle name="Note 12 26 22 3" xfId="36249"/>
    <cellStyle name="Note 12 26 22 4" xfId="56816"/>
    <cellStyle name="Note 12 26 23" xfId="14315"/>
    <cellStyle name="Note 12 26 23 2" xfId="36251"/>
    <cellStyle name="Note 12 26 23 3" xfId="56817"/>
    <cellStyle name="Note 12 26 23 4" xfId="56818"/>
    <cellStyle name="Note 12 26 24" xfId="36072"/>
    <cellStyle name="Note 12 26 25" xfId="56819"/>
    <cellStyle name="Note 12 26 3" xfId="4214"/>
    <cellStyle name="Note 12 26 3 10" xfId="10591"/>
    <cellStyle name="Note 12 26 3 10 2" xfId="22143"/>
    <cellStyle name="Note 12 26 3 10 2 2" xfId="36254"/>
    <cellStyle name="Note 12 26 3 10 3" xfId="36253"/>
    <cellStyle name="Note 12 26 3 10 4" xfId="56820"/>
    <cellStyle name="Note 12 26 3 11" xfId="11015"/>
    <cellStyle name="Note 12 26 3 11 2" xfId="22517"/>
    <cellStyle name="Note 12 26 3 11 2 2" xfId="36256"/>
    <cellStyle name="Note 12 26 3 11 3" xfId="36255"/>
    <cellStyle name="Note 12 26 3 11 4" xfId="56821"/>
    <cellStyle name="Note 12 26 3 12" xfId="11439"/>
    <cellStyle name="Note 12 26 3 12 2" xfId="22891"/>
    <cellStyle name="Note 12 26 3 12 2 2" xfId="36258"/>
    <cellStyle name="Note 12 26 3 12 3" xfId="36257"/>
    <cellStyle name="Note 12 26 3 12 4" xfId="56822"/>
    <cellStyle name="Note 12 26 3 13" xfId="11866"/>
    <cellStyle name="Note 12 26 3 13 2" xfId="23284"/>
    <cellStyle name="Note 12 26 3 13 2 2" xfId="36260"/>
    <cellStyle name="Note 12 26 3 13 3" xfId="36259"/>
    <cellStyle name="Note 12 26 3 13 4" xfId="56823"/>
    <cellStyle name="Note 12 26 3 14" xfId="12237"/>
    <cellStyle name="Note 12 26 3 14 2" xfId="23619"/>
    <cellStyle name="Note 12 26 3 14 2 2" xfId="36262"/>
    <cellStyle name="Note 12 26 3 14 3" xfId="36261"/>
    <cellStyle name="Note 12 26 3 14 4" xfId="56824"/>
    <cellStyle name="Note 12 26 3 15" xfId="12613"/>
    <cellStyle name="Note 12 26 3 15 2" xfId="23952"/>
    <cellStyle name="Note 12 26 3 15 2 2" xfId="36264"/>
    <cellStyle name="Note 12 26 3 15 3" xfId="36263"/>
    <cellStyle name="Note 12 26 3 15 4" xfId="56825"/>
    <cellStyle name="Note 12 26 3 16" xfId="13019"/>
    <cellStyle name="Note 12 26 3 16 2" xfId="24331"/>
    <cellStyle name="Note 12 26 3 16 2 2" xfId="36266"/>
    <cellStyle name="Note 12 26 3 16 3" xfId="36265"/>
    <cellStyle name="Note 12 26 3 16 4" xfId="56826"/>
    <cellStyle name="Note 12 26 3 17" xfId="13358"/>
    <cellStyle name="Note 12 26 3 17 2" xfId="24641"/>
    <cellStyle name="Note 12 26 3 17 2 2" xfId="36268"/>
    <cellStyle name="Note 12 26 3 17 3" xfId="36267"/>
    <cellStyle name="Note 12 26 3 17 4" xfId="56827"/>
    <cellStyle name="Note 12 26 3 18" xfId="13693"/>
    <cellStyle name="Note 12 26 3 18 2" xfId="24943"/>
    <cellStyle name="Note 12 26 3 18 2 2" xfId="36270"/>
    <cellStyle name="Note 12 26 3 18 3" xfId="36269"/>
    <cellStyle name="Note 12 26 3 18 4" xfId="56828"/>
    <cellStyle name="Note 12 26 3 19" xfId="14021"/>
    <cellStyle name="Note 12 26 3 19 2" xfId="25243"/>
    <cellStyle name="Note 12 26 3 19 2 2" xfId="36272"/>
    <cellStyle name="Note 12 26 3 19 3" xfId="36271"/>
    <cellStyle name="Note 12 26 3 19 4" xfId="56829"/>
    <cellStyle name="Note 12 26 3 2" xfId="7002"/>
    <cellStyle name="Note 12 26 3 2 2" xfId="19011"/>
    <cellStyle name="Note 12 26 3 2 2 2" xfId="36274"/>
    <cellStyle name="Note 12 26 3 2 3" xfId="36273"/>
    <cellStyle name="Note 12 26 3 2 4" xfId="56830"/>
    <cellStyle name="Note 12 26 3 20" xfId="14320"/>
    <cellStyle name="Note 12 26 3 20 2" xfId="36275"/>
    <cellStyle name="Note 12 26 3 20 3" xfId="56831"/>
    <cellStyle name="Note 12 26 3 20 4" xfId="56832"/>
    <cellStyle name="Note 12 26 3 21" xfId="36252"/>
    <cellStyle name="Note 12 26 3 22" xfId="56833"/>
    <cellStyle name="Note 12 26 3 3" xfId="7468"/>
    <cellStyle name="Note 12 26 3 3 2" xfId="19418"/>
    <cellStyle name="Note 12 26 3 3 2 2" xfId="36277"/>
    <cellStyle name="Note 12 26 3 3 3" xfId="36276"/>
    <cellStyle name="Note 12 26 3 3 4" xfId="56834"/>
    <cellStyle name="Note 12 26 3 4" xfId="7926"/>
    <cellStyle name="Note 12 26 3 4 2" xfId="19814"/>
    <cellStyle name="Note 12 26 3 4 2 2" xfId="36279"/>
    <cellStyle name="Note 12 26 3 4 3" xfId="36278"/>
    <cellStyle name="Note 12 26 3 4 4" xfId="56835"/>
    <cellStyle name="Note 12 26 3 5" xfId="8383"/>
    <cellStyle name="Note 12 26 3 5 2" xfId="20205"/>
    <cellStyle name="Note 12 26 3 5 2 2" xfId="36281"/>
    <cellStyle name="Note 12 26 3 5 3" xfId="36280"/>
    <cellStyle name="Note 12 26 3 5 4" xfId="56836"/>
    <cellStyle name="Note 12 26 3 6" xfId="8842"/>
    <cellStyle name="Note 12 26 3 6 2" xfId="20609"/>
    <cellStyle name="Note 12 26 3 6 2 2" xfId="36283"/>
    <cellStyle name="Note 12 26 3 6 3" xfId="36282"/>
    <cellStyle name="Note 12 26 3 6 4" xfId="56837"/>
    <cellStyle name="Note 12 26 3 7" xfId="9289"/>
    <cellStyle name="Note 12 26 3 7 2" xfId="21007"/>
    <cellStyle name="Note 12 26 3 7 2 2" xfId="36285"/>
    <cellStyle name="Note 12 26 3 7 3" xfId="36284"/>
    <cellStyle name="Note 12 26 3 7 4" xfId="56838"/>
    <cellStyle name="Note 12 26 3 8" xfId="9730"/>
    <cellStyle name="Note 12 26 3 8 2" xfId="21394"/>
    <cellStyle name="Note 12 26 3 8 2 2" xfId="36287"/>
    <cellStyle name="Note 12 26 3 8 3" xfId="36286"/>
    <cellStyle name="Note 12 26 3 8 4" xfId="56839"/>
    <cellStyle name="Note 12 26 3 9" xfId="10172"/>
    <cellStyle name="Note 12 26 3 9 2" xfId="21781"/>
    <cellStyle name="Note 12 26 3 9 2 2" xfId="36289"/>
    <cellStyle name="Note 12 26 3 9 3" xfId="36288"/>
    <cellStyle name="Note 12 26 3 9 4" xfId="56840"/>
    <cellStyle name="Note 12 26 4" xfId="4215"/>
    <cellStyle name="Note 12 26 4 10" xfId="10592"/>
    <cellStyle name="Note 12 26 4 10 2" xfId="22144"/>
    <cellStyle name="Note 12 26 4 10 2 2" xfId="36292"/>
    <cellStyle name="Note 12 26 4 10 3" xfId="36291"/>
    <cellStyle name="Note 12 26 4 10 4" xfId="56841"/>
    <cellStyle name="Note 12 26 4 11" xfId="11016"/>
    <cellStyle name="Note 12 26 4 11 2" xfId="22518"/>
    <cellStyle name="Note 12 26 4 11 2 2" xfId="36294"/>
    <cellStyle name="Note 12 26 4 11 3" xfId="36293"/>
    <cellStyle name="Note 12 26 4 11 4" xfId="56842"/>
    <cellStyle name="Note 12 26 4 12" xfId="11440"/>
    <cellStyle name="Note 12 26 4 12 2" xfId="22892"/>
    <cellStyle name="Note 12 26 4 12 2 2" xfId="36296"/>
    <cellStyle name="Note 12 26 4 12 3" xfId="36295"/>
    <cellStyle name="Note 12 26 4 12 4" xfId="56843"/>
    <cellStyle name="Note 12 26 4 13" xfId="11867"/>
    <cellStyle name="Note 12 26 4 13 2" xfId="23285"/>
    <cellStyle name="Note 12 26 4 13 2 2" xfId="36298"/>
    <cellStyle name="Note 12 26 4 13 3" xfId="36297"/>
    <cellStyle name="Note 12 26 4 13 4" xfId="56844"/>
    <cellStyle name="Note 12 26 4 14" xfId="12238"/>
    <cellStyle name="Note 12 26 4 14 2" xfId="23620"/>
    <cellStyle name="Note 12 26 4 14 2 2" xfId="36300"/>
    <cellStyle name="Note 12 26 4 14 3" xfId="36299"/>
    <cellStyle name="Note 12 26 4 14 4" xfId="56845"/>
    <cellStyle name="Note 12 26 4 15" xfId="12614"/>
    <cellStyle name="Note 12 26 4 15 2" xfId="23953"/>
    <cellStyle name="Note 12 26 4 15 2 2" xfId="36302"/>
    <cellStyle name="Note 12 26 4 15 3" xfId="36301"/>
    <cellStyle name="Note 12 26 4 15 4" xfId="56846"/>
    <cellStyle name="Note 12 26 4 16" xfId="13020"/>
    <cellStyle name="Note 12 26 4 16 2" xfId="24332"/>
    <cellStyle name="Note 12 26 4 16 2 2" xfId="36304"/>
    <cellStyle name="Note 12 26 4 16 3" xfId="36303"/>
    <cellStyle name="Note 12 26 4 16 4" xfId="56847"/>
    <cellStyle name="Note 12 26 4 17" xfId="13359"/>
    <cellStyle name="Note 12 26 4 17 2" xfId="24642"/>
    <cellStyle name="Note 12 26 4 17 2 2" xfId="36306"/>
    <cellStyle name="Note 12 26 4 17 3" xfId="36305"/>
    <cellStyle name="Note 12 26 4 17 4" xfId="56848"/>
    <cellStyle name="Note 12 26 4 18" xfId="13694"/>
    <cellStyle name="Note 12 26 4 18 2" xfId="24944"/>
    <cellStyle name="Note 12 26 4 18 2 2" xfId="36308"/>
    <cellStyle name="Note 12 26 4 18 3" xfId="36307"/>
    <cellStyle name="Note 12 26 4 18 4" xfId="56849"/>
    <cellStyle name="Note 12 26 4 19" xfId="14022"/>
    <cellStyle name="Note 12 26 4 19 2" xfId="25244"/>
    <cellStyle name="Note 12 26 4 19 2 2" xfId="36310"/>
    <cellStyle name="Note 12 26 4 19 3" xfId="36309"/>
    <cellStyle name="Note 12 26 4 19 4" xfId="56850"/>
    <cellStyle name="Note 12 26 4 2" xfId="7003"/>
    <cellStyle name="Note 12 26 4 2 2" xfId="19012"/>
    <cellStyle name="Note 12 26 4 2 2 2" xfId="36312"/>
    <cellStyle name="Note 12 26 4 2 3" xfId="36311"/>
    <cellStyle name="Note 12 26 4 2 4" xfId="56851"/>
    <cellStyle name="Note 12 26 4 20" xfId="14321"/>
    <cellStyle name="Note 12 26 4 20 2" xfId="36313"/>
    <cellStyle name="Note 12 26 4 20 3" xfId="56852"/>
    <cellStyle name="Note 12 26 4 20 4" xfId="56853"/>
    <cellStyle name="Note 12 26 4 21" xfId="36290"/>
    <cellStyle name="Note 12 26 4 22" xfId="56854"/>
    <cellStyle name="Note 12 26 4 3" xfId="7469"/>
    <cellStyle name="Note 12 26 4 3 2" xfId="19419"/>
    <cellStyle name="Note 12 26 4 3 2 2" xfId="36315"/>
    <cellStyle name="Note 12 26 4 3 3" xfId="36314"/>
    <cellStyle name="Note 12 26 4 3 4" xfId="56855"/>
    <cellStyle name="Note 12 26 4 4" xfId="7927"/>
    <cellStyle name="Note 12 26 4 4 2" xfId="19815"/>
    <cellStyle name="Note 12 26 4 4 2 2" xfId="36317"/>
    <cellStyle name="Note 12 26 4 4 3" xfId="36316"/>
    <cellStyle name="Note 12 26 4 4 4" xfId="56856"/>
    <cellStyle name="Note 12 26 4 5" xfId="8384"/>
    <cellStyle name="Note 12 26 4 5 2" xfId="20206"/>
    <cellStyle name="Note 12 26 4 5 2 2" xfId="36319"/>
    <cellStyle name="Note 12 26 4 5 3" xfId="36318"/>
    <cellStyle name="Note 12 26 4 5 4" xfId="56857"/>
    <cellStyle name="Note 12 26 4 6" xfId="8843"/>
    <cellStyle name="Note 12 26 4 6 2" xfId="20610"/>
    <cellStyle name="Note 12 26 4 6 2 2" xfId="36321"/>
    <cellStyle name="Note 12 26 4 6 3" xfId="36320"/>
    <cellStyle name="Note 12 26 4 6 4" xfId="56858"/>
    <cellStyle name="Note 12 26 4 7" xfId="9290"/>
    <cellStyle name="Note 12 26 4 7 2" xfId="21008"/>
    <cellStyle name="Note 12 26 4 7 2 2" xfId="36323"/>
    <cellStyle name="Note 12 26 4 7 3" xfId="36322"/>
    <cellStyle name="Note 12 26 4 7 4" xfId="56859"/>
    <cellStyle name="Note 12 26 4 8" xfId="9731"/>
    <cellStyle name="Note 12 26 4 8 2" xfId="21395"/>
    <cellStyle name="Note 12 26 4 8 2 2" xfId="36325"/>
    <cellStyle name="Note 12 26 4 8 3" xfId="36324"/>
    <cellStyle name="Note 12 26 4 8 4" xfId="56860"/>
    <cellStyle name="Note 12 26 4 9" xfId="10173"/>
    <cellStyle name="Note 12 26 4 9 2" xfId="21782"/>
    <cellStyle name="Note 12 26 4 9 2 2" xfId="36327"/>
    <cellStyle name="Note 12 26 4 9 3" xfId="36326"/>
    <cellStyle name="Note 12 26 4 9 4" xfId="56861"/>
    <cellStyle name="Note 12 26 5" xfId="6997"/>
    <cellStyle name="Note 12 26 5 2" xfId="19006"/>
    <cellStyle name="Note 12 26 5 2 2" xfId="36329"/>
    <cellStyle name="Note 12 26 5 3" xfId="36328"/>
    <cellStyle name="Note 12 26 5 4" xfId="56862"/>
    <cellStyle name="Note 12 26 6" xfId="7463"/>
    <cellStyle name="Note 12 26 6 2" xfId="19413"/>
    <cellStyle name="Note 12 26 6 2 2" xfId="36331"/>
    <cellStyle name="Note 12 26 6 3" xfId="36330"/>
    <cellStyle name="Note 12 26 6 4" xfId="56863"/>
    <cellStyle name="Note 12 26 7" xfId="7921"/>
    <cellStyle name="Note 12 26 7 2" xfId="19809"/>
    <cellStyle name="Note 12 26 7 2 2" xfId="36333"/>
    <cellStyle name="Note 12 26 7 3" xfId="36332"/>
    <cellStyle name="Note 12 26 7 4" xfId="56864"/>
    <cellStyle name="Note 12 26 8" xfId="8378"/>
    <cellStyle name="Note 12 26 8 2" xfId="20200"/>
    <cellStyle name="Note 12 26 8 2 2" xfId="36335"/>
    <cellStyle name="Note 12 26 8 3" xfId="36334"/>
    <cellStyle name="Note 12 26 8 4" xfId="56865"/>
    <cellStyle name="Note 12 26 9" xfId="8837"/>
    <cellStyle name="Note 12 26 9 2" xfId="20604"/>
    <cellStyle name="Note 12 26 9 2 2" xfId="36337"/>
    <cellStyle name="Note 12 26 9 3" xfId="36336"/>
    <cellStyle name="Note 12 26 9 4" xfId="56866"/>
    <cellStyle name="Note 12 27" xfId="4216"/>
    <cellStyle name="Note 12 27 10" xfId="10593"/>
    <cellStyle name="Note 12 27 10 2" xfId="22145"/>
    <cellStyle name="Note 12 27 10 2 2" xfId="36340"/>
    <cellStyle name="Note 12 27 10 3" xfId="36339"/>
    <cellStyle name="Note 12 27 10 4" xfId="56867"/>
    <cellStyle name="Note 12 27 11" xfId="11017"/>
    <cellStyle name="Note 12 27 11 2" xfId="22519"/>
    <cellStyle name="Note 12 27 11 2 2" xfId="36342"/>
    <cellStyle name="Note 12 27 11 3" xfId="36341"/>
    <cellStyle name="Note 12 27 11 4" xfId="56868"/>
    <cellStyle name="Note 12 27 12" xfId="11441"/>
    <cellStyle name="Note 12 27 12 2" xfId="22893"/>
    <cellStyle name="Note 12 27 12 2 2" xfId="36344"/>
    <cellStyle name="Note 12 27 12 3" xfId="36343"/>
    <cellStyle name="Note 12 27 12 4" xfId="56869"/>
    <cellStyle name="Note 12 27 13" xfId="11868"/>
    <cellStyle name="Note 12 27 13 2" xfId="23286"/>
    <cellStyle name="Note 12 27 13 2 2" xfId="36346"/>
    <cellStyle name="Note 12 27 13 3" xfId="36345"/>
    <cellStyle name="Note 12 27 13 4" xfId="56870"/>
    <cellStyle name="Note 12 27 14" xfId="12239"/>
    <cellStyle name="Note 12 27 14 2" xfId="23621"/>
    <cellStyle name="Note 12 27 14 2 2" xfId="36348"/>
    <cellStyle name="Note 12 27 14 3" xfId="36347"/>
    <cellStyle name="Note 12 27 14 4" xfId="56871"/>
    <cellStyle name="Note 12 27 15" xfId="12615"/>
    <cellStyle name="Note 12 27 15 2" xfId="23954"/>
    <cellStyle name="Note 12 27 15 2 2" xfId="36350"/>
    <cellStyle name="Note 12 27 15 3" xfId="36349"/>
    <cellStyle name="Note 12 27 15 4" xfId="56872"/>
    <cellStyle name="Note 12 27 16" xfId="13021"/>
    <cellStyle name="Note 12 27 16 2" xfId="24333"/>
    <cellStyle name="Note 12 27 16 2 2" xfId="36352"/>
    <cellStyle name="Note 12 27 16 3" xfId="36351"/>
    <cellStyle name="Note 12 27 16 4" xfId="56873"/>
    <cellStyle name="Note 12 27 17" xfId="13360"/>
    <cellStyle name="Note 12 27 17 2" xfId="24643"/>
    <cellStyle name="Note 12 27 17 2 2" xfId="36354"/>
    <cellStyle name="Note 12 27 17 3" xfId="36353"/>
    <cellStyle name="Note 12 27 17 4" xfId="56874"/>
    <cellStyle name="Note 12 27 18" xfId="13695"/>
    <cellStyle name="Note 12 27 18 2" xfId="24945"/>
    <cellStyle name="Note 12 27 18 2 2" xfId="36356"/>
    <cellStyle name="Note 12 27 18 3" xfId="36355"/>
    <cellStyle name="Note 12 27 18 4" xfId="56875"/>
    <cellStyle name="Note 12 27 19" xfId="14023"/>
    <cellStyle name="Note 12 27 19 2" xfId="25245"/>
    <cellStyle name="Note 12 27 19 2 2" xfId="36358"/>
    <cellStyle name="Note 12 27 19 3" xfId="36357"/>
    <cellStyle name="Note 12 27 19 4" xfId="56876"/>
    <cellStyle name="Note 12 27 2" xfId="7004"/>
    <cellStyle name="Note 12 27 2 2" xfId="19013"/>
    <cellStyle name="Note 12 27 2 2 2" xfId="36360"/>
    <cellStyle name="Note 12 27 2 3" xfId="36359"/>
    <cellStyle name="Note 12 27 2 4" xfId="56877"/>
    <cellStyle name="Note 12 27 20" xfId="14322"/>
    <cellStyle name="Note 12 27 20 2" xfId="36361"/>
    <cellStyle name="Note 12 27 20 3" xfId="56878"/>
    <cellStyle name="Note 12 27 20 4" xfId="56879"/>
    <cellStyle name="Note 12 27 21" xfId="36338"/>
    <cellStyle name="Note 12 27 22" xfId="56880"/>
    <cellStyle name="Note 12 27 3" xfId="7470"/>
    <cellStyle name="Note 12 27 3 2" xfId="19420"/>
    <cellStyle name="Note 12 27 3 2 2" xfId="36363"/>
    <cellStyle name="Note 12 27 3 3" xfId="36362"/>
    <cellStyle name="Note 12 27 3 4" xfId="56881"/>
    <cellStyle name="Note 12 27 4" xfId="7928"/>
    <cellStyle name="Note 12 27 4 2" xfId="19816"/>
    <cellStyle name="Note 12 27 4 2 2" xfId="36365"/>
    <cellStyle name="Note 12 27 4 3" xfId="36364"/>
    <cellStyle name="Note 12 27 4 4" xfId="56882"/>
    <cellStyle name="Note 12 27 5" xfId="8385"/>
    <cellStyle name="Note 12 27 5 2" xfId="20207"/>
    <cellStyle name="Note 12 27 5 2 2" xfId="36367"/>
    <cellStyle name="Note 12 27 5 3" xfId="36366"/>
    <cellStyle name="Note 12 27 5 4" xfId="56883"/>
    <cellStyle name="Note 12 27 6" xfId="8844"/>
    <cellStyle name="Note 12 27 6 2" xfId="20611"/>
    <cellStyle name="Note 12 27 6 2 2" xfId="36369"/>
    <cellStyle name="Note 12 27 6 3" xfId="36368"/>
    <cellStyle name="Note 12 27 6 4" xfId="56884"/>
    <cellStyle name="Note 12 27 7" xfId="9291"/>
    <cellStyle name="Note 12 27 7 2" xfId="21009"/>
    <cellStyle name="Note 12 27 7 2 2" xfId="36371"/>
    <cellStyle name="Note 12 27 7 3" xfId="36370"/>
    <cellStyle name="Note 12 27 7 4" xfId="56885"/>
    <cellStyle name="Note 12 27 8" xfId="9732"/>
    <cellStyle name="Note 12 27 8 2" xfId="21396"/>
    <cellStyle name="Note 12 27 8 2 2" xfId="36373"/>
    <cellStyle name="Note 12 27 8 3" xfId="36372"/>
    <cellStyle name="Note 12 27 8 4" xfId="56886"/>
    <cellStyle name="Note 12 27 9" xfId="10174"/>
    <cellStyle name="Note 12 27 9 2" xfId="21783"/>
    <cellStyle name="Note 12 27 9 2 2" xfId="36375"/>
    <cellStyle name="Note 12 27 9 3" xfId="36374"/>
    <cellStyle name="Note 12 27 9 4" xfId="56887"/>
    <cellStyle name="Note 12 28" xfId="4217"/>
    <cellStyle name="Note 12 28 10" xfId="10594"/>
    <cellStyle name="Note 12 28 10 2" xfId="22146"/>
    <cellStyle name="Note 12 28 10 2 2" xfId="36378"/>
    <cellStyle name="Note 12 28 10 3" xfId="36377"/>
    <cellStyle name="Note 12 28 10 4" xfId="56888"/>
    <cellStyle name="Note 12 28 11" xfId="11018"/>
    <cellStyle name="Note 12 28 11 2" xfId="22520"/>
    <cellStyle name="Note 12 28 11 2 2" xfId="36380"/>
    <cellStyle name="Note 12 28 11 3" xfId="36379"/>
    <cellStyle name="Note 12 28 11 4" xfId="56889"/>
    <cellStyle name="Note 12 28 12" xfId="11442"/>
    <cellStyle name="Note 12 28 12 2" xfId="22894"/>
    <cellStyle name="Note 12 28 12 2 2" xfId="36382"/>
    <cellStyle name="Note 12 28 12 3" xfId="36381"/>
    <cellStyle name="Note 12 28 12 4" xfId="56890"/>
    <cellStyle name="Note 12 28 13" xfId="11869"/>
    <cellStyle name="Note 12 28 13 2" xfId="23287"/>
    <cellStyle name="Note 12 28 13 2 2" xfId="36384"/>
    <cellStyle name="Note 12 28 13 3" xfId="36383"/>
    <cellStyle name="Note 12 28 13 4" xfId="56891"/>
    <cellStyle name="Note 12 28 14" xfId="12240"/>
    <cellStyle name="Note 12 28 14 2" xfId="23622"/>
    <cellStyle name="Note 12 28 14 2 2" xfId="36386"/>
    <cellStyle name="Note 12 28 14 3" xfId="36385"/>
    <cellStyle name="Note 12 28 14 4" xfId="56892"/>
    <cellStyle name="Note 12 28 15" xfId="12616"/>
    <cellStyle name="Note 12 28 15 2" xfId="23955"/>
    <cellStyle name="Note 12 28 15 2 2" xfId="36388"/>
    <cellStyle name="Note 12 28 15 3" xfId="36387"/>
    <cellStyle name="Note 12 28 15 4" xfId="56893"/>
    <cellStyle name="Note 12 28 16" xfId="13022"/>
    <cellStyle name="Note 12 28 16 2" xfId="24334"/>
    <cellStyle name="Note 12 28 16 2 2" xfId="36390"/>
    <cellStyle name="Note 12 28 16 3" xfId="36389"/>
    <cellStyle name="Note 12 28 16 4" xfId="56894"/>
    <cellStyle name="Note 12 28 17" xfId="13361"/>
    <cellStyle name="Note 12 28 17 2" xfId="24644"/>
    <cellStyle name="Note 12 28 17 2 2" xfId="36392"/>
    <cellStyle name="Note 12 28 17 3" xfId="36391"/>
    <cellStyle name="Note 12 28 17 4" xfId="56895"/>
    <cellStyle name="Note 12 28 18" xfId="13696"/>
    <cellStyle name="Note 12 28 18 2" xfId="24946"/>
    <cellStyle name="Note 12 28 18 2 2" xfId="36394"/>
    <cellStyle name="Note 12 28 18 3" xfId="36393"/>
    <cellStyle name="Note 12 28 18 4" xfId="56896"/>
    <cellStyle name="Note 12 28 19" xfId="14024"/>
    <cellStyle name="Note 12 28 19 2" xfId="25246"/>
    <cellStyle name="Note 12 28 19 2 2" xfId="36396"/>
    <cellStyle name="Note 12 28 19 3" xfId="36395"/>
    <cellStyle name="Note 12 28 19 4" xfId="56897"/>
    <cellStyle name="Note 12 28 2" xfId="7005"/>
    <cellStyle name="Note 12 28 2 2" xfId="19014"/>
    <cellStyle name="Note 12 28 2 2 2" xfId="36398"/>
    <cellStyle name="Note 12 28 2 3" xfId="36397"/>
    <cellStyle name="Note 12 28 2 4" xfId="56898"/>
    <cellStyle name="Note 12 28 20" xfId="14323"/>
    <cellStyle name="Note 12 28 20 2" xfId="36399"/>
    <cellStyle name="Note 12 28 20 3" xfId="56899"/>
    <cellStyle name="Note 12 28 20 4" xfId="56900"/>
    <cellStyle name="Note 12 28 21" xfId="36376"/>
    <cellStyle name="Note 12 28 22" xfId="56901"/>
    <cellStyle name="Note 12 28 3" xfId="7471"/>
    <cellStyle name="Note 12 28 3 2" xfId="19421"/>
    <cellStyle name="Note 12 28 3 2 2" xfId="36401"/>
    <cellStyle name="Note 12 28 3 3" xfId="36400"/>
    <cellStyle name="Note 12 28 3 4" xfId="56902"/>
    <cellStyle name="Note 12 28 4" xfId="7929"/>
    <cellStyle name="Note 12 28 4 2" xfId="19817"/>
    <cellStyle name="Note 12 28 4 2 2" xfId="36403"/>
    <cellStyle name="Note 12 28 4 3" xfId="36402"/>
    <cellStyle name="Note 12 28 4 4" xfId="56903"/>
    <cellStyle name="Note 12 28 5" xfId="8386"/>
    <cellStyle name="Note 12 28 5 2" xfId="20208"/>
    <cellStyle name="Note 12 28 5 2 2" xfId="36405"/>
    <cellStyle name="Note 12 28 5 3" xfId="36404"/>
    <cellStyle name="Note 12 28 5 4" xfId="56904"/>
    <cellStyle name="Note 12 28 6" xfId="8845"/>
    <cellStyle name="Note 12 28 6 2" xfId="20612"/>
    <cellStyle name="Note 12 28 6 2 2" xfId="36407"/>
    <cellStyle name="Note 12 28 6 3" xfId="36406"/>
    <cellStyle name="Note 12 28 6 4" xfId="56905"/>
    <cellStyle name="Note 12 28 7" xfId="9292"/>
    <cellStyle name="Note 12 28 7 2" xfId="21010"/>
    <cellStyle name="Note 12 28 7 2 2" xfId="36409"/>
    <cellStyle name="Note 12 28 7 3" xfId="36408"/>
    <cellStyle name="Note 12 28 7 4" xfId="56906"/>
    <cellStyle name="Note 12 28 8" xfId="9733"/>
    <cellStyle name="Note 12 28 8 2" xfId="21397"/>
    <cellStyle name="Note 12 28 8 2 2" xfId="36411"/>
    <cellStyle name="Note 12 28 8 3" xfId="36410"/>
    <cellStyle name="Note 12 28 8 4" xfId="56907"/>
    <cellStyle name="Note 12 28 9" xfId="10175"/>
    <cellStyle name="Note 12 28 9 2" xfId="21784"/>
    <cellStyle name="Note 12 28 9 2 2" xfId="36413"/>
    <cellStyle name="Note 12 28 9 3" xfId="36412"/>
    <cellStyle name="Note 12 28 9 4" xfId="56908"/>
    <cellStyle name="Note 12 29" xfId="4218"/>
    <cellStyle name="Note 12 29 10" xfId="10595"/>
    <cellStyle name="Note 12 29 10 2" xfId="22147"/>
    <cellStyle name="Note 12 29 10 2 2" xfId="36416"/>
    <cellStyle name="Note 12 29 10 3" xfId="36415"/>
    <cellStyle name="Note 12 29 10 4" xfId="56909"/>
    <cellStyle name="Note 12 29 11" xfId="11019"/>
    <cellStyle name="Note 12 29 11 2" xfId="22521"/>
    <cellStyle name="Note 12 29 11 2 2" xfId="36418"/>
    <cellStyle name="Note 12 29 11 3" xfId="36417"/>
    <cellStyle name="Note 12 29 11 4" xfId="56910"/>
    <cellStyle name="Note 12 29 12" xfId="11443"/>
    <cellStyle name="Note 12 29 12 2" xfId="22895"/>
    <cellStyle name="Note 12 29 12 2 2" xfId="36420"/>
    <cellStyle name="Note 12 29 12 3" xfId="36419"/>
    <cellStyle name="Note 12 29 12 4" xfId="56911"/>
    <cellStyle name="Note 12 29 13" xfId="11870"/>
    <cellStyle name="Note 12 29 13 2" xfId="23288"/>
    <cellStyle name="Note 12 29 13 2 2" xfId="36422"/>
    <cellStyle name="Note 12 29 13 3" xfId="36421"/>
    <cellStyle name="Note 12 29 13 4" xfId="56912"/>
    <cellStyle name="Note 12 29 14" xfId="12241"/>
    <cellStyle name="Note 12 29 14 2" xfId="23623"/>
    <cellStyle name="Note 12 29 14 2 2" xfId="36424"/>
    <cellStyle name="Note 12 29 14 3" xfId="36423"/>
    <cellStyle name="Note 12 29 14 4" xfId="56913"/>
    <cellStyle name="Note 12 29 15" xfId="12617"/>
    <cellStyle name="Note 12 29 15 2" xfId="23956"/>
    <cellStyle name="Note 12 29 15 2 2" xfId="36426"/>
    <cellStyle name="Note 12 29 15 3" xfId="36425"/>
    <cellStyle name="Note 12 29 15 4" xfId="56914"/>
    <cellStyle name="Note 12 29 16" xfId="13023"/>
    <cellStyle name="Note 12 29 16 2" xfId="24335"/>
    <cellStyle name="Note 12 29 16 2 2" xfId="36428"/>
    <cellStyle name="Note 12 29 16 3" xfId="36427"/>
    <cellStyle name="Note 12 29 16 4" xfId="56915"/>
    <cellStyle name="Note 12 29 17" xfId="13362"/>
    <cellStyle name="Note 12 29 17 2" xfId="24645"/>
    <cellStyle name="Note 12 29 17 2 2" xfId="36430"/>
    <cellStyle name="Note 12 29 17 3" xfId="36429"/>
    <cellStyle name="Note 12 29 17 4" xfId="56916"/>
    <cellStyle name="Note 12 29 18" xfId="13697"/>
    <cellStyle name="Note 12 29 18 2" xfId="24947"/>
    <cellStyle name="Note 12 29 18 2 2" xfId="36432"/>
    <cellStyle name="Note 12 29 18 3" xfId="36431"/>
    <cellStyle name="Note 12 29 18 4" xfId="56917"/>
    <cellStyle name="Note 12 29 19" xfId="14025"/>
    <cellStyle name="Note 12 29 19 2" xfId="25247"/>
    <cellStyle name="Note 12 29 19 2 2" xfId="36434"/>
    <cellStyle name="Note 12 29 19 3" xfId="36433"/>
    <cellStyle name="Note 12 29 19 4" xfId="56918"/>
    <cellStyle name="Note 12 29 2" xfId="7006"/>
    <cellStyle name="Note 12 29 2 2" xfId="19015"/>
    <cellStyle name="Note 12 29 2 2 2" xfId="36436"/>
    <cellStyle name="Note 12 29 2 3" xfId="36435"/>
    <cellStyle name="Note 12 29 2 4" xfId="56919"/>
    <cellStyle name="Note 12 29 20" xfId="14324"/>
    <cellStyle name="Note 12 29 20 2" xfId="36437"/>
    <cellStyle name="Note 12 29 20 3" xfId="56920"/>
    <cellStyle name="Note 12 29 20 4" xfId="56921"/>
    <cellStyle name="Note 12 29 21" xfId="36414"/>
    <cellStyle name="Note 12 29 22" xfId="56922"/>
    <cellStyle name="Note 12 29 3" xfId="7472"/>
    <cellStyle name="Note 12 29 3 2" xfId="19422"/>
    <cellStyle name="Note 12 29 3 2 2" xfId="36439"/>
    <cellStyle name="Note 12 29 3 3" xfId="36438"/>
    <cellStyle name="Note 12 29 3 4" xfId="56923"/>
    <cellStyle name="Note 12 29 4" xfId="7930"/>
    <cellStyle name="Note 12 29 4 2" xfId="19818"/>
    <cellStyle name="Note 12 29 4 2 2" xfId="36441"/>
    <cellStyle name="Note 12 29 4 3" xfId="36440"/>
    <cellStyle name="Note 12 29 4 4" xfId="56924"/>
    <cellStyle name="Note 12 29 5" xfId="8387"/>
    <cellStyle name="Note 12 29 5 2" xfId="20209"/>
    <cellStyle name="Note 12 29 5 2 2" xfId="36443"/>
    <cellStyle name="Note 12 29 5 3" xfId="36442"/>
    <cellStyle name="Note 12 29 5 4" xfId="56925"/>
    <cellStyle name="Note 12 29 6" xfId="8846"/>
    <cellStyle name="Note 12 29 6 2" xfId="20613"/>
    <cellStyle name="Note 12 29 6 2 2" xfId="36445"/>
    <cellStyle name="Note 12 29 6 3" xfId="36444"/>
    <cellStyle name="Note 12 29 6 4" xfId="56926"/>
    <cellStyle name="Note 12 29 7" xfId="9293"/>
    <cellStyle name="Note 12 29 7 2" xfId="21011"/>
    <cellStyle name="Note 12 29 7 2 2" xfId="36447"/>
    <cellStyle name="Note 12 29 7 3" xfId="36446"/>
    <cellStyle name="Note 12 29 7 4" xfId="56927"/>
    <cellStyle name="Note 12 29 8" xfId="9734"/>
    <cellStyle name="Note 12 29 8 2" xfId="21398"/>
    <cellStyle name="Note 12 29 8 2 2" xfId="36449"/>
    <cellStyle name="Note 12 29 8 3" xfId="36448"/>
    <cellStyle name="Note 12 29 8 4" xfId="56928"/>
    <cellStyle name="Note 12 29 9" xfId="10176"/>
    <cellStyle name="Note 12 29 9 2" xfId="21785"/>
    <cellStyle name="Note 12 29 9 2 2" xfId="36451"/>
    <cellStyle name="Note 12 29 9 3" xfId="36450"/>
    <cellStyle name="Note 12 29 9 4" xfId="56929"/>
    <cellStyle name="Note 12 3" xfId="4219"/>
    <cellStyle name="Note 12 3 10" xfId="10596"/>
    <cellStyle name="Note 12 3 10 2" xfId="22148"/>
    <cellStyle name="Note 12 3 10 2 2" xfId="36454"/>
    <cellStyle name="Note 12 3 10 3" xfId="36453"/>
    <cellStyle name="Note 12 3 10 4" xfId="56930"/>
    <cellStyle name="Note 12 3 11" xfId="11020"/>
    <cellStyle name="Note 12 3 11 2" xfId="22522"/>
    <cellStyle name="Note 12 3 11 2 2" xfId="36456"/>
    <cellStyle name="Note 12 3 11 3" xfId="36455"/>
    <cellStyle name="Note 12 3 11 4" xfId="56931"/>
    <cellStyle name="Note 12 3 12" xfId="11444"/>
    <cellStyle name="Note 12 3 12 2" xfId="22896"/>
    <cellStyle name="Note 12 3 12 2 2" xfId="36458"/>
    <cellStyle name="Note 12 3 12 3" xfId="36457"/>
    <cellStyle name="Note 12 3 12 4" xfId="56932"/>
    <cellStyle name="Note 12 3 13" xfId="11871"/>
    <cellStyle name="Note 12 3 13 2" xfId="23289"/>
    <cellStyle name="Note 12 3 13 2 2" xfId="36460"/>
    <cellStyle name="Note 12 3 13 3" xfId="36459"/>
    <cellStyle name="Note 12 3 13 4" xfId="56933"/>
    <cellStyle name="Note 12 3 14" xfId="12242"/>
    <cellStyle name="Note 12 3 14 2" xfId="23624"/>
    <cellStyle name="Note 12 3 14 2 2" xfId="36462"/>
    <cellStyle name="Note 12 3 14 3" xfId="36461"/>
    <cellStyle name="Note 12 3 14 4" xfId="56934"/>
    <cellStyle name="Note 12 3 15" xfId="12618"/>
    <cellStyle name="Note 12 3 15 2" xfId="23957"/>
    <cellStyle name="Note 12 3 15 2 2" xfId="36464"/>
    <cellStyle name="Note 12 3 15 3" xfId="36463"/>
    <cellStyle name="Note 12 3 15 4" xfId="56935"/>
    <cellStyle name="Note 12 3 16" xfId="13024"/>
    <cellStyle name="Note 12 3 16 2" xfId="24336"/>
    <cellStyle name="Note 12 3 16 2 2" xfId="36466"/>
    <cellStyle name="Note 12 3 16 3" xfId="36465"/>
    <cellStyle name="Note 12 3 16 4" xfId="56936"/>
    <cellStyle name="Note 12 3 17" xfId="13363"/>
    <cellStyle name="Note 12 3 17 2" xfId="24646"/>
    <cellStyle name="Note 12 3 17 2 2" xfId="36468"/>
    <cellStyle name="Note 12 3 17 3" xfId="36467"/>
    <cellStyle name="Note 12 3 17 4" xfId="56937"/>
    <cellStyle name="Note 12 3 18" xfId="13698"/>
    <cellStyle name="Note 12 3 18 2" xfId="24948"/>
    <cellStyle name="Note 12 3 18 2 2" xfId="36470"/>
    <cellStyle name="Note 12 3 18 3" xfId="36469"/>
    <cellStyle name="Note 12 3 18 4" xfId="56938"/>
    <cellStyle name="Note 12 3 19" xfId="14026"/>
    <cellStyle name="Note 12 3 19 2" xfId="25248"/>
    <cellStyle name="Note 12 3 19 2 2" xfId="36472"/>
    <cellStyle name="Note 12 3 19 3" xfId="36471"/>
    <cellStyle name="Note 12 3 19 4" xfId="56939"/>
    <cellStyle name="Note 12 3 2" xfId="7007"/>
    <cellStyle name="Note 12 3 2 2" xfId="19016"/>
    <cellStyle name="Note 12 3 2 2 2" xfId="36474"/>
    <cellStyle name="Note 12 3 2 3" xfId="36473"/>
    <cellStyle name="Note 12 3 2 4" xfId="56940"/>
    <cellStyle name="Note 12 3 20" xfId="14325"/>
    <cellStyle name="Note 12 3 20 2" xfId="36475"/>
    <cellStyle name="Note 12 3 20 3" xfId="56941"/>
    <cellStyle name="Note 12 3 20 4" xfId="56942"/>
    <cellStyle name="Note 12 3 21" xfId="36452"/>
    <cellStyle name="Note 12 3 22" xfId="56943"/>
    <cellStyle name="Note 12 3 3" xfId="7473"/>
    <cellStyle name="Note 12 3 3 2" xfId="19423"/>
    <cellStyle name="Note 12 3 3 2 2" xfId="36477"/>
    <cellStyle name="Note 12 3 3 3" xfId="36476"/>
    <cellStyle name="Note 12 3 3 4" xfId="56944"/>
    <cellStyle name="Note 12 3 4" xfId="7931"/>
    <cellStyle name="Note 12 3 4 2" xfId="19819"/>
    <cellStyle name="Note 12 3 4 2 2" xfId="36479"/>
    <cellStyle name="Note 12 3 4 3" xfId="36478"/>
    <cellStyle name="Note 12 3 4 4" xfId="56945"/>
    <cellStyle name="Note 12 3 5" xfId="8388"/>
    <cellStyle name="Note 12 3 5 2" xfId="20210"/>
    <cellStyle name="Note 12 3 5 2 2" xfId="36481"/>
    <cellStyle name="Note 12 3 5 3" xfId="36480"/>
    <cellStyle name="Note 12 3 5 4" xfId="56946"/>
    <cellStyle name="Note 12 3 6" xfId="8847"/>
    <cellStyle name="Note 12 3 6 2" xfId="20614"/>
    <cellStyle name="Note 12 3 6 2 2" xfId="36483"/>
    <cellStyle name="Note 12 3 6 3" xfId="36482"/>
    <cellStyle name="Note 12 3 6 4" xfId="56947"/>
    <cellStyle name="Note 12 3 7" xfId="9294"/>
    <cellStyle name="Note 12 3 7 2" xfId="21012"/>
    <cellStyle name="Note 12 3 7 2 2" xfId="36485"/>
    <cellStyle name="Note 12 3 7 3" xfId="36484"/>
    <cellStyle name="Note 12 3 7 4" xfId="56948"/>
    <cellStyle name="Note 12 3 8" xfId="9735"/>
    <cellStyle name="Note 12 3 8 2" xfId="21399"/>
    <cellStyle name="Note 12 3 8 2 2" xfId="36487"/>
    <cellStyle name="Note 12 3 8 3" xfId="36486"/>
    <cellStyle name="Note 12 3 8 4" xfId="56949"/>
    <cellStyle name="Note 12 3 9" xfId="10177"/>
    <cellStyle name="Note 12 3 9 2" xfId="21786"/>
    <cellStyle name="Note 12 3 9 2 2" xfId="36489"/>
    <cellStyle name="Note 12 3 9 3" xfId="36488"/>
    <cellStyle name="Note 12 3 9 4" xfId="56950"/>
    <cellStyle name="Note 12 30" xfId="4220"/>
    <cellStyle name="Note 12 30 10" xfId="10597"/>
    <cellStyle name="Note 12 30 10 2" xfId="22149"/>
    <cellStyle name="Note 12 30 10 2 2" xfId="36492"/>
    <cellStyle name="Note 12 30 10 3" xfId="36491"/>
    <cellStyle name="Note 12 30 10 4" xfId="56951"/>
    <cellStyle name="Note 12 30 11" xfId="11021"/>
    <cellStyle name="Note 12 30 11 2" xfId="22523"/>
    <cellStyle name="Note 12 30 11 2 2" xfId="36494"/>
    <cellStyle name="Note 12 30 11 3" xfId="36493"/>
    <cellStyle name="Note 12 30 11 4" xfId="56952"/>
    <cellStyle name="Note 12 30 12" xfId="11445"/>
    <cellStyle name="Note 12 30 12 2" xfId="22897"/>
    <cellStyle name="Note 12 30 12 2 2" xfId="36496"/>
    <cellStyle name="Note 12 30 12 3" xfId="36495"/>
    <cellStyle name="Note 12 30 12 4" xfId="56953"/>
    <cellStyle name="Note 12 30 13" xfId="11872"/>
    <cellStyle name="Note 12 30 13 2" xfId="23290"/>
    <cellStyle name="Note 12 30 13 2 2" xfId="36498"/>
    <cellStyle name="Note 12 30 13 3" xfId="36497"/>
    <cellStyle name="Note 12 30 13 4" xfId="56954"/>
    <cellStyle name="Note 12 30 14" xfId="12243"/>
    <cellStyle name="Note 12 30 14 2" xfId="23625"/>
    <cellStyle name="Note 12 30 14 2 2" xfId="36500"/>
    <cellStyle name="Note 12 30 14 3" xfId="36499"/>
    <cellStyle name="Note 12 30 14 4" xfId="56955"/>
    <cellStyle name="Note 12 30 15" xfId="12619"/>
    <cellStyle name="Note 12 30 15 2" xfId="23958"/>
    <cellStyle name="Note 12 30 15 2 2" xfId="36502"/>
    <cellStyle name="Note 12 30 15 3" xfId="36501"/>
    <cellStyle name="Note 12 30 15 4" xfId="56956"/>
    <cellStyle name="Note 12 30 16" xfId="13025"/>
    <cellStyle name="Note 12 30 16 2" xfId="24337"/>
    <cellStyle name="Note 12 30 16 2 2" xfId="36504"/>
    <cellStyle name="Note 12 30 16 3" xfId="36503"/>
    <cellStyle name="Note 12 30 16 4" xfId="56957"/>
    <cellStyle name="Note 12 30 17" xfId="13364"/>
    <cellStyle name="Note 12 30 17 2" xfId="24647"/>
    <cellStyle name="Note 12 30 17 2 2" xfId="36506"/>
    <cellStyle name="Note 12 30 17 3" xfId="36505"/>
    <cellStyle name="Note 12 30 17 4" xfId="56958"/>
    <cellStyle name="Note 12 30 18" xfId="13699"/>
    <cellStyle name="Note 12 30 18 2" xfId="24949"/>
    <cellStyle name="Note 12 30 18 2 2" xfId="36508"/>
    <cellStyle name="Note 12 30 18 3" xfId="36507"/>
    <cellStyle name="Note 12 30 18 4" xfId="56959"/>
    <cellStyle name="Note 12 30 19" xfId="14027"/>
    <cellStyle name="Note 12 30 19 2" xfId="25249"/>
    <cellStyle name="Note 12 30 19 2 2" xfId="36510"/>
    <cellStyle name="Note 12 30 19 3" xfId="36509"/>
    <cellStyle name="Note 12 30 19 4" xfId="56960"/>
    <cellStyle name="Note 12 30 2" xfId="7008"/>
    <cellStyle name="Note 12 30 2 2" xfId="19017"/>
    <cellStyle name="Note 12 30 2 2 2" xfId="36512"/>
    <cellStyle name="Note 12 30 2 3" xfId="36511"/>
    <cellStyle name="Note 12 30 2 4" xfId="56961"/>
    <cellStyle name="Note 12 30 20" xfId="14326"/>
    <cellStyle name="Note 12 30 20 2" xfId="36513"/>
    <cellStyle name="Note 12 30 20 3" xfId="56962"/>
    <cellStyle name="Note 12 30 20 4" xfId="56963"/>
    <cellStyle name="Note 12 30 21" xfId="36490"/>
    <cellStyle name="Note 12 30 22" xfId="56964"/>
    <cellStyle name="Note 12 30 3" xfId="7474"/>
    <cellStyle name="Note 12 30 3 2" xfId="19424"/>
    <cellStyle name="Note 12 30 3 2 2" xfId="36515"/>
    <cellStyle name="Note 12 30 3 3" xfId="36514"/>
    <cellStyle name="Note 12 30 3 4" xfId="56965"/>
    <cellStyle name="Note 12 30 4" xfId="7932"/>
    <cellStyle name="Note 12 30 4 2" xfId="19820"/>
    <cellStyle name="Note 12 30 4 2 2" xfId="36517"/>
    <cellStyle name="Note 12 30 4 3" xfId="36516"/>
    <cellStyle name="Note 12 30 4 4" xfId="56966"/>
    <cellStyle name="Note 12 30 5" xfId="8389"/>
    <cellStyle name="Note 12 30 5 2" xfId="20211"/>
    <cellStyle name="Note 12 30 5 2 2" xfId="36519"/>
    <cellStyle name="Note 12 30 5 3" xfId="36518"/>
    <cellStyle name="Note 12 30 5 4" xfId="56967"/>
    <cellStyle name="Note 12 30 6" xfId="8848"/>
    <cellStyle name="Note 12 30 6 2" xfId="20615"/>
    <cellStyle name="Note 12 30 6 2 2" xfId="36521"/>
    <cellStyle name="Note 12 30 6 3" xfId="36520"/>
    <cellStyle name="Note 12 30 6 4" xfId="56968"/>
    <cellStyle name="Note 12 30 7" xfId="9295"/>
    <cellStyle name="Note 12 30 7 2" xfId="21013"/>
    <cellStyle name="Note 12 30 7 2 2" xfId="36523"/>
    <cellStyle name="Note 12 30 7 3" xfId="36522"/>
    <cellStyle name="Note 12 30 7 4" xfId="56969"/>
    <cellStyle name="Note 12 30 8" xfId="9736"/>
    <cellStyle name="Note 12 30 8 2" xfId="21400"/>
    <cellStyle name="Note 12 30 8 2 2" xfId="36525"/>
    <cellStyle name="Note 12 30 8 3" xfId="36524"/>
    <cellStyle name="Note 12 30 8 4" xfId="56970"/>
    <cellStyle name="Note 12 30 9" xfId="10178"/>
    <cellStyle name="Note 12 30 9 2" xfId="21787"/>
    <cellStyle name="Note 12 30 9 2 2" xfId="36527"/>
    <cellStyle name="Note 12 30 9 3" xfId="36526"/>
    <cellStyle name="Note 12 30 9 4" xfId="56971"/>
    <cellStyle name="Note 12 31" xfId="4221"/>
    <cellStyle name="Note 12 31 10" xfId="10598"/>
    <cellStyle name="Note 12 31 10 2" xfId="22150"/>
    <cellStyle name="Note 12 31 10 2 2" xfId="36530"/>
    <cellStyle name="Note 12 31 10 3" xfId="36529"/>
    <cellStyle name="Note 12 31 10 4" xfId="56972"/>
    <cellStyle name="Note 12 31 11" xfId="11022"/>
    <cellStyle name="Note 12 31 11 2" xfId="22524"/>
    <cellStyle name="Note 12 31 11 2 2" xfId="36532"/>
    <cellStyle name="Note 12 31 11 3" xfId="36531"/>
    <cellStyle name="Note 12 31 11 4" xfId="56973"/>
    <cellStyle name="Note 12 31 12" xfId="11446"/>
    <cellStyle name="Note 12 31 12 2" xfId="22898"/>
    <cellStyle name="Note 12 31 12 2 2" xfId="36534"/>
    <cellStyle name="Note 12 31 12 3" xfId="36533"/>
    <cellStyle name="Note 12 31 12 4" xfId="56974"/>
    <cellStyle name="Note 12 31 13" xfId="11873"/>
    <cellStyle name="Note 12 31 13 2" xfId="23291"/>
    <cellStyle name="Note 12 31 13 2 2" xfId="36536"/>
    <cellStyle name="Note 12 31 13 3" xfId="36535"/>
    <cellStyle name="Note 12 31 13 4" xfId="56975"/>
    <cellStyle name="Note 12 31 14" xfId="12244"/>
    <cellStyle name="Note 12 31 14 2" xfId="23626"/>
    <cellStyle name="Note 12 31 14 2 2" xfId="36538"/>
    <cellStyle name="Note 12 31 14 3" xfId="36537"/>
    <cellStyle name="Note 12 31 14 4" xfId="56976"/>
    <cellStyle name="Note 12 31 15" xfId="12620"/>
    <cellStyle name="Note 12 31 15 2" xfId="23959"/>
    <cellStyle name="Note 12 31 15 2 2" xfId="36540"/>
    <cellStyle name="Note 12 31 15 3" xfId="36539"/>
    <cellStyle name="Note 12 31 15 4" xfId="56977"/>
    <cellStyle name="Note 12 31 16" xfId="13026"/>
    <cellStyle name="Note 12 31 16 2" xfId="24338"/>
    <cellStyle name="Note 12 31 16 2 2" xfId="36542"/>
    <cellStyle name="Note 12 31 16 3" xfId="36541"/>
    <cellStyle name="Note 12 31 16 4" xfId="56978"/>
    <cellStyle name="Note 12 31 17" xfId="13365"/>
    <cellStyle name="Note 12 31 17 2" xfId="24648"/>
    <cellStyle name="Note 12 31 17 2 2" xfId="36544"/>
    <cellStyle name="Note 12 31 17 3" xfId="36543"/>
    <cellStyle name="Note 12 31 17 4" xfId="56979"/>
    <cellStyle name="Note 12 31 18" xfId="13700"/>
    <cellStyle name="Note 12 31 18 2" xfId="24950"/>
    <cellStyle name="Note 12 31 18 2 2" xfId="36546"/>
    <cellStyle name="Note 12 31 18 3" xfId="36545"/>
    <cellStyle name="Note 12 31 18 4" xfId="56980"/>
    <cellStyle name="Note 12 31 19" xfId="14028"/>
    <cellStyle name="Note 12 31 19 2" xfId="25250"/>
    <cellStyle name="Note 12 31 19 2 2" xfId="36548"/>
    <cellStyle name="Note 12 31 19 3" xfId="36547"/>
    <cellStyle name="Note 12 31 19 4" xfId="56981"/>
    <cellStyle name="Note 12 31 2" xfId="7009"/>
    <cellStyle name="Note 12 31 2 2" xfId="19018"/>
    <cellStyle name="Note 12 31 2 2 2" xfId="36550"/>
    <cellStyle name="Note 12 31 2 3" xfId="36549"/>
    <cellStyle name="Note 12 31 2 4" xfId="56982"/>
    <cellStyle name="Note 12 31 20" xfId="14327"/>
    <cellStyle name="Note 12 31 20 2" xfId="36551"/>
    <cellStyle name="Note 12 31 20 3" xfId="56983"/>
    <cellStyle name="Note 12 31 20 4" xfId="56984"/>
    <cellStyle name="Note 12 31 21" xfId="36528"/>
    <cellStyle name="Note 12 31 22" xfId="56985"/>
    <cellStyle name="Note 12 31 3" xfId="7475"/>
    <cellStyle name="Note 12 31 3 2" xfId="19425"/>
    <cellStyle name="Note 12 31 3 2 2" xfId="36553"/>
    <cellStyle name="Note 12 31 3 3" xfId="36552"/>
    <cellStyle name="Note 12 31 3 4" xfId="56986"/>
    <cellStyle name="Note 12 31 4" xfId="7933"/>
    <cellStyle name="Note 12 31 4 2" xfId="19821"/>
    <cellStyle name="Note 12 31 4 2 2" xfId="36555"/>
    <cellStyle name="Note 12 31 4 3" xfId="36554"/>
    <cellStyle name="Note 12 31 4 4" xfId="56987"/>
    <cellStyle name="Note 12 31 5" xfId="8390"/>
    <cellStyle name="Note 12 31 5 2" xfId="20212"/>
    <cellStyle name="Note 12 31 5 2 2" xfId="36557"/>
    <cellStyle name="Note 12 31 5 3" xfId="36556"/>
    <cellStyle name="Note 12 31 5 4" xfId="56988"/>
    <cellStyle name="Note 12 31 6" xfId="8849"/>
    <cellStyle name="Note 12 31 6 2" xfId="20616"/>
    <cellStyle name="Note 12 31 6 2 2" xfId="36559"/>
    <cellStyle name="Note 12 31 6 3" xfId="36558"/>
    <cellStyle name="Note 12 31 6 4" xfId="56989"/>
    <cellStyle name="Note 12 31 7" xfId="9296"/>
    <cellStyle name="Note 12 31 7 2" xfId="21014"/>
    <cellStyle name="Note 12 31 7 2 2" xfId="36561"/>
    <cellStyle name="Note 12 31 7 3" xfId="36560"/>
    <cellStyle name="Note 12 31 7 4" xfId="56990"/>
    <cellStyle name="Note 12 31 8" xfId="9737"/>
    <cellStyle name="Note 12 31 8 2" xfId="21401"/>
    <cellStyle name="Note 12 31 8 2 2" xfId="36563"/>
    <cellStyle name="Note 12 31 8 3" xfId="36562"/>
    <cellStyle name="Note 12 31 8 4" xfId="56991"/>
    <cellStyle name="Note 12 31 9" xfId="10179"/>
    <cellStyle name="Note 12 31 9 2" xfId="21788"/>
    <cellStyle name="Note 12 31 9 2 2" xfId="36565"/>
    <cellStyle name="Note 12 31 9 3" xfId="36564"/>
    <cellStyle name="Note 12 31 9 4" xfId="56992"/>
    <cellStyle name="Note 12 32" xfId="4222"/>
    <cellStyle name="Note 12 32 10" xfId="10599"/>
    <cellStyle name="Note 12 32 10 2" xfId="22151"/>
    <cellStyle name="Note 12 32 10 2 2" xfId="36568"/>
    <cellStyle name="Note 12 32 10 3" xfId="36567"/>
    <cellStyle name="Note 12 32 10 4" xfId="56993"/>
    <cellStyle name="Note 12 32 11" xfId="11023"/>
    <cellStyle name="Note 12 32 11 2" xfId="22525"/>
    <cellStyle name="Note 12 32 11 2 2" xfId="36570"/>
    <cellStyle name="Note 12 32 11 3" xfId="36569"/>
    <cellStyle name="Note 12 32 11 4" xfId="56994"/>
    <cellStyle name="Note 12 32 12" xfId="11447"/>
    <cellStyle name="Note 12 32 12 2" xfId="22899"/>
    <cellStyle name="Note 12 32 12 2 2" xfId="36572"/>
    <cellStyle name="Note 12 32 12 3" xfId="36571"/>
    <cellStyle name="Note 12 32 12 4" xfId="56995"/>
    <cellStyle name="Note 12 32 13" xfId="11874"/>
    <cellStyle name="Note 12 32 13 2" xfId="23292"/>
    <cellStyle name="Note 12 32 13 2 2" xfId="36574"/>
    <cellStyle name="Note 12 32 13 3" xfId="36573"/>
    <cellStyle name="Note 12 32 13 4" xfId="56996"/>
    <cellStyle name="Note 12 32 14" xfId="12245"/>
    <cellStyle name="Note 12 32 14 2" xfId="23627"/>
    <cellStyle name="Note 12 32 14 2 2" xfId="36576"/>
    <cellStyle name="Note 12 32 14 3" xfId="36575"/>
    <cellStyle name="Note 12 32 14 4" xfId="56997"/>
    <cellStyle name="Note 12 32 15" xfId="12621"/>
    <cellStyle name="Note 12 32 15 2" xfId="23960"/>
    <cellStyle name="Note 12 32 15 2 2" xfId="36578"/>
    <cellStyle name="Note 12 32 15 3" xfId="36577"/>
    <cellStyle name="Note 12 32 15 4" xfId="56998"/>
    <cellStyle name="Note 12 32 16" xfId="13027"/>
    <cellStyle name="Note 12 32 16 2" xfId="24339"/>
    <cellStyle name="Note 12 32 16 2 2" xfId="36580"/>
    <cellStyle name="Note 12 32 16 3" xfId="36579"/>
    <cellStyle name="Note 12 32 16 4" xfId="56999"/>
    <cellStyle name="Note 12 32 17" xfId="13366"/>
    <cellStyle name="Note 12 32 17 2" xfId="24649"/>
    <cellStyle name="Note 12 32 17 2 2" xfId="36582"/>
    <cellStyle name="Note 12 32 17 3" xfId="36581"/>
    <cellStyle name="Note 12 32 17 4" xfId="57000"/>
    <cellStyle name="Note 12 32 18" xfId="13701"/>
    <cellStyle name="Note 12 32 18 2" xfId="24951"/>
    <cellStyle name="Note 12 32 18 2 2" xfId="36584"/>
    <cellStyle name="Note 12 32 18 3" xfId="36583"/>
    <cellStyle name="Note 12 32 18 4" xfId="57001"/>
    <cellStyle name="Note 12 32 19" xfId="14029"/>
    <cellStyle name="Note 12 32 19 2" xfId="25251"/>
    <cellStyle name="Note 12 32 19 2 2" xfId="36586"/>
    <cellStyle name="Note 12 32 19 3" xfId="36585"/>
    <cellStyle name="Note 12 32 19 4" xfId="57002"/>
    <cellStyle name="Note 12 32 2" xfId="7010"/>
    <cellStyle name="Note 12 32 2 2" xfId="19019"/>
    <cellStyle name="Note 12 32 2 2 2" xfId="36588"/>
    <cellStyle name="Note 12 32 2 3" xfId="36587"/>
    <cellStyle name="Note 12 32 2 4" xfId="57003"/>
    <cellStyle name="Note 12 32 20" xfId="14328"/>
    <cellStyle name="Note 12 32 20 2" xfId="36589"/>
    <cellStyle name="Note 12 32 20 3" xfId="57004"/>
    <cellStyle name="Note 12 32 20 4" xfId="57005"/>
    <cellStyle name="Note 12 32 21" xfId="36566"/>
    <cellStyle name="Note 12 32 22" xfId="57006"/>
    <cellStyle name="Note 12 32 3" xfId="7476"/>
    <cellStyle name="Note 12 32 3 2" xfId="19426"/>
    <cellStyle name="Note 12 32 3 2 2" xfId="36591"/>
    <cellStyle name="Note 12 32 3 3" xfId="36590"/>
    <cellStyle name="Note 12 32 3 4" xfId="57007"/>
    <cellStyle name="Note 12 32 4" xfId="7934"/>
    <cellStyle name="Note 12 32 4 2" xfId="19822"/>
    <cellStyle name="Note 12 32 4 2 2" xfId="36593"/>
    <cellStyle name="Note 12 32 4 3" xfId="36592"/>
    <cellStyle name="Note 12 32 4 4" xfId="57008"/>
    <cellStyle name="Note 12 32 5" xfId="8391"/>
    <cellStyle name="Note 12 32 5 2" xfId="20213"/>
    <cellStyle name="Note 12 32 5 2 2" xfId="36595"/>
    <cellStyle name="Note 12 32 5 3" xfId="36594"/>
    <cellStyle name="Note 12 32 5 4" xfId="57009"/>
    <cellStyle name="Note 12 32 6" xfId="8850"/>
    <cellStyle name="Note 12 32 6 2" xfId="20617"/>
    <cellStyle name="Note 12 32 6 2 2" xfId="36597"/>
    <cellStyle name="Note 12 32 6 3" xfId="36596"/>
    <cellStyle name="Note 12 32 6 4" xfId="57010"/>
    <cellStyle name="Note 12 32 7" xfId="9297"/>
    <cellStyle name="Note 12 32 7 2" xfId="21015"/>
    <cellStyle name="Note 12 32 7 2 2" xfId="36599"/>
    <cellStyle name="Note 12 32 7 3" xfId="36598"/>
    <cellStyle name="Note 12 32 7 4" xfId="57011"/>
    <cellStyle name="Note 12 32 8" xfId="9738"/>
    <cellStyle name="Note 12 32 8 2" xfId="21402"/>
    <cellStyle name="Note 12 32 8 2 2" xfId="36601"/>
    <cellStyle name="Note 12 32 8 3" xfId="36600"/>
    <cellStyle name="Note 12 32 8 4" xfId="57012"/>
    <cellStyle name="Note 12 32 9" xfId="10180"/>
    <cellStyle name="Note 12 32 9 2" xfId="21789"/>
    <cellStyle name="Note 12 32 9 2 2" xfId="36603"/>
    <cellStyle name="Note 12 32 9 3" xfId="36602"/>
    <cellStyle name="Note 12 32 9 4" xfId="57013"/>
    <cellStyle name="Note 12 33" xfId="4223"/>
    <cellStyle name="Note 12 33 10" xfId="10600"/>
    <cellStyle name="Note 12 33 10 2" xfId="22152"/>
    <cellStyle name="Note 12 33 10 2 2" xfId="36606"/>
    <cellStyle name="Note 12 33 10 3" xfId="36605"/>
    <cellStyle name="Note 12 33 10 4" xfId="57014"/>
    <cellStyle name="Note 12 33 11" xfId="11024"/>
    <cellStyle name="Note 12 33 11 2" xfId="22526"/>
    <cellStyle name="Note 12 33 11 2 2" xfId="36608"/>
    <cellStyle name="Note 12 33 11 3" xfId="36607"/>
    <cellStyle name="Note 12 33 11 4" xfId="57015"/>
    <cellStyle name="Note 12 33 12" xfId="11448"/>
    <cellStyle name="Note 12 33 12 2" xfId="22900"/>
    <cellStyle name="Note 12 33 12 2 2" xfId="36610"/>
    <cellStyle name="Note 12 33 12 3" xfId="36609"/>
    <cellStyle name="Note 12 33 12 4" xfId="57016"/>
    <cellStyle name="Note 12 33 13" xfId="11875"/>
    <cellStyle name="Note 12 33 13 2" xfId="23293"/>
    <cellStyle name="Note 12 33 13 2 2" xfId="36612"/>
    <cellStyle name="Note 12 33 13 3" xfId="36611"/>
    <cellStyle name="Note 12 33 13 4" xfId="57017"/>
    <cellStyle name="Note 12 33 14" xfId="12246"/>
    <cellStyle name="Note 12 33 14 2" xfId="23628"/>
    <cellStyle name="Note 12 33 14 2 2" xfId="36614"/>
    <cellStyle name="Note 12 33 14 3" xfId="36613"/>
    <cellStyle name="Note 12 33 14 4" xfId="57018"/>
    <cellStyle name="Note 12 33 15" xfId="12622"/>
    <cellStyle name="Note 12 33 15 2" xfId="23961"/>
    <cellStyle name="Note 12 33 15 2 2" xfId="36616"/>
    <cellStyle name="Note 12 33 15 3" xfId="36615"/>
    <cellStyle name="Note 12 33 15 4" xfId="57019"/>
    <cellStyle name="Note 12 33 16" xfId="13028"/>
    <cellStyle name="Note 12 33 16 2" xfId="24340"/>
    <cellStyle name="Note 12 33 16 2 2" xfId="36618"/>
    <cellStyle name="Note 12 33 16 3" xfId="36617"/>
    <cellStyle name="Note 12 33 16 4" xfId="57020"/>
    <cellStyle name="Note 12 33 17" xfId="13367"/>
    <cellStyle name="Note 12 33 17 2" xfId="24650"/>
    <cellStyle name="Note 12 33 17 2 2" xfId="36620"/>
    <cellStyle name="Note 12 33 17 3" xfId="36619"/>
    <cellStyle name="Note 12 33 17 4" xfId="57021"/>
    <cellStyle name="Note 12 33 18" xfId="13702"/>
    <cellStyle name="Note 12 33 18 2" xfId="24952"/>
    <cellStyle name="Note 12 33 18 2 2" xfId="36622"/>
    <cellStyle name="Note 12 33 18 3" xfId="36621"/>
    <cellStyle name="Note 12 33 18 4" xfId="57022"/>
    <cellStyle name="Note 12 33 19" xfId="14030"/>
    <cellStyle name="Note 12 33 19 2" xfId="25252"/>
    <cellStyle name="Note 12 33 19 2 2" xfId="36624"/>
    <cellStyle name="Note 12 33 19 3" xfId="36623"/>
    <cellStyle name="Note 12 33 19 4" xfId="57023"/>
    <cellStyle name="Note 12 33 2" xfId="7011"/>
    <cellStyle name="Note 12 33 2 2" xfId="19020"/>
    <cellStyle name="Note 12 33 2 2 2" xfId="36626"/>
    <cellStyle name="Note 12 33 2 3" xfId="36625"/>
    <cellStyle name="Note 12 33 2 4" xfId="57024"/>
    <cellStyle name="Note 12 33 20" xfId="14329"/>
    <cellStyle name="Note 12 33 20 2" xfId="36627"/>
    <cellStyle name="Note 12 33 20 3" xfId="57025"/>
    <cellStyle name="Note 12 33 20 4" xfId="57026"/>
    <cellStyle name="Note 12 33 21" xfId="36604"/>
    <cellStyle name="Note 12 33 22" xfId="57027"/>
    <cellStyle name="Note 12 33 3" xfId="7477"/>
    <cellStyle name="Note 12 33 3 2" xfId="19427"/>
    <cellStyle name="Note 12 33 3 2 2" xfId="36629"/>
    <cellStyle name="Note 12 33 3 3" xfId="36628"/>
    <cellStyle name="Note 12 33 3 4" xfId="57028"/>
    <cellStyle name="Note 12 33 4" xfId="7935"/>
    <cellStyle name="Note 12 33 4 2" xfId="19823"/>
    <cellStyle name="Note 12 33 4 2 2" xfId="36631"/>
    <cellStyle name="Note 12 33 4 3" xfId="36630"/>
    <cellStyle name="Note 12 33 4 4" xfId="57029"/>
    <cellStyle name="Note 12 33 5" xfId="8392"/>
    <cellStyle name="Note 12 33 5 2" xfId="20214"/>
    <cellStyle name="Note 12 33 5 2 2" xfId="36633"/>
    <cellStyle name="Note 12 33 5 3" xfId="36632"/>
    <cellStyle name="Note 12 33 5 4" xfId="57030"/>
    <cellStyle name="Note 12 33 6" xfId="8851"/>
    <cellStyle name="Note 12 33 6 2" xfId="20618"/>
    <cellStyle name="Note 12 33 6 2 2" xfId="36635"/>
    <cellStyle name="Note 12 33 6 3" xfId="36634"/>
    <cellStyle name="Note 12 33 6 4" xfId="57031"/>
    <cellStyle name="Note 12 33 7" xfId="9298"/>
    <cellStyle name="Note 12 33 7 2" xfId="21016"/>
    <cellStyle name="Note 12 33 7 2 2" xfId="36637"/>
    <cellStyle name="Note 12 33 7 3" xfId="36636"/>
    <cellStyle name="Note 12 33 7 4" xfId="57032"/>
    <cellStyle name="Note 12 33 8" xfId="9739"/>
    <cellStyle name="Note 12 33 8 2" xfId="21403"/>
    <cellStyle name="Note 12 33 8 2 2" xfId="36639"/>
    <cellStyle name="Note 12 33 8 3" xfId="36638"/>
    <cellStyle name="Note 12 33 8 4" xfId="57033"/>
    <cellStyle name="Note 12 33 9" xfId="10181"/>
    <cellStyle name="Note 12 33 9 2" xfId="21790"/>
    <cellStyle name="Note 12 33 9 2 2" xfId="36641"/>
    <cellStyle name="Note 12 33 9 3" xfId="36640"/>
    <cellStyle name="Note 12 33 9 4" xfId="57034"/>
    <cellStyle name="Note 12 34" xfId="4224"/>
    <cellStyle name="Note 12 34 10" xfId="10601"/>
    <cellStyle name="Note 12 34 10 2" xfId="22153"/>
    <cellStyle name="Note 12 34 10 2 2" xfId="36644"/>
    <cellStyle name="Note 12 34 10 3" xfId="36643"/>
    <cellStyle name="Note 12 34 10 4" xfId="57035"/>
    <cellStyle name="Note 12 34 11" xfId="11025"/>
    <cellStyle name="Note 12 34 11 2" xfId="22527"/>
    <cellStyle name="Note 12 34 11 2 2" xfId="36646"/>
    <cellStyle name="Note 12 34 11 3" xfId="36645"/>
    <cellStyle name="Note 12 34 11 4" xfId="57036"/>
    <cellStyle name="Note 12 34 12" xfId="11449"/>
    <cellStyle name="Note 12 34 12 2" xfId="22901"/>
    <cellStyle name="Note 12 34 12 2 2" xfId="36648"/>
    <cellStyle name="Note 12 34 12 3" xfId="36647"/>
    <cellStyle name="Note 12 34 12 4" xfId="57037"/>
    <cellStyle name="Note 12 34 13" xfId="11876"/>
    <cellStyle name="Note 12 34 13 2" xfId="23294"/>
    <cellStyle name="Note 12 34 13 2 2" xfId="36650"/>
    <cellStyle name="Note 12 34 13 3" xfId="36649"/>
    <cellStyle name="Note 12 34 13 4" xfId="57038"/>
    <cellStyle name="Note 12 34 14" xfId="12247"/>
    <cellStyle name="Note 12 34 14 2" xfId="23629"/>
    <cellStyle name="Note 12 34 14 2 2" xfId="36652"/>
    <cellStyle name="Note 12 34 14 3" xfId="36651"/>
    <cellStyle name="Note 12 34 14 4" xfId="57039"/>
    <cellStyle name="Note 12 34 15" xfId="12623"/>
    <cellStyle name="Note 12 34 15 2" xfId="23962"/>
    <cellStyle name="Note 12 34 15 2 2" xfId="36654"/>
    <cellStyle name="Note 12 34 15 3" xfId="36653"/>
    <cellStyle name="Note 12 34 15 4" xfId="57040"/>
    <cellStyle name="Note 12 34 16" xfId="13029"/>
    <cellStyle name="Note 12 34 16 2" xfId="24341"/>
    <cellStyle name="Note 12 34 16 2 2" xfId="36656"/>
    <cellStyle name="Note 12 34 16 3" xfId="36655"/>
    <cellStyle name="Note 12 34 16 4" xfId="57041"/>
    <cellStyle name="Note 12 34 17" xfId="13368"/>
    <cellStyle name="Note 12 34 17 2" xfId="24651"/>
    <cellStyle name="Note 12 34 17 2 2" xfId="36658"/>
    <cellStyle name="Note 12 34 17 3" xfId="36657"/>
    <cellStyle name="Note 12 34 17 4" xfId="57042"/>
    <cellStyle name="Note 12 34 18" xfId="13703"/>
    <cellStyle name="Note 12 34 18 2" xfId="24953"/>
    <cellStyle name="Note 12 34 18 2 2" xfId="36660"/>
    <cellStyle name="Note 12 34 18 3" xfId="36659"/>
    <cellStyle name="Note 12 34 18 4" xfId="57043"/>
    <cellStyle name="Note 12 34 19" xfId="14031"/>
    <cellStyle name="Note 12 34 19 2" xfId="25253"/>
    <cellStyle name="Note 12 34 19 2 2" xfId="36662"/>
    <cellStyle name="Note 12 34 19 3" xfId="36661"/>
    <cellStyle name="Note 12 34 19 4" xfId="57044"/>
    <cellStyle name="Note 12 34 2" xfId="7012"/>
    <cellStyle name="Note 12 34 2 2" xfId="19021"/>
    <cellStyle name="Note 12 34 2 2 2" xfId="36664"/>
    <cellStyle name="Note 12 34 2 3" xfId="36663"/>
    <cellStyle name="Note 12 34 2 4" xfId="57045"/>
    <cellStyle name="Note 12 34 20" xfId="14330"/>
    <cellStyle name="Note 12 34 20 2" xfId="36665"/>
    <cellStyle name="Note 12 34 20 3" xfId="57046"/>
    <cellStyle name="Note 12 34 20 4" xfId="57047"/>
    <cellStyle name="Note 12 34 21" xfId="36642"/>
    <cellStyle name="Note 12 34 22" xfId="57048"/>
    <cellStyle name="Note 12 34 3" xfId="7478"/>
    <cellStyle name="Note 12 34 3 2" xfId="19428"/>
    <cellStyle name="Note 12 34 3 2 2" xfId="36667"/>
    <cellStyle name="Note 12 34 3 3" xfId="36666"/>
    <cellStyle name="Note 12 34 3 4" xfId="57049"/>
    <cellStyle name="Note 12 34 4" xfId="7936"/>
    <cellStyle name="Note 12 34 4 2" xfId="19824"/>
    <cellStyle name="Note 12 34 4 2 2" xfId="36669"/>
    <cellStyle name="Note 12 34 4 3" xfId="36668"/>
    <cellStyle name="Note 12 34 4 4" xfId="57050"/>
    <cellStyle name="Note 12 34 5" xfId="8393"/>
    <cellStyle name="Note 12 34 5 2" xfId="20215"/>
    <cellStyle name="Note 12 34 5 2 2" xfId="36671"/>
    <cellStyle name="Note 12 34 5 3" xfId="36670"/>
    <cellStyle name="Note 12 34 5 4" xfId="57051"/>
    <cellStyle name="Note 12 34 6" xfId="8852"/>
    <cellStyle name="Note 12 34 6 2" xfId="20619"/>
    <cellStyle name="Note 12 34 6 2 2" xfId="36673"/>
    <cellStyle name="Note 12 34 6 3" xfId="36672"/>
    <cellStyle name="Note 12 34 6 4" xfId="57052"/>
    <cellStyle name="Note 12 34 7" xfId="9299"/>
    <cellStyle name="Note 12 34 7 2" xfId="21017"/>
    <cellStyle name="Note 12 34 7 2 2" xfId="36675"/>
    <cellStyle name="Note 12 34 7 3" xfId="36674"/>
    <cellStyle name="Note 12 34 7 4" xfId="57053"/>
    <cellStyle name="Note 12 34 8" xfId="9740"/>
    <cellStyle name="Note 12 34 8 2" xfId="21404"/>
    <cellStyle name="Note 12 34 8 2 2" xfId="36677"/>
    <cellStyle name="Note 12 34 8 3" xfId="36676"/>
    <cellStyle name="Note 12 34 8 4" xfId="57054"/>
    <cellStyle name="Note 12 34 9" xfId="10182"/>
    <cellStyle name="Note 12 34 9 2" xfId="21791"/>
    <cellStyle name="Note 12 34 9 2 2" xfId="36679"/>
    <cellStyle name="Note 12 34 9 3" xfId="36678"/>
    <cellStyle name="Note 12 34 9 4" xfId="57055"/>
    <cellStyle name="Note 12 35" xfId="4225"/>
    <cellStyle name="Note 12 35 10" xfId="10602"/>
    <cellStyle name="Note 12 35 10 2" xfId="22154"/>
    <cellStyle name="Note 12 35 10 2 2" xfId="36682"/>
    <cellStyle name="Note 12 35 10 3" xfId="36681"/>
    <cellStyle name="Note 12 35 10 4" xfId="57056"/>
    <cellStyle name="Note 12 35 11" xfId="11026"/>
    <cellStyle name="Note 12 35 11 2" xfId="22528"/>
    <cellStyle name="Note 12 35 11 2 2" xfId="36684"/>
    <cellStyle name="Note 12 35 11 3" xfId="36683"/>
    <cellStyle name="Note 12 35 11 4" xfId="57057"/>
    <cellStyle name="Note 12 35 12" xfId="11450"/>
    <cellStyle name="Note 12 35 12 2" xfId="22902"/>
    <cellStyle name="Note 12 35 12 2 2" xfId="36686"/>
    <cellStyle name="Note 12 35 12 3" xfId="36685"/>
    <cellStyle name="Note 12 35 12 4" xfId="57058"/>
    <cellStyle name="Note 12 35 13" xfId="11877"/>
    <cellStyle name="Note 12 35 13 2" xfId="23295"/>
    <cellStyle name="Note 12 35 13 2 2" xfId="36688"/>
    <cellStyle name="Note 12 35 13 3" xfId="36687"/>
    <cellStyle name="Note 12 35 13 4" xfId="57059"/>
    <cellStyle name="Note 12 35 14" xfId="12248"/>
    <cellStyle name="Note 12 35 14 2" xfId="23630"/>
    <cellStyle name="Note 12 35 14 2 2" xfId="36690"/>
    <cellStyle name="Note 12 35 14 3" xfId="36689"/>
    <cellStyle name="Note 12 35 14 4" xfId="57060"/>
    <cellStyle name="Note 12 35 15" xfId="12624"/>
    <cellStyle name="Note 12 35 15 2" xfId="23963"/>
    <cellStyle name="Note 12 35 15 2 2" xfId="36692"/>
    <cellStyle name="Note 12 35 15 3" xfId="36691"/>
    <cellStyle name="Note 12 35 15 4" xfId="57061"/>
    <cellStyle name="Note 12 35 16" xfId="13030"/>
    <cellStyle name="Note 12 35 16 2" xfId="24342"/>
    <cellStyle name="Note 12 35 16 2 2" xfId="36694"/>
    <cellStyle name="Note 12 35 16 3" xfId="36693"/>
    <cellStyle name="Note 12 35 16 4" xfId="57062"/>
    <cellStyle name="Note 12 35 17" xfId="13369"/>
    <cellStyle name="Note 12 35 17 2" xfId="24652"/>
    <cellStyle name="Note 12 35 17 2 2" xfId="36696"/>
    <cellStyle name="Note 12 35 17 3" xfId="36695"/>
    <cellStyle name="Note 12 35 17 4" xfId="57063"/>
    <cellStyle name="Note 12 35 18" xfId="13704"/>
    <cellStyle name="Note 12 35 18 2" xfId="24954"/>
    <cellStyle name="Note 12 35 18 2 2" xfId="36698"/>
    <cellStyle name="Note 12 35 18 3" xfId="36697"/>
    <cellStyle name="Note 12 35 18 4" xfId="57064"/>
    <cellStyle name="Note 12 35 19" xfId="14032"/>
    <cellStyle name="Note 12 35 19 2" xfId="25254"/>
    <cellStyle name="Note 12 35 19 2 2" xfId="36700"/>
    <cellStyle name="Note 12 35 19 3" xfId="36699"/>
    <cellStyle name="Note 12 35 19 4" xfId="57065"/>
    <cellStyle name="Note 12 35 2" xfId="7013"/>
    <cellStyle name="Note 12 35 2 2" xfId="19022"/>
    <cellStyle name="Note 12 35 2 2 2" xfId="36702"/>
    <cellStyle name="Note 12 35 2 3" xfId="36701"/>
    <cellStyle name="Note 12 35 2 4" xfId="57066"/>
    <cellStyle name="Note 12 35 20" xfId="14331"/>
    <cellStyle name="Note 12 35 20 2" xfId="36703"/>
    <cellStyle name="Note 12 35 20 3" xfId="57067"/>
    <cellStyle name="Note 12 35 20 4" xfId="57068"/>
    <cellStyle name="Note 12 35 21" xfId="36680"/>
    <cellStyle name="Note 12 35 22" xfId="57069"/>
    <cellStyle name="Note 12 35 3" xfId="7479"/>
    <cellStyle name="Note 12 35 3 2" xfId="19429"/>
    <cellStyle name="Note 12 35 3 2 2" xfId="36705"/>
    <cellStyle name="Note 12 35 3 3" xfId="36704"/>
    <cellStyle name="Note 12 35 3 4" xfId="57070"/>
    <cellStyle name="Note 12 35 4" xfId="7937"/>
    <cellStyle name="Note 12 35 4 2" xfId="19825"/>
    <cellStyle name="Note 12 35 4 2 2" xfId="36707"/>
    <cellStyle name="Note 12 35 4 3" xfId="36706"/>
    <cellStyle name="Note 12 35 4 4" xfId="57071"/>
    <cellStyle name="Note 12 35 5" xfId="8394"/>
    <cellStyle name="Note 12 35 5 2" xfId="20216"/>
    <cellStyle name="Note 12 35 5 2 2" xfId="36709"/>
    <cellStyle name="Note 12 35 5 3" xfId="36708"/>
    <cellStyle name="Note 12 35 5 4" xfId="57072"/>
    <cellStyle name="Note 12 35 6" xfId="8853"/>
    <cellStyle name="Note 12 35 6 2" xfId="20620"/>
    <cellStyle name="Note 12 35 6 2 2" xfId="36711"/>
    <cellStyle name="Note 12 35 6 3" xfId="36710"/>
    <cellStyle name="Note 12 35 6 4" xfId="57073"/>
    <cellStyle name="Note 12 35 7" xfId="9300"/>
    <cellStyle name="Note 12 35 7 2" xfId="21018"/>
    <cellStyle name="Note 12 35 7 2 2" xfId="36713"/>
    <cellStyle name="Note 12 35 7 3" xfId="36712"/>
    <cellStyle name="Note 12 35 7 4" xfId="57074"/>
    <cellStyle name="Note 12 35 8" xfId="9741"/>
    <cellStyle name="Note 12 35 8 2" xfId="21405"/>
    <cellStyle name="Note 12 35 8 2 2" xfId="36715"/>
    <cellStyle name="Note 12 35 8 3" xfId="36714"/>
    <cellStyle name="Note 12 35 8 4" xfId="57075"/>
    <cellStyle name="Note 12 35 9" xfId="10183"/>
    <cellStyle name="Note 12 35 9 2" xfId="21792"/>
    <cellStyle name="Note 12 35 9 2 2" xfId="36717"/>
    <cellStyle name="Note 12 35 9 3" xfId="36716"/>
    <cellStyle name="Note 12 35 9 4" xfId="57076"/>
    <cellStyle name="Note 12 36" xfId="4226"/>
    <cellStyle name="Note 12 36 10" xfId="10603"/>
    <cellStyle name="Note 12 36 10 2" xfId="22155"/>
    <cellStyle name="Note 12 36 10 2 2" xfId="36720"/>
    <cellStyle name="Note 12 36 10 3" xfId="36719"/>
    <cellStyle name="Note 12 36 10 4" xfId="57077"/>
    <cellStyle name="Note 12 36 11" xfId="11027"/>
    <cellStyle name="Note 12 36 11 2" xfId="22529"/>
    <cellStyle name="Note 12 36 11 2 2" xfId="36722"/>
    <cellStyle name="Note 12 36 11 3" xfId="36721"/>
    <cellStyle name="Note 12 36 11 4" xfId="57078"/>
    <cellStyle name="Note 12 36 12" xfId="11451"/>
    <cellStyle name="Note 12 36 12 2" xfId="22903"/>
    <cellStyle name="Note 12 36 12 2 2" xfId="36724"/>
    <cellStyle name="Note 12 36 12 3" xfId="36723"/>
    <cellStyle name="Note 12 36 12 4" xfId="57079"/>
    <cellStyle name="Note 12 36 13" xfId="11878"/>
    <cellStyle name="Note 12 36 13 2" xfId="23296"/>
    <cellStyle name="Note 12 36 13 2 2" xfId="36726"/>
    <cellStyle name="Note 12 36 13 3" xfId="36725"/>
    <cellStyle name="Note 12 36 13 4" xfId="57080"/>
    <cellStyle name="Note 12 36 14" xfId="12249"/>
    <cellStyle name="Note 12 36 14 2" xfId="23631"/>
    <cellStyle name="Note 12 36 14 2 2" xfId="36728"/>
    <cellStyle name="Note 12 36 14 3" xfId="36727"/>
    <cellStyle name="Note 12 36 14 4" xfId="57081"/>
    <cellStyle name="Note 12 36 15" xfId="12625"/>
    <cellStyle name="Note 12 36 15 2" xfId="23964"/>
    <cellStyle name="Note 12 36 15 2 2" xfId="36730"/>
    <cellStyle name="Note 12 36 15 3" xfId="36729"/>
    <cellStyle name="Note 12 36 15 4" xfId="57082"/>
    <cellStyle name="Note 12 36 16" xfId="13031"/>
    <cellStyle name="Note 12 36 16 2" xfId="24343"/>
    <cellStyle name="Note 12 36 16 2 2" xfId="36732"/>
    <cellStyle name="Note 12 36 16 3" xfId="36731"/>
    <cellStyle name="Note 12 36 16 4" xfId="57083"/>
    <cellStyle name="Note 12 36 17" xfId="13370"/>
    <cellStyle name="Note 12 36 17 2" xfId="24653"/>
    <cellStyle name="Note 12 36 17 2 2" xfId="36734"/>
    <cellStyle name="Note 12 36 17 3" xfId="36733"/>
    <cellStyle name="Note 12 36 17 4" xfId="57084"/>
    <cellStyle name="Note 12 36 18" xfId="13705"/>
    <cellStyle name="Note 12 36 18 2" xfId="24955"/>
    <cellStyle name="Note 12 36 18 2 2" xfId="36736"/>
    <cellStyle name="Note 12 36 18 3" xfId="36735"/>
    <cellStyle name="Note 12 36 18 4" xfId="57085"/>
    <cellStyle name="Note 12 36 19" xfId="14033"/>
    <cellStyle name="Note 12 36 19 2" xfId="25255"/>
    <cellStyle name="Note 12 36 19 2 2" xfId="36738"/>
    <cellStyle name="Note 12 36 19 3" xfId="36737"/>
    <cellStyle name="Note 12 36 19 4" xfId="57086"/>
    <cellStyle name="Note 12 36 2" xfId="7014"/>
    <cellStyle name="Note 12 36 2 2" xfId="19023"/>
    <cellStyle name="Note 12 36 2 2 2" xfId="36740"/>
    <cellStyle name="Note 12 36 2 3" xfId="36739"/>
    <cellStyle name="Note 12 36 2 4" xfId="57087"/>
    <cellStyle name="Note 12 36 20" xfId="14332"/>
    <cellStyle name="Note 12 36 20 2" xfId="36741"/>
    <cellStyle name="Note 12 36 20 3" xfId="57088"/>
    <cellStyle name="Note 12 36 20 4" xfId="57089"/>
    <cellStyle name="Note 12 36 21" xfId="36718"/>
    <cellStyle name="Note 12 36 22" xfId="57090"/>
    <cellStyle name="Note 12 36 3" xfId="7480"/>
    <cellStyle name="Note 12 36 3 2" xfId="19430"/>
    <cellStyle name="Note 12 36 3 2 2" xfId="36743"/>
    <cellStyle name="Note 12 36 3 3" xfId="36742"/>
    <cellStyle name="Note 12 36 3 4" xfId="57091"/>
    <cellStyle name="Note 12 36 4" xfId="7938"/>
    <cellStyle name="Note 12 36 4 2" xfId="19826"/>
    <cellStyle name="Note 12 36 4 2 2" xfId="36745"/>
    <cellStyle name="Note 12 36 4 3" xfId="36744"/>
    <cellStyle name="Note 12 36 4 4" xfId="57092"/>
    <cellStyle name="Note 12 36 5" xfId="8395"/>
    <cellStyle name="Note 12 36 5 2" xfId="20217"/>
    <cellStyle name="Note 12 36 5 2 2" xfId="36747"/>
    <cellStyle name="Note 12 36 5 3" xfId="36746"/>
    <cellStyle name="Note 12 36 5 4" xfId="57093"/>
    <cellStyle name="Note 12 36 6" xfId="8854"/>
    <cellStyle name="Note 12 36 6 2" xfId="20621"/>
    <cellStyle name="Note 12 36 6 2 2" xfId="36749"/>
    <cellStyle name="Note 12 36 6 3" xfId="36748"/>
    <cellStyle name="Note 12 36 6 4" xfId="57094"/>
    <cellStyle name="Note 12 36 7" xfId="9301"/>
    <cellStyle name="Note 12 36 7 2" xfId="21019"/>
    <cellStyle name="Note 12 36 7 2 2" xfId="36751"/>
    <cellStyle name="Note 12 36 7 3" xfId="36750"/>
    <cellStyle name="Note 12 36 7 4" xfId="57095"/>
    <cellStyle name="Note 12 36 8" xfId="9742"/>
    <cellStyle name="Note 12 36 8 2" xfId="21406"/>
    <cellStyle name="Note 12 36 8 2 2" xfId="36753"/>
    <cellStyle name="Note 12 36 8 3" xfId="36752"/>
    <cellStyle name="Note 12 36 8 4" xfId="57096"/>
    <cellStyle name="Note 12 36 9" xfId="10184"/>
    <cellStyle name="Note 12 36 9 2" xfId="21793"/>
    <cellStyle name="Note 12 36 9 2 2" xfId="36755"/>
    <cellStyle name="Note 12 36 9 3" xfId="36754"/>
    <cellStyle name="Note 12 36 9 4" xfId="57097"/>
    <cellStyle name="Note 12 37" xfId="4227"/>
    <cellStyle name="Note 12 37 10" xfId="10604"/>
    <cellStyle name="Note 12 37 10 2" xfId="22156"/>
    <cellStyle name="Note 12 37 10 2 2" xfId="36758"/>
    <cellStyle name="Note 12 37 10 3" xfId="36757"/>
    <cellStyle name="Note 12 37 10 4" xfId="57098"/>
    <cellStyle name="Note 12 37 11" xfId="11028"/>
    <cellStyle name="Note 12 37 11 2" xfId="22530"/>
    <cellStyle name="Note 12 37 11 2 2" xfId="36760"/>
    <cellStyle name="Note 12 37 11 3" xfId="36759"/>
    <cellStyle name="Note 12 37 11 4" xfId="57099"/>
    <cellStyle name="Note 12 37 12" xfId="11452"/>
    <cellStyle name="Note 12 37 12 2" xfId="22904"/>
    <cellStyle name="Note 12 37 12 2 2" xfId="36762"/>
    <cellStyle name="Note 12 37 12 3" xfId="36761"/>
    <cellStyle name="Note 12 37 12 4" xfId="57100"/>
    <cellStyle name="Note 12 37 13" xfId="11879"/>
    <cellStyle name="Note 12 37 13 2" xfId="23297"/>
    <cellStyle name="Note 12 37 13 2 2" xfId="36764"/>
    <cellStyle name="Note 12 37 13 3" xfId="36763"/>
    <cellStyle name="Note 12 37 13 4" xfId="57101"/>
    <cellStyle name="Note 12 37 14" xfId="12250"/>
    <cellStyle name="Note 12 37 14 2" xfId="23632"/>
    <cellStyle name="Note 12 37 14 2 2" xfId="36766"/>
    <cellStyle name="Note 12 37 14 3" xfId="36765"/>
    <cellStyle name="Note 12 37 14 4" xfId="57102"/>
    <cellStyle name="Note 12 37 15" xfId="12626"/>
    <cellStyle name="Note 12 37 15 2" xfId="23965"/>
    <cellStyle name="Note 12 37 15 2 2" xfId="36768"/>
    <cellStyle name="Note 12 37 15 3" xfId="36767"/>
    <cellStyle name="Note 12 37 15 4" xfId="57103"/>
    <cellStyle name="Note 12 37 16" xfId="13032"/>
    <cellStyle name="Note 12 37 16 2" xfId="24344"/>
    <cellStyle name="Note 12 37 16 2 2" xfId="36770"/>
    <cellStyle name="Note 12 37 16 3" xfId="36769"/>
    <cellStyle name="Note 12 37 16 4" xfId="57104"/>
    <cellStyle name="Note 12 37 17" xfId="13371"/>
    <cellStyle name="Note 12 37 17 2" xfId="24654"/>
    <cellStyle name="Note 12 37 17 2 2" xfId="36772"/>
    <cellStyle name="Note 12 37 17 3" xfId="36771"/>
    <cellStyle name="Note 12 37 17 4" xfId="57105"/>
    <cellStyle name="Note 12 37 18" xfId="13706"/>
    <cellStyle name="Note 12 37 18 2" xfId="24956"/>
    <cellStyle name="Note 12 37 18 2 2" xfId="36774"/>
    <cellStyle name="Note 12 37 18 3" xfId="36773"/>
    <cellStyle name="Note 12 37 18 4" xfId="57106"/>
    <cellStyle name="Note 12 37 19" xfId="14034"/>
    <cellStyle name="Note 12 37 19 2" xfId="25256"/>
    <cellStyle name="Note 12 37 19 2 2" xfId="36776"/>
    <cellStyle name="Note 12 37 19 3" xfId="36775"/>
    <cellStyle name="Note 12 37 19 4" xfId="57107"/>
    <cellStyle name="Note 12 37 2" xfId="7015"/>
    <cellStyle name="Note 12 37 2 2" xfId="19024"/>
    <cellStyle name="Note 12 37 2 2 2" xfId="36778"/>
    <cellStyle name="Note 12 37 2 3" xfId="36777"/>
    <cellStyle name="Note 12 37 2 4" xfId="57108"/>
    <cellStyle name="Note 12 37 20" xfId="14333"/>
    <cellStyle name="Note 12 37 20 2" xfId="36779"/>
    <cellStyle name="Note 12 37 20 3" xfId="57109"/>
    <cellStyle name="Note 12 37 20 4" xfId="57110"/>
    <cellStyle name="Note 12 37 21" xfId="36756"/>
    <cellStyle name="Note 12 37 22" xfId="57111"/>
    <cellStyle name="Note 12 37 3" xfId="7481"/>
    <cellStyle name="Note 12 37 3 2" xfId="19431"/>
    <cellStyle name="Note 12 37 3 2 2" xfId="36781"/>
    <cellStyle name="Note 12 37 3 3" xfId="36780"/>
    <cellStyle name="Note 12 37 3 4" xfId="57112"/>
    <cellStyle name="Note 12 37 4" xfId="7939"/>
    <cellStyle name="Note 12 37 4 2" xfId="19827"/>
    <cellStyle name="Note 12 37 4 2 2" xfId="36783"/>
    <cellStyle name="Note 12 37 4 3" xfId="36782"/>
    <cellStyle name="Note 12 37 4 4" xfId="57113"/>
    <cellStyle name="Note 12 37 5" xfId="8396"/>
    <cellStyle name="Note 12 37 5 2" xfId="20218"/>
    <cellStyle name="Note 12 37 5 2 2" xfId="36785"/>
    <cellStyle name="Note 12 37 5 3" xfId="36784"/>
    <cellStyle name="Note 12 37 5 4" xfId="57114"/>
    <cellStyle name="Note 12 37 6" xfId="8855"/>
    <cellStyle name="Note 12 37 6 2" xfId="20622"/>
    <cellStyle name="Note 12 37 6 2 2" xfId="36787"/>
    <cellStyle name="Note 12 37 6 3" xfId="36786"/>
    <cellStyle name="Note 12 37 6 4" xfId="57115"/>
    <cellStyle name="Note 12 37 7" xfId="9302"/>
    <cellStyle name="Note 12 37 7 2" xfId="21020"/>
    <cellStyle name="Note 12 37 7 2 2" xfId="36789"/>
    <cellStyle name="Note 12 37 7 3" xfId="36788"/>
    <cellStyle name="Note 12 37 7 4" xfId="57116"/>
    <cellStyle name="Note 12 37 8" xfId="9743"/>
    <cellStyle name="Note 12 37 8 2" xfId="21407"/>
    <cellStyle name="Note 12 37 8 2 2" xfId="36791"/>
    <cellStyle name="Note 12 37 8 3" xfId="36790"/>
    <cellStyle name="Note 12 37 8 4" xfId="57117"/>
    <cellStyle name="Note 12 37 9" xfId="10185"/>
    <cellStyle name="Note 12 37 9 2" xfId="21794"/>
    <cellStyle name="Note 12 37 9 2 2" xfId="36793"/>
    <cellStyle name="Note 12 37 9 3" xfId="36792"/>
    <cellStyle name="Note 12 37 9 4" xfId="57118"/>
    <cellStyle name="Note 12 38" xfId="4228"/>
    <cellStyle name="Note 12 38 10" xfId="10605"/>
    <cellStyle name="Note 12 38 10 2" xfId="22157"/>
    <cellStyle name="Note 12 38 10 2 2" xfId="36796"/>
    <cellStyle name="Note 12 38 10 3" xfId="36795"/>
    <cellStyle name="Note 12 38 10 4" xfId="57119"/>
    <cellStyle name="Note 12 38 11" xfId="11029"/>
    <cellStyle name="Note 12 38 11 2" xfId="22531"/>
    <cellStyle name="Note 12 38 11 2 2" xfId="36798"/>
    <cellStyle name="Note 12 38 11 3" xfId="36797"/>
    <cellStyle name="Note 12 38 11 4" xfId="57120"/>
    <cellStyle name="Note 12 38 12" xfId="11453"/>
    <cellStyle name="Note 12 38 12 2" xfId="22905"/>
    <cellStyle name="Note 12 38 12 2 2" xfId="36800"/>
    <cellStyle name="Note 12 38 12 3" xfId="36799"/>
    <cellStyle name="Note 12 38 12 4" xfId="57121"/>
    <cellStyle name="Note 12 38 13" xfId="11880"/>
    <cellStyle name="Note 12 38 13 2" xfId="23298"/>
    <cellStyle name="Note 12 38 13 2 2" xfId="36802"/>
    <cellStyle name="Note 12 38 13 3" xfId="36801"/>
    <cellStyle name="Note 12 38 13 4" xfId="57122"/>
    <cellStyle name="Note 12 38 14" xfId="12251"/>
    <cellStyle name="Note 12 38 14 2" xfId="23633"/>
    <cellStyle name="Note 12 38 14 2 2" xfId="36804"/>
    <cellStyle name="Note 12 38 14 3" xfId="36803"/>
    <cellStyle name="Note 12 38 14 4" xfId="57123"/>
    <cellStyle name="Note 12 38 15" xfId="12627"/>
    <cellStyle name="Note 12 38 15 2" xfId="23966"/>
    <cellStyle name="Note 12 38 15 2 2" xfId="36806"/>
    <cellStyle name="Note 12 38 15 3" xfId="36805"/>
    <cellStyle name="Note 12 38 15 4" xfId="57124"/>
    <cellStyle name="Note 12 38 16" xfId="13033"/>
    <cellStyle name="Note 12 38 16 2" xfId="24345"/>
    <cellStyle name="Note 12 38 16 2 2" xfId="36808"/>
    <cellStyle name="Note 12 38 16 3" xfId="36807"/>
    <cellStyle name="Note 12 38 16 4" xfId="57125"/>
    <cellStyle name="Note 12 38 17" xfId="13372"/>
    <cellStyle name="Note 12 38 17 2" xfId="24655"/>
    <cellStyle name="Note 12 38 17 2 2" xfId="36810"/>
    <cellStyle name="Note 12 38 17 3" xfId="36809"/>
    <cellStyle name="Note 12 38 17 4" xfId="57126"/>
    <cellStyle name="Note 12 38 18" xfId="13707"/>
    <cellStyle name="Note 12 38 18 2" xfId="24957"/>
    <cellStyle name="Note 12 38 18 2 2" xfId="36812"/>
    <cellStyle name="Note 12 38 18 3" xfId="36811"/>
    <cellStyle name="Note 12 38 18 4" xfId="57127"/>
    <cellStyle name="Note 12 38 19" xfId="14035"/>
    <cellStyle name="Note 12 38 19 2" xfId="25257"/>
    <cellStyle name="Note 12 38 19 2 2" xfId="36814"/>
    <cellStyle name="Note 12 38 19 3" xfId="36813"/>
    <cellStyle name="Note 12 38 19 4" xfId="57128"/>
    <cellStyle name="Note 12 38 2" xfId="7016"/>
    <cellStyle name="Note 12 38 2 2" xfId="19025"/>
    <cellStyle name="Note 12 38 2 2 2" xfId="36816"/>
    <cellStyle name="Note 12 38 2 3" xfId="36815"/>
    <cellStyle name="Note 12 38 2 4" xfId="57129"/>
    <cellStyle name="Note 12 38 20" xfId="14334"/>
    <cellStyle name="Note 12 38 20 2" xfId="36817"/>
    <cellStyle name="Note 12 38 20 3" xfId="57130"/>
    <cellStyle name="Note 12 38 20 4" xfId="57131"/>
    <cellStyle name="Note 12 38 21" xfId="36794"/>
    <cellStyle name="Note 12 38 22" xfId="57132"/>
    <cellStyle name="Note 12 38 3" xfId="7482"/>
    <cellStyle name="Note 12 38 3 2" xfId="19432"/>
    <cellStyle name="Note 12 38 3 2 2" xfId="36819"/>
    <cellStyle name="Note 12 38 3 3" xfId="36818"/>
    <cellStyle name="Note 12 38 3 4" xfId="57133"/>
    <cellStyle name="Note 12 38 4" xfId="7940"/>
    <cellStyle name="Note 12 38 4 2" xfId="19828"/>
    <cellStyle name="Note 12 38 4 2 2" xfId="36821"/>
    <cellStyle name="Note 12 38 4 3" xfId="36820"/>
    <cellStyle name="Note 12 38 4 4" xfId="57134"/>
    <cellStyle name="Note 12 38 5" xfId="8397"/>
    <cellStyle name="Note 12 38 5 2" xfId="20219"/>
    <cellStyle name="Note 12 38 5 2 2" xfId="36823"/>
    <cellStyle name="Note 12 38 5 3" xfId="36822"/>
    <cellStyle name="Note 12 38 5 4" xfId="57135"/>
    <cellStyle name="Note 12 38 6" xfId="8856"/>
    <cellStyle name="Note 12 38 6 2" xfId="20623"/>
    <cellStyle name="Note 12 38 6 2 2" xfId="36825"/>
    <cellStyle name="Note 12 38 6 3" xfId="36824"/>
    <cellStyle name="Note 12 38 6 4" xfId="57136"/>
    <cellStyle name="Note 12 38 7" xfId="9303"/>
    <cellStyle name="Note 12 38 7 2" xfId="21021"/>
    <cellStyle name="Note 12 38 7 2 2" xfId="36827"/>
    <cellStyle name="Note 12 38 7 3" xfId="36826"/>
    <cellStyle name="Note 12 38 7 4" xfId="57137"/>
    <cellStyle name="Note 12 38 8" xfId="9744"/>
    <cellStyle name="Note 12 38 8 2" xfId="21408"/>
    <cellStyle name="Note 12 38 8 2 2" xfId="36829"/>
    <cellStyle name="Note 12 38 8 3" xfId="36828"/>
    <cellStyle name="Note 12 38 8 4" xfId="57138"/>
    <cellStyle name="Note 12 38 9" xfId="10186"/>
    <cellStyle name="Note 12 38 9 2" xfId="21795"/>
    <cellStyle name="Note 12 38 9 2 2" xfId="36831"/>
    <cellStyle name="Note 12 38 9 3" xfId="36830"/>
    <cellStyle name="Note 12 38 9 4" xfId="57139"/>
    <cellStyle name="Note 12 39" xfId="4229"/>
    <cellStyle name="Note 12 39 10" xfId="10606"/>
    <cellStyle name="Note 12 39 10 2" xfId="22158"/>
    <cellStyle name="Note 12 39 10 2 2" xfId="36834"/>
    <cellStyle name="Note 12 39 10 3" xfId="36833"/>
    <cellStyle name="Note 12 39 10 4" xfId="57140"/>
    <cellStyle name="Note 12 39 11" xfId="11030"/>
    <cellStyle name="Note 12 39 11 2" xfId="22532"/>
    <cellStyle name="Note 12 39 11 2 2" xfId="36836"/>
    <cellStyle name="Note 12 39 11 3" xfId="36835"/>
    <cellStyle name="Note 12 39 11 4" xfId="57141"/>
    <cellStyle name="Note 12 39 12" xfId="11454"/>
    <cellStyle name="Note 12 39 12 2" xfId="22906"/>
    <cellStyle name="Note 12 39 12 2 2" xfId="36838"/>
    <cellStyle name="Note 12 39 12 3" xfId="36837"/>
    <cellStyle name="Note 12 39 12 4" xfId="57142"/>
    <cellStyle name="Note 12 39 13" xfId="11881"/>
    <cellStyle name="Note 12 39 13 2" xfId="23299"/>
    <cellStyle name="Note 12 39 13 2 2" xfId="36840"/>
    <cellStyle name="Note 12 39 13 3" xfId="36839"/>
    <cellStyle name="Note 12 39 13 4" xfId="57143"/>
    <cellStyle name="Note 12 39 14" xfId="12252"/>
    <cellStyle name="Note 12 39 14 2" xfId="23634"/>
    <cellStyle name="Note 12 39 14 2 2" xfId="36842"/>
    <cellStyle name="Note 12 39 14 3" xfId="36841"/>
    <cellStyle name="Note 12 39 14 4" xfId="57144"/>
    <cellStyle name="Note 12 39 15" xfId="12628"/>
    <cellStyle name="Note 12 39 15 2" xfId="23967"/>
    <cellStyle name="Note 12 39 15 2 2" xfId="36844"/>
    <cellStyle name="Note 12 39 15 3" xfId="36843"/>
    <cellStyle name="Note 12 39 15 4" xfId="57145"/>
    <cellStyle name="Note 12 39 16" xfId="13034"/>
    <cellStyle name="Note 12 39 16 2" xfId="24346"/>
    <cellStyle name="Note 12 39 16 2 2" xfId="36846"/>
    <cellStyle name="Note 12 39 16 3" xfId="36845"/>
    <cellStyle name="Note 12 39 16 4" xfId="57146"/>
    <cellStyle name="Note 12 39 17" xfId="13373"/>
    <cellStyle name="Note 12 39 17 2" xfId="24656"/>
    <cellStyle name="Note 12 39 17 2 2" xfId="36848"/>
    <cellStyle name="Note 12 39 17 3" xfId="36847"/>
    <cellStyle name="Note 12 39 17 4" xfId="57147"/>
    <cellStyle name="Note 12 39 18" xfId="13708"/>
    <cellStyle name="Note 12 39 18 2" xfId="24958"/>
    <cellStyle name="Note 12 39 18 2 2" xfId="36850"/>
    <cellStyle name="Note 12 39 18 3" xfId="36849"/>
    <cellStyle name="Note 12 39 18 4" xfId="57148"/>
    <cellStyle name="Note 12 39 19" xfId="14036"/>
    <cellStyle name="Note 12 39 19 2" xfId="25258"/>
    <cellStyle name="Note 12 39 19 2 2" xfId="36852"/>
    <cellStyle name="Note 12 39 19 3" xfId="36851"/>
    <cellStyle name="Note 12 39 19 4" xfId="57149"/>
    <cellStyle name="Note 12 39 2" xfId="7017"/>
    <cellStyle name="Note 12 39 2 2" xfId="19026"/>
    <cellStyle name="Note 12 39 2 2 2" xfId="36854"/>
    <cellStyle name="Note 12 39 2 3" xfId="36853"/>
    <cellStyle name="Note 12 39 2 4" xfId="57150"/>
    <cellStyle name="Note 12 39 20" xfId="14335"/>
    <cellStyle name="Note 12 39 20 2" xfId="36855"/>
    <cellStyle name="Note 12 39 20 3" xfId="57151"/>
    <cellStyle name="Note 12 39 20 4" xfId="57152"/>
    <cellStyle name="Note 12 39 21" xfId="36832"/>
    <cellStyle name="Note 12 39 22" xfId="57153"/>
    <cellStyle name="Note 12 39 3" xfId="7483"/>
    <cellStyle name="Note 12 39 3 2" xfId="19433"/>
    <cellStyle name="Note 12 39 3 2 2" xfId="36857"/>
    <cellStyle name="Note 12 39 3 3" xfId="36856"/>
    <cellStyle name="Note 12 39 3 4" xfId="57154"/>
    <cellStyle name="Note 12 39 4" xfId="7941"/>
    <cellStyle name="Note 12 39 4 2" xfId="19829"/>
    <cellStyle name="Note 12 39 4 2 2" xfId="36859"/>
    <cellStyle name="Note 12 39 4 3" xfId="36858"/>
    <cellStyle name="Note 12 39 4 4" xfId="57155"/>
    <cellStyle name="Note 12 39 5" xfId="8398"/>
    <cellStyle name="Note 12 39 5 2" xfId="20220"/>
    <cellStyle name="Note 12 39 5 2 2" xfId="36861"/>
    <cellStyle name="Note 12 39 5 3" xfId="36860"/>
    <cellStyle name="Note 12 39 5 4" xfId="57156"/>
    <cellStyle name="Note 12 39 6" xfId="8857"/>
    <cellStyle name="Note 12 39 6 2" xfId="20624"/>
    <cellStyle name="Note 12 39 6 2 2" xfId="36863"/>
    <cellStyle name="Note 12 39 6 3" xfId="36862"/>
    <cellStyle name="Note 12 39 6 4" xfId="57157"/>
    <cellStyle name="Note 12 39 7" xfId="9304"/>
    <cellStyle name="Note 12 39 7 2" xfId="21022"/>
    <cellStyle name="Note 12 39 7 2 2" xfId="36865"/>
    <cellStyle name="Note 12 39 7 3" xfId="36864"/>
    <cellStyle name="Note 12 39 7 4" xfId="57158"/>
    <cellStyle name="Note 12 39 8" xfId="9745"/>
    <cellStyle name="Note 12 39 8 2" xfId="21409"/>
    <cellStyle name="Note 12 39 8 2 2" xfId="36867"/>
    <cellStyle name="Note 12 39 8 3" xfId="36866"/>
    <cellStyle name="Note 12 39 8 4" xfId="57159"/>
    <cellStyle name="Note 12 39 9" xfId="10187"/>
    <cellStyle name="Note 12 39 9 2" xfId="21796"/>
    <cellStyle name="Note 12 39 9 2 2" xfId="36869"/>
    <cellStyle name="Note 12 39 9 3" xfId="36868"/>
    <cellStyle name="Note 12 39 9 4" xfId="57160"/>
    <cellStyle name="Note 12 4" xfId="4230"/>
    <cellStyle name="Note 12 4 10" xfId="10607"/>
    <cellStyle name="Note 12 4 10 2" xfId="22159"/>
    <cellStyle name="Note 12 4 10 2 2" xfId="36872"/>
    <cellStyle name="Note 12 4 10 3" xfId="36871"/>
    <cellStyle name="Note 12 4 10 4" xfId="57161"/>
    <cellStyle name="Note 12 4 11" xfId="11031"/>
    <cellStyle name="Note 12 4 11 2" xfId="22533"/>
    <cellStyle name="Note 12 4 11 2 2" xfId="36874"/>
    <cellStyle name="Note 12 4 11 3" xfId="36873"/>
    <cellStyle name="Note 12 4 11 4" xfId="57162"/>
    <cellStyle name="Note 12 4 12" xfId="11455"/>
    <cellStyle name="Note 12 4 12 2" xfId="22907"/>
    <cellStyle name="Note 12 4 12 2 2" xfId="36876"/>
    <cellStyle name="Note 12 4 12 3" xfId="36875"/>
    <cellStyle name="Note 12 4 12 4" xfId="57163"/>
    <cellStyle name="Note 12 4 13" xfId="11882"/>
    <cellStyle name="Note 12 4 13 2" xfId="23300"/>
    <cellStyle name="Note 12 4 13 2 2" xfId="36878"/>
    <cellStyle name="Note 12 4 13 3" xfId="36877"/>
    <cellStyle name="Note 12 4 13 4" xfId="57164"/>
    <cellStyle name="Note 12 4 14" xfId="12253"/>
    <cellStyle name="Note 12 4 14 2" xfId="23635"/>
    <cellStyle name="Note 12 4 14 2 2" xfId="36880"/>
    <cellStyle name="Note 12 4 14 3" xfId="36879"/>
    <cellStyle name="Note 12 4 14 4" xfId="57165"/>
    <cellStyle name="Note 12 4 15" xfId="12629"/>
    <cellStyle name="Note 12 4 15 2" xfId="23968"/>
    <cellStyle name="Note 12 4 15 2 2" xfId="36882"/>
    <cellStyle name="Note 12 4 15 3" xfId="36881"/>
    <cellStyle name="Note 12 4 15 4" xfId="57166"/>
    <cellStyle name="Note 12 4 16" xfId="13035"/>
    <cellStyle name="Note 12 4 16 2" xfId="24347"/>
    <cellStyle name="Note 12 4 16 2 2" xfId="36884"/>
    <cellStyle name="Note 12 4 16 3" xfId="36883"/>
    <cellStyle name="Note 12 4 16 4" xfId="57167"/>
    <cellStyle name="Note 12 4 17" xfId="13374"/>
    <cellStyle name="Note 12 4 17 2" xfId="24657"/>
    <cellStyle name="Note 12 4 17 2 2" xfId="36886"/>
    <cellStyle name="Note 12 4 17 3" xfId="36885"/>
    <cellStyle name="Note 12 4 17 4" xfId="57168"/>
    <cellStyle name="Note 12 4 18" xfId="13709"/>
    <cellStyle name="Note 12 4 18 2" xfId="24959"/>
    <cellStyle name="Note 12 4 18 2 2" xfId="36888"/>
    <cellStyle name="Note 12 4 18 3" xfId="36887"/>
    <cellStyle name="Note 12 4 18 4" xfId="57169"/>
    <cellStyle name="Note 12 4 19" xfId="14037"/>
    <cellStyle name="Note 12 4 19 2" xfId="25259"/>
    <cellStyle name="Note 12 4 19 2 2" xfId="36890"/>
    <cellStyle name="Note 12 4 19 3" xfId="36889"/>
    <cellStyle name="Note 12 4 19 4" xfId="57170"/>
    <cellStyle name="Note 12 4 2" xfId="7018"/>
    <cellStyle name="Note 12 4 2 2" xfId="19027"/>
    <cellStyle name="Note 12 4 2 2 2" xfId="36892"/>
    <cellStyle name="Note 12 4 2 3" xfId="36891"/>
    <cellStyle name="Note 12 4 2 4" xfId="57171"/>
    <cellStyle name="Note 12 4 20" xfId="14336"/>
    <cellStyle name="Note 12 4 20 2" xfId="36893"/>
    <cellStyle name="Note 12 4 20 3" xfId="57172"/>
    <cellStyle name="Note 12 4 20 4" xfId="57173"/>
    <cellStyle name="Note 12 4 21" xfId="36870"/>
    <cellStyle name="Note 12 4 22" xfId="57174"/>
    <cellStyle name="Note 12 4 3" xfId="7484"/>
    <cellStyle name="Note 12 4 3 2" xfId="19434"/>
    <cellStyle name="Note 12 4 3 2 2" xfId="36895"/>
    <cellStyle name="Note 12 4 3 3" xfId="36894"/>
    <cellStyle name="Note 12 4 3 4" xfId="57175"/>
    <cellStyle name="Note 12 4 4" xfId="7942"/>
    <cellStyle name="Note 12 4 4 2" xfId="19830"/>
    <cellStyle name="Note 12 4 4 2 2" xfId="36897"/>
    <cellStyle name="Note 12 4 4 3" xfId="36896"/>
    <cellStyle name="Note 12 4 4 4" xfId="57176"/>
    <cellStyle name="Note 12 4 5" xfId="8399"/>
    <cellStyle name="Note 12 4 5 2" xfId="20221"/>
    <cellStyle name="Note 12 4 5 2 2" xfId="36899"/>
    <cellStyle name="Note 12 4 5 3" xfId="36898"/>
    <cellStyle name="Note 12 4 5 4" xfId="57177"/>
    <cellStyle name="Note 12 4 6" xfId="8858"/>
    <cellStyle name="Note 12 4 6 2" xfId="20625"/>
    <cellStyle name="Note 12 4 6 2 2" xfId="36901"/>
    <cellStyle name="Note 12 4 6 3" xfId="36900"/>
    <cellStyle name="Note 12 4 6 4" xfId="57178"/>
    <cellStyle name="Note 12 4 7" xfId="9305"/>
    <cellStyle name="Note 12 4 7 2" xfId="21023"/>
    <cellStyle name="Note 12 4 7 2 2" xfId="36903"/>
    <cellStyle name="Note 12 4 7 3" xfId="36902"/>
    <cellStyle name="Note 12 4 7 4" xfId="57179"/>
    <cellStyle name="Note 12 4 8" xfId="9746"/>
    <cellStyle name="Note 12 4 8 2" xfId="21410"/>
    <cellStyle name="Note 12 4 8 2 2" xfId="36905"/>
    <cellStyle name="Note 12 4 8 3" xfId="36904"/>
    <cellStyle name="Note 12 4 8 4" xfId="57180"/>
    <cellStyle name="Note 12 4 9" xfId="10188"/>
    <cellStyle name="Note 12 4 9 2" xfId="21797"/>
    <cellStyle name="Note 12 4 9 2 2" xfId="36907"/>
    <cellStyle name="Note 12 4 9 3" xfId="36906"/>
    <cellStyle name="Note 12 4 9 4" xfId="57181"/>
    <cellStyle name="Note 12 40" xfId="4231"/>
    <cellStyle name="Note 12 40 2" xfId="36908"/>
    <cellStyle name="Note 12 41" xfId="4232"/>
    <cellStyle name="Note 12 41 2" xfId="36909"/>
    <cellStyle name="Note 12 42" xfId="4233"/>
    <cellStyle name="Note 12 42 2" xfId="36910"/>
    <cellStyle name="Note 12 43" xfId="4234"/>
    <cellStyle name="Note 12 43 2" xfId="36911"/>
    <cellStyle name="Note 12 44" xfId="6939"/>
    <cellStyle name="Note 12 44 2" xfId="18948"/>
    <cellStyle name="Note 12 44 2 2" xfId="36913"/>
    <cellStyle name="Note 12 44 3" xfId="36912"/>
    <cellStyle name="Note 12 44 4" xfId="57182"/>
    <cellStyle name="Note 12 45" xfId="4984"/>
    <cellStyle name="Note 12 45 2" xfId="17597"/>
    <cellStyle name="Note 12 45 2 2" xfId="36915"/>
    <cellStyle name="Note 12 45 3" xfId="36914"/>
    <cellStyle name="Note 12 45 4" xfId="57183"/>
    <cellStyle name="Note 12 46" xfId="6755"/>
    <cellStyle name="Note 12 46 2" xfId="18800"/>
    <cellStyle name="Note 12 46 2 2" xfId="36917"/>
    <cellStyle name="Note 12 46 3" xfId="36916"/>
    <cellStyle name="Note 12 46 4" xfId="57184"/>
    <cellStyle name="Note 12 47" xfId="4683"/>
    <cellStyle name="Note 12 47 2" xfId="17379"/>
    <cellStyle name="Note 12 47 2 2" xfId="36919"/>
    <cellStyle name="Note 12 47 3" xfId="36918"/>
    <cellStyle name="Note 12 47 4" xfId="57185"/>
    <cellStyle name="Note 12 48" xfId="6621"/>
    <cellStyle name="Note 12 48 2" xfId="18685"/>
    <cellStyle name="Note 12 48 2 2" xfId="36921"/>
    <cellStyle name="Note 12 48 3" xfId="36920"/>
    <cellStyle name="Note 12 48 4" xfId="57186"/>
    <cellStyle name="Note 12 49" xfId="7840"/>
    <cellStyle name="Note 12 49 2" xfId="19750"/>
    <cellStyle name="Note 12 49 2 2" xfId="36923"/>
    <cellStyle name="Note 12 49 3" xfId="36922"/>
    <cellStyle name="Note 12 49 4" xfId="57187"/>
    <cellStyle name="Note 12 5" xfId="4235"/>
    <cellStyle name="Note 12 5 10" xfId="10612"/>
    <cellStyle name="Note 12 5 10 2" xfId="22164"/>
    <cellStyle name="Note 12 5 10 2 2" xfId="36926"/>
    <cellStyle name="Note 12 5 10 3" xfId="36925"/>
    <cellStyle name="Note 12 5 10 4" xfId="57188"/>
    <cellStyle name="Note 12 5 11" xfId="11034"/>
    <cellStyle name="Note 12 5 11 2" xfId="22536"/>
    <cellStyle name="Note 12 5 11 2 2" xfId="36928"/>
    <cellStyle name="Note 12 5 11 3" xfId="36927"/>
    <cellStyle name="Note 12 5 11 4" xfId="57189"/>
    <cellStyle name="Note 12 5 12" xfId="11460"/>
    <cellStyle name="Note 12 5 12 2" xfId="22908"/>
    <cellStyle name="Note 12 5 12 2 2" xfId="36930"/>
    <cellStyle name="Note 12 5 12 3" xfId="36929"/>
    <cellStyle name="Note 12 5 12 4" xfId="57190"/>
    <cellStyle name="Note 12 5 13" xfId="11883"/>
    <cellStyle name="Note 12 5 13 2" xfId="23301"/>
    <cellStyle name="Note 12 5 13 2 2" xfId="36932"/>
    <cellStyle name="Note 12 5 13 3" xfId="36931"/>
    <cellStyle name="Note 12 5 13 4" xfId="57191"/>
    <cellStyle name="Note 12 5 14" xfId="12257"/>
    <cellStyle name="Note 12 5 14 2" xfId="23637"/>
    <cellStyle name="Note 12 5 14 2 2" xfId="36934"/>
    <cellStyle name="Note 12 5 14 3" xfId="36933"/>
    <cellStyle name="Note 12 5 14 4" xfId="57192"/>
    <cellStyle name="Note 12 5 15" xfId="12632"/>
    <cellStyle name="Note 12 5 15 2" xfId="23969"/>
    <cellStyle name="Note 12 5 15 2 2" xfId="36936"/>
    <cellStyle name="Note 12 5 15 3" xfId="36935"/>
    <cellStyle name="Note 12 5 15 4" xfId="57193"/>
    <cellStyle name="Note 12 5 16" xfId="13036"/>
    <cellStyle name="Note 12 5 16 2" xfId="24348"/>
    <cellStyle name="Note 12 5 16 2 2" xfId="36938"/>
    <cellStyle name="Note 12 5 16 3" xfId="36937"/>
    <cellStyle name="Note 12 5 16 4" xfId="57194"/>
    <cellStyle name="Note 12 5 17" xfId="13375"/>
    <cellStyle name="Note 12 5 17 2" xfId="24658"/>
    <cellStyle name="Note 12 5 17 2 2" xfId="36940"/>
    <cellStyle name="Note 12 5 17 3" xfId="36939"/>
    <cellStyle name="Note 12 5 17 4" xfId="57195"/>
    <cellStyle name="Note 12 5 18" xfId="13711"/>
    <cellStyle name="Note 12 5 18 2" xfId="24961"/>
    <cellStyle name="Note 12 5 18 2 2" xfId="36942"/>
    <cellStyle name="Note 12 5 18 3" xfId="36941"/>
    <cellStyle name="Note 12 5 18 4" xfId="57196"/>
    <cellStyle name="Note 12 5 19" xfId="14038"/>
    <cellStyle name="Note 12 5 19 2" xfId="25260"/>
    <cellStyle name="Note 12 5 19 2 2" xfId="36944"/>
    <cellStyle name="Note 12 5 19 3" xfId="36943"/>
    <cellStyle name="Note 12 5 19 4" xfId="57197"/>
    <cellStyle name="Note 12 5 2" xfId="7022"/>
    <cellStyle name="Note 12 5 2 2" xfId="19030"/>
    <cellStyle name="Note 12 5 2 2 2" xfId="36946"/>
    <cellStyle name="Note 12 5 2 3" xfId="36945"/>
    <cellStyle name="Note 12 5 2 4" xfId="57198"/>
    <cellStyle name="Note 12 5 20" xfId="14337"/>
    <cellStyle name="Note 12 5 20 2" xfId="36947"/>
    <cellStyle name="Note 12 5 20 3" xfId="57199"/>
    <cellStyle name="Note 12 5 20 4" xfId="57200"/>
    <cellStyle name="Note 12 5 21" xfId="36924"/>
    <cellStyle name="Note 12 5 22" xfId="57201"/>
    <cellStyle name="Note 12 5 3" xfId="7489"/>
    <cellStyle name="Note 12 5 3 2" xfId="19439"/>
    <cellStyle name="Note 12 5 3 2 2" xfId="36949"/>
    <cellStyle name="Note 12 5 3 3" xfId="36948"/>
    <cellStyle name="Note 12 5 3 4" xfId="57202"/>
    <cellStyle name="Note 12 5 4" xfId="7946"/>
    <cellStyle name="Note 12 5 4 2" xfId="19833"/>
    <cellStyle name="Note 12 5 4 2 2" xfId="36951"/>
    <cellStyle name="Note 12 5 4 3" xfId="36950"/>
    <cellStyle name="Note 12 5 4 4" xfId="57203"/>
    <cellStyle name="Note 12 5 5" xfId="8403"/>
    <cellStyle name="Note 12 5 5 2" xfId="20225"/>
    <cellStyle name="Note 12 5 5 2 2" xfId="36953"/>
    <cellStyle name="Note 12 5 5 3" xfId="36952"/>
    <cellStyle name="Note 12 5 5 4" xfId="57204"/>
    <cellStyle name="Note 12 5 6" xfId="8863"/>
    <cellStyle name="Note 12 5 6 2" xfId="20630"/>
    <cellStyle name="Note 12 5 6 2 2" xfId="36955"/>
    <cellStyle name="Note 12 5 6 3" xfId="36954"/>
    <cellStyle name="Note 12 5 6 4" xfId="57205"/>
    <cellStyle name="Note 12 5 7" xfId="9310"/>
    <cellStyle name="Note 12 5 7 2" xfId="21028"/>
    <cellStyle name="Note 12 5 7 2 2" xfId="36957"/>
    <cellStyle name="Note 12 5 7 3" xfId="36956"/>
    <cellStyle name="Note 12 5 7 4" xfId="57206"/>
    <cellStyle name="Note 12 5 8" xfId="9750"/>
    <cellStyle name="Note 12 5 8 2" xfId="21414"/>
    <cellStyle name="Note 12 5 8 2 2" xfId="36959"/>
    <cellStyle name="Note 12 5 8 3" xfId="36958"/>
    <cellStyle name="Note 12 5 8 4" xfId="57207"/>
    <cellStyle name="Note 12 5 9" xfId="10192"/>
    <cellStyle name="Note 12 5 9 2" xfId="21800"/>
    <cellStyle name="Note 12 5 9 2 2" xfId="36961"/>
    <cellStyle name="Note 12 5 9 3" xfId="36960"/>
    <cellStyle name="Note 12 5 9 4" xfId="57208"/>
    <cellStyle name="Note 12 50" xfId="8762"/>
    <cellStyle name="Note 12 50 2" xfId="20547"/>
    <cellStyle name="Note 12 50 2 2" xfId="36963"/>
    <cellStyle name="Note 12 50 3" xfId="36962"/>
    <cellStyle name="Note 12 50 4" xfId="57209"/>
    <cellStyle name="Note 12 51" xfId="5409"/>
    <cellStyle name="Note 12 51 2" xfId="17952"/>
    <cellStyle name="Note 12 51 2 2" xfId="36965"/>
    <cellStyle name="Note 12 51 3" xfId="36964"/>
    <cellStyle name="Note 12 51 4" xfId="57210"/>
    <cellStyle name="Note 12 52" xfId="5086"/>
    <cellStyle name="Note 12 52 2" xfId="17674"/>
    <cellStyle name="Note 12 52 2 2" xfId="36967"/>
    <cellStyle name="Note 12 52 3" xfId="36966"/>
    <cellStyle name="Note 12 52 4" xfId="57211"/>
    <cellStyle name="Note 12 53" xfId="6429"/>
    <cellStyle name="Note 12 53 2" xfId="18514"/>
    <cellStyle name="Note 12 53 2 2" xfId="36969"/>
    <cellStyle name="Note 12 53 3" xfId="36968"/>
    <cellStyle name="Note 12 53 4" xfId="57212"/>
    <cellStyle name="Note 12 54" xfId="5411"/>
    <cellStyle name="Note 12 54 2" xfId="17954"/>
    <cellStyle name="Note 12 54 2 2" xfId="36971"/>
    <cellStyle name="Note 12 54 3" xfId="36970"/>
    <cellStyle name="Note 12 54 4" xfId="57213"/>
    <cellStyle name="Note 12 55" xfId="11803"/>
    <cellStyle name="Note 12 55 2" xfId="23221"/>
    <cellStyle name="Note 12 55 2 2" xfId="36973"/>
    <cellStyle name="Note 12 55 3" xfId="36972"/>
    <cellStyle name="Note 12 55 4" xfId="57214"/>
    <cellStyle name="Note 12 56" xfId="7656"/>
    <cellStyle name="Note 12 56 2" xfId="19602"/>
    <cellStyle name="Note 12 56 2 2" xfId="36975"/>
    <cellStyle name="Note 12 56 3" xfId="36974"/>
    <cellStyle name="Note 12 56 4" xfId="57215"/>
    <cellStyle name="Note 12 57" xfId="10106"/>
    <cellStyle name="Note 12 57 2" xfId="21730"/>
    <cellStyle name="Note 12 57 2 2" xfId="36977"/>
    <cellStyle name="Note 12 57 3" xfId="36976"/>
    <cellStyle name="Note 12 57 4" xfId="57216"/>
    <cellStyle name="Note 12 58" xfId="12956"/>
    <cellStyle name="Note 12 58 2" xfId="24268"/>
    <cellStyle name="Note 12 58 2 2" xfId="36979"/>
    <cellStyle name="Note 12 58 3" xfId="36978"/>
    <cellStyle name="Note 12 58 4" xfId="57217"/>
    <cellStyle name="Note 12 59" xfId="10203"/>
    <cellStyle name="Note 12 59 2" xfId="21811"/>
    <cellStyle name="Note 12 59 2 2" xfId="36981"/>
    <cellStyle name="Note 12 59 3" xfId="36980"/>
    <cellStyle name="Note 12 59 4" xfId="57218"/>
    <cellStyle name="Note 12 6" xfId="4236"/>
    <cellStyle name="Note 12 6 10" xfId="10613"/>
    <cellStyle name="Note 12 6 10 2" xfId="22165"/>
    <cellStyle name="Note 12 6 10 2 2" xfId="36984"/>
    <cellStyle name="Note 12 6 10 3" xfId="36983"/>
    <cellStyle name="Note 12 6 10 4" xfId="57219"/>
    <cellStyle name="Note 12 6 11" xfId="11035"/>
    <cellStyle name="Note 12 6 11 2" xfId="22537"/>
    <cellStyle name="Note 12 6 11 2 2" xfId="36986"/>
    <cellStyle name="Note 12 6 11 3" xfId="36985"/>
    <cellStyle name="Note 12 6 11 4" xfId="57220"/>
    <cellStyle name="Note 12 6 12" xfId="11461"/>
    <cellStyle name="Note 12 6 12 2" xfId="22909"/>
    <cellStyle name="Note 12 6 12 2 2" xfId="36988"/>
    <cellStyle name="Note 12 6 12 3" xfId="36987"/>
    <cellStyle name="Note 12 6 12 4" xfId="57221"/>
    <cellStyle name="Note 12 6 13" xfId="11884"/>
    <cellStyle name="Note 12 6 13 2" xfId="23302"/>
    <cellStyle name="Note 12 6 13 2 2" xfId="36990"/>
    <cellStyle name="Note 12 6 13 3" xfId="36989"/>
    <cellStyle name="Note 12 6 13 4" xfId="57222"/>
    <cellStyle name="Note 12 6 14" xfId="12258"/>
    <cellStyle name="Note 12 6 14 2" xfId="23638"/>
    <cellStyle name="Note 12 6 14 2 2" xfId="36992"/>
    <cellStyle name="Note 12 6 14 3" xfId="36991"/>
    <cellStyle name="Note 12 6 14 4" xfId="57223"/>
    <cellStyle name="Note 12 6 15" xfId="12633"/>
    <cellStyle name="Note 12 6 15 2" xfId="23970"/>
    <cellStyle name="Note 12 6 15 2 2" xfId="36994"/>
    <cellStyle name="Note 12 6 15 3" xfId="36993"/>
    <cellStyle name="Note 12 6 15 4" xfId="57224"/>
    <cellStyle name="Note 12 6 16" xfId="13037"/>
    <cellStyle name="Note 12 6 16 2" xfId="24349"/>
    <cellStyle name="Note 12 6 16 2 2" xfId="36996"/>
    <cellStyle name="Note 12 6 16 3" xfId="36995"/>
    <cellStyle name="Note 12 6 16 4" xfId="57225"/>
    <cellStyle name="Note 12 6 17" xfId="13376"/>
    <cellStyle name="Note 12 6 17 2" xfId="24659"/>
    <cellStyle name="Note 12 6 17 2 2" xfId="36998"/>
    <cellStyle name="Note 12 6 17 3" xfId="36997"/>
    <cellStyle name="Note 12 6 17 4" xfId="57226"/>
    <cellStyle name="Note 12 6 18" xfId="13712"/>
    <cellStyle name="Note 12 6 18 2" xfId="24962"/>
    <cellStyle name="Note 12 6 18 2 2" xfId="37000"/>
    <cellStyle name="Note 12 6 18 3" xfId="36999"/>
    <cellStyle name="Note 12 6 18 4" xfId="57227"/>
    <cellStyle name="Note 12 6 19" xfId="14039"/>
    <cellStyle name="Note 12 6 19 2" xfId="25261"/>
    <cellStyle name="Note 12 6 19 2 2" xfId="37002"/>
    <cellStyle name="Note 12 6 19 3" xfId="37001"/>
    <cellStyle name="Note 12 6 19 4" xfId="57228"/>
    <cellStyle name="Note 12 6 2" xfId="7023"/>
    <cellStyle name="Note 12 6 2 2" xfId="19031"/>
    <cellStyle name="Note 12 6 2 2 2" xfId="37004"/>
    <cellStyle name="Note 12 6 2 3" xfId="37003"/>
    <cellStyle name="Note 12 6 2 4" xfId="57229"/>
    <cellStyle name="Note 12 6 20" xfId="14338"/>
    <cellStyle name="Note 12 6 20 2" xfId="37005"/>
    <cellStyle name="Note 12 6 20 3" xfId="57230"/>
    <cellStyle name="Note 12 6 20 4" xfId="57231"/>
    <cellStyle name="Note 12 6 21" xfId="36982"/>
    <cellStyle name="Note 12 6 22" xfId="57232"/>
    <cellStyle name="Note 12 6 3" xfId="7490"/>
    <cellStyle name="Note 12 6 3 2" xfId="19440"/>
    <cellStyle name="Note 12 6 3 2 2" xfId="37007"/>
    <cellStyle name="Note 12 6 3 3" xfId="37006"/>
    <cellStyle name="Note 12 6 3 4" xfId="57233"/>
    <cellStyle name="Note 12 6 4" xfId="7947"/>
    <cellStyle name="Note 12 6 4 2" xfId="19834"/>
    <cellStyle name="Note 12 6 4 2 2" xfId="37009"/>
    <cellStyle name="Note 12 6 4 3" xfId="37008"/>
    <cellStyle name="Note 12 6 4 4" xfId="57234"/>
    <cellStyle name="Note 12 6 5" xfId="8404"/>
    <cellStyle name="Note 12 6 5 2" xfId="20226"/>
    <cellStyle name="Note 12 6 5 2 2" xfId="37011"/>
    <cellStyle name="Note 12 6 5 3" xfId="37010"/>
    <cellStyle name="Note 12 6 5 4" xfId="57235"/>
    <cellStyle name="Note 12 6 6" xfId="8864"/>
    <cellStyle name="Note 12 6 6 2" xfId="20631"/>
    <cellStyle name="Note 12 6 6 2 2" xfId="37013"/>
    <cellStyle name="Note 12 6 6 3" xfId="37012"/>
    <cellStyle name="Note 12 6 6 4" xfId="57236"/>
    <cellStyle name="Note 12 6 7" xfId="9311"/>
    <cellStyle name="Note 12 6 7 2" xfId="21029"/>
    <cellStyle name="Note 12 6 7 2 2" xfId="37015"/>
    <cellStyle name="Note 12 6 7 3" xfId="37014"/>
    <cellStyle name="Note 12 6 7 4" xfId="57237"/>
    <cellStyle name="Note 12 6 8" xfId="9751"/>
    <cellStyle name="Note 12 6 8 2" xfId="21415"/>
    <cellStyle name="Note 12 6 8 2 2" xfId="37017"/>
    <cellStyle name="Note 12 6 8 3" xfId="37016"/>
    <cellStyle name="Note 12 6 8 4" xfId="57238"/>
    <cellStyle name="Note 12 6 9" xfId="10193"/>
    <cellStyle name="Note 12 6 9 2" xfId="21801"/>
    <cellStyle name="Note 12 6 9 2 2" xfId="37019"/>
    <cellStyle name="Note 12 6 9 3" xfId="37018"/>
    <cellStyle name="Note 12 6 9 4" xfId="57239"/>
    <cellStyle name="Note 12 60" xfId="6153"/>
    <cellStyle name="Note 12 60 2" xfId="18271"/>
    <cellStyle name="Note 12 60 2 2" xfId="37021"/>
    <cellStyle name="Note 12 60 3" xfId="37020"/>
    <cellStyle name="Note 12 60 4" xfId="57240"/>
    <cellStyle name="Note 12 61" xfId="6670"/>
    <cellStyle name="Note 12 61 2" xfId="18728"/>
    <cellStyle name="Note 12 61 2 2" xfId="37023"/>
    <cellStyle name="Note 12 61 3" xfId="37022"/>
    <cellStyle name="Note 12 61 4" xfId="57241"/>
    <cellStyle name="Note 12 62" xfId="10350"/>
    <cellStyle name="Note 12 62 2" xfId="37024"/>
    <cellStyle name="Note 12 62 3" xfId="57242"/>
    <cellStyle name="Note 12 62 4" xfId="57243"/>
    <cellStyle name="Note 12 63" xfId="33905"/>
    <cellStyle name="Note 12 64" xfId="4151"/>
    <cellStyle name="Note 12 7" xfId="4237"/>
    <cellStyle name="Note 12 7 10" xfId="10614"/>
    <cellStyle name="Note 12 7 10 2" xfId="22166"/>
    <cellStyle name="Note 12 7 10 2 2" xfId="37027"/>
    <cellStyle name="Note 12 7 10 3" xfId="37026"/>
    <cellStyle name="Note 12 7 10 4" xfId="57244"/>
    <cellStyle name="Note 12 7 11" xfId="11036"/>
    <cellStyle name="Note 12 7 11 2" xfId="22538"/>
    <cellStyle name="Note 12 7 11 2 2" xfId="37029"/>
    <cellStyle name="Note 12 7 11 3" xfId="37028"/>
    <cellStyle name="Note 12 7 11 4" xfId="57245"/>
    <cellStyle name="Note 12 7 12" xfId="11462"/>
    <cellStyle name="Note 12 7 12 2" xfId="22910"/>
    <cellStyle name="Note 12 7 12 2 2" xfId="37031"/>
    <cellStyle name="Note 12 7 12 3" xfId="37030"/>
    <cellStyle name="Note 12 7 12 4" xfId="57246"/>
    <cellStyle name="Note 12 7 13" xfId="11885"/>
    <cellStyle name="Note 12 7 13 2" xfId="23303"/>
    <cellStyle name="Note 12 7 13 2 2" xfId="37033"/>
    <cellStyle name="Note 12 7 13 3" xfId="37032"/>
    <cellStyle name="Note 12 7 13 4" xfId="57247"/>
    <cellStyle name="Note 12 7 14" xfId="12259"/>
    <cellStyle name="Note 12 7 14 2" xfId="23639"/>
    <cellStyle name="Note 12 7 14 2 2" xfId="37035"/>
    <cellStyle name="Note 12 7 14 3" xfId="37034"/>
    <cellStyle name="Note 12 7 14 4" xfId="57248"/>
    <cellStyle name="Note 12 7 15" xfId="12634"/>
    <cellStyle name="Note 12 7 15 2" xfId="23971"/>
    <cellStyle name="Note 12 7 15 2 2" xfId="37037"/>
    <cellStyle name="Note 12 7 15 3" xfId="37036"/>
    <cellStyle name="Note 12 7 15 4" xfId="57249"/>
    <cellStyle name="Note 12 7 16" xfId="13038"/>
    <cellStyle name="Note 12 7 16 2" xfId="24350"/>
    <cellStyle name="Note 12 7 16 2 2" xfId="37039"/>
    <cellStyle name="Note 12 7 16 3" xfId="37038"/>
    <cellStyle name="Note 12 7 16 4" xfId="57250"/>
    <cellStyle name="Note 12 7 17" xfId="13377"/>
    <cellStyle name="Note 12 7 17 2" xfId="24660"/>
    <cellStyle name="Note 12 7 17 2 2" xfId="37041"/>
    <cellStyle name="Note 12 7 17 3" xfId="37040"/>
    <cellStyle name="Note 12 7 17 4" xfId="57251"/>
    <cellStyle name="Note 12 7 18" xfId="13713"/>
    <cellStyle name="Note 12 7 18 2" xfId="24963"/>
    <cellStyle name="Note 12 7 18 2 2" xfId="37043"/>
    <cellStyle name="Note 12 7 18 3" xfId="37042"/>
    <cellStyle name="Note 12 7 18 4" xfId="57252"/>
    <cellStyle name="Note 12 7 19" xfId="14040"/>
    <cellStyle name="Note 12 7 19 2" xfId="25262"/>
    <cellStyle name="Note 12 7 19 2 2" xfId="37045"/>
    <cellStyle name="Note 12 7 19 3" xfId="37044"/>
    <cellStyle name="Note 12 7 19 4" xfId="57253"/>
    <cellStyle name="Note 12 7 2" xfId="7024"/>
    <cellStyle name="Note 12 7 2 2" xfId="19032"/>
    <cellStyle name="Note 12 7 2 2 2" xfId="37047"/>
    <cellStyle name="Note 12 7 2 3" xfId="37046"/>
    <cellStyle name="Note 12 7 2 4" xfId="57254"/>
    <cellStyle name="Note 12 7 20" xfId="14339"/>
    <cellStyle name="Note 12 7 20 2" xfId="37048"/>
    <cellStyle name="Note 12 7 20 3" xfId="57255"/>
    <cellStyle name="Note 12 7 20 4" xfId="57256"/>
    <cellStyle name="Note 12 7 21" xfId="37025"/>
    <cellStyle name="Note 12 7 22" xfId="57257"/>
    <cellStyle name="Note 12 7 3" xfId="7491"/>
    <cellStyle name="Note 12 7 3 2" xfId="19441"/>
    <cellStyle name="Note 12 7 3 2 2" xfId="37050"/>
    <cellStyle name="Note 12 7 3 3" xfId="37049"/>
    <cellStyle name="Note 12 7 3 4" xfId="57258"/>
    <cellStyle name="Note 12 7 4" xfId="7948"/>
    <cellStyle name="Note 12 7 4 2" xfId="19835"/>
    <cellStyle name="Note 12 7 4 2 2" xfId="37052"/>
    <cellStyle name="Note 12 7 4 3" xfId="37051"/>
    <cellStyle name="Note 12 7 4 4" xfId="57259"/>
    <cellStyle name="Note 12 7 5" xfId="8405"/>
    <cellStyle name="Note 12 7 5 2" xfId="20227"/>
    <cellStyle name="Note 12 7 5 2 2" xfId="37054"/>
    <cellStyle name="Note 12 7 5 3" xfId="37053"/>
    <cellStyle name="Note 12 7 5 4" xfId="57260"/>
    <cellStyle name="Note 12 7 6" xfId="8865"/>
    <cellStyle name="Note 12 7 6 2" xfId="20632"/>
    <cellStyle name="Note 12 7 6 2 2" xfId="37056"/>
    <cellStyle name="Note 12 7 6 3" xfId="37055"/>
    <cellStyle name="Note 12 7 6 4" xfId="57261"/>
    <cellStyle name="Note 12 7 7" xfId="9312"/>
    <cellStyle name="Note 12 7 7 2" xfId="21030"/>
    <cellStyle name="Note 12 7 7 2 2" xfId="37058"/>
    <cellStyle name="Note 12 7 7 3" xfId="37057"/>
    <cellStyle name="Note 12 7 7 4" xfId="57262"/>
    <cellStyle name="Note 12 7 8" xfId="9752"/>
    <cellStyle name="Note 12 7 8 2" xfId="21416"/>
    <cellStyle name="Note 12 7 8 2 2" xfId="37060"/>
    <cellStyle name="Note 12 7 8 3" xfId="37059"/>
    <cellStyle name="Note 12 7 8 4" xfId="57263"/>
    <cellStyle name="Note 12 7 9" xfId="10194"/>
    <cellStyle name="Note 12 7 9 2" xfId="21802"/>
    <cellStyle name="Note 12 7 9 2 2" xfId="37062"/>
    <cellStyle name="Note 12 7 9 3" xfId="37061"/>
    <cellStyle name="Note 12 7 9 4" xfId="57264"/>
    <cellStyle name="Note 12 8" xfId="4238"/>
    <cellStyle name="Note 12 8 10" xfId="10615"/>
    <cellStyle name="Note 12 8 10 2" xfId="22167"/>
    <cellStyle name="Note 12 8 10 2 2" xfId="37065"/>
    <cellStyle name="Note 12 8 10 3" xfId="37064"/>
    <cellStyle name="Note 12 8 10 4" xfId="57265"/>
    <cellStyle name="Note 12 8 11" xfId="11037"/>
    <cellStyle name="Note 12 8 11 2" xfId="22539"/>
    <cellStyle name="Note 12 8 11 2 2" xfId="37067"/>
    <cellStyle name="Note 12 8 11 3" xfId="37066"/>
    <cellStyle name="Note 12 8 11 4" xfId="57266"/>
    <cellStyle name="Note 12 8 12" xfId="11463"/>
    <cellStyle name="Note 12 8 12 2" xfId="22911"/>
    <cellStyle name="Note 12 8 12 2 2" xfId="37069"/>
    <cellStyle name="Note 12 8 12 3" xfId="37068"/>
    <cellStyle name="Note 12 8 12 4" xfId="57267"/>
    <cellStyle name="Note 12 8 13" xfId="11886"/>
    <cellStyle name="Note 12 8 13 2" xfId="23304"/>
    <cellStyle name="Note 12 8 13 2 2" xfId="37071"/>
    <cellStyle name="Note 12 8 13 3" xfId="37070"/>
    <cellStyle name="Note 12 8 13 4" xfId="57268"/>
    <cellStyle name="Note 12 8 14" xfId="12260"/>
    <cellStyle name="Note 12 8 14 2" xfId="23640"/>
    <cellStyle name="Note 12 8 14 2 2" xfId="37073"/>
    <cellStyle name="Note 12 8 14 3" xfId="37072"/>
    <cellStyle name="Note 12 8 14 4" xfId="57269"/>
    <cellStyle name="Note 12 8 15" xfId="12635"/>
    <cellStyle name="Note 12 8 15 2" xfId="23972"/>
    <cellStyle name="Note 12 8 15 2 2" xfId="37075"/>
    <cellStyle name="Note 12 8 15 3" xfId="37074"/>
    <cellStyle name="Note 12 8 15 4" xfId="57270"/>
    <cellStyle name="Note 12 8 16" xfId="13039"/>
    <cellStyle name="Note 12 8 16 2" xfId="24351"/>
    <cellStyle name="Note 12 8 16 2 2" xfId="37077"/>
    <cellStyle name="Note 12 8 16 3" xfId="37076"/>
    <cellStyle name="Note 12 8 16 4" xfId="57271"/>
    <cellStyle name="Note 12 8 17" xfId="13378"/>
    <cellStyle name="Note 12 8 17 2" xfId="24661"/>
    <cellStyle name="Note 12 8 17 2 2" xfId="37079"/>
    <cellStyle name="Note 12 8 17 3" xfId="37078"/>
    <cellStyle name="Note 12 8 17 4" xfId="57272"/>
    <cellStyle name="Note 12 8 18" xfId="13714"/>
    <cellStyle name="Note 12 8 18 2" xfId="24964"/>
    <cellStyle name="Note 12 8 18 2 2" xfId="37081"/>
    <cellStyle name="Note 12 8 18 3" xfId="37080"/>
    <cellStyle name="Note 12 8 18 4" xfId="57273"/>
    <cellStyle name="Note 12 8 19" xfId="14041"/>
    <cellStyle name="Note 12 8 19 2" xfId="25263"/>
    <cellStyle name="Note 12 8 19 2 2" xfId="37083"/>
    <cellStyle name="Note 12 8 19 3" xfId="37082"/>
    <cellStyle name="Note 12 8 19 4" xfId="57274"/>
    <cellStyle name="Note 12 8 2" xfId="7025"/>
    <cellStyle name="Note 12 8 2 2" xfId="19033"/>
    <cellStyle name="Note 12 8 2 2 2" xfId="37085"/>
    <cellStyle name="Note 12 8 2 3" xfId="37084"/>
    <cellStyle name="Note 12 8 2 4" xfId="57275"/>
    <cellStyle name="Note 12 8 20" xfId="14340"/>
    <cellStyle name="Note 12 8 20 2" xfId="37086"/>
    <cellStyle name="Note 12 8 20 3" xfId="57276"/>
    <cellStyle name="Note 12 8 20 4" xfId="57277"/>
    <cellStyle name="Note 12 8 21" xfId="37063"/>
    <cellStyle name="Note 12 8 22" xfId="57278"/>
    <cellStyle name="Note 12 8 3" xfId="7492"/>
    <cellStyle name="Note 12 8 3 2" xfId="19442"/>
    <cellStyle name="Note 12 8 3 2 2" xfId="37088"/>
    <cellStyle name="Note 12 8 3 3" xfId="37087"/>
    <cellStyle name="Note 12 8 3 4" xfId="57279"/>
    <cellStyle name="Note 12 8 4" xfId="7949"/>
    <cellStyle name="Note 12 8 4 2" xfId="19836"/>
    <cellStyle name="Note 12 8 4 2 2" xfId="37090"/>
    <cellStyle name="Note 12 8 4 3" xfId="37089"/>
    <cellStyle name="Note 12 8 4 4" xfId="57280"/>
    <cellStyle name="Note 12 8 5" xfId="8406"/>
    <cellStyle name="Note 12 8 5 2" xfId="20228"/>
    <cellStyle name="Note 12 8 5 2 2" xfId="37092"/>
    <cellStyle name="Note 12 8 5 3" xfId="37091"/>
    <cellStyle name="Note 12 8 5 4" xfId="57281"/>
    <cellStyle name="Note 12 8 6" xfId="8866"/>
    <cellStyle name="Note 12 8 6 2" xfId="20633"/>
    <cellStyle name="Note 12 8 6 2 2" xfId="37094"/>
    <cellStyle name="Note 12 8 6 3" xfId="37093"/>
    <cellStyle name="Note 12 8 6 4" xfId="57282"/>
    <cellStyle name="Note 12 8 7" xfId="9313"/>
    <cellStyle name="Note 12 8 7 2" xfId="21031"/>
    <cellStyle name="Note 12 8 7 2 2" xfId="37096"/>
    <cellStyle name="Note 12 8 7 3" xfId="37095"/>
    <cellStyle name="Note 12 8 7 4" xfId="57283"/>
    <cellStyle name="Note 12 8 8" xfId="9753"/>
    <cellStyle name="Note 12 8 8 2" xfId="21417"/>
    <cellStyle name="Note 12 8 8 2 2" xfId="37098"/>
    <cellStyle name="Note 12 8 8 3" xfId="37097"/>
    <cellStyle name="Note 12 8 8 4" xfId="57284"/>
    <cellStyle name="Note 12 8 9" xfId="10195"/>
    <cellStyle name="Note 12 8 9 2" xfId="21803"/>
    <cellStyle name="Note 12 8 9 2 2" xfId="37100"/>
    <cellStyle name="Note 12 8 9 3" xfId="37099"/>
    <cellStyle name="Note 12 8 9 4" xfId="57285"/>
    <cellStyle name="Note 12 9" xfId="4239"/>
    <cellStyle name="Note 12 9 10" xfId="10616"/>
    <cellStyle name="Note 12 9 10 2" xfId="22168"/>
    <cellStyle name="Note 12 9 10 2 2" xfId="37103"/>
    <cellStyle name="Note 12 9 10 3" xfId="37102"/>
    <cellStyle name="Note 12 9 10 4" xfId="57286"/>
    <cellStyle name="Note 12 9 11" xfId="11038"/>
    <cellStyle name="Note 12 9 11 2" xfId="22540"/>
    <cellStyle name="Note 12 9 11 2 2" xfId="37105"/>
    <cellStyle name="Note 12 9 11 3" xfId="37104"/>
    <cellStyle name="Note 12 9 11 4" xfId="57287"/>
    <cellStyle name="Note 12 9 12" xfId="11464"/>
    <cellStyle name="Note 12 9 12 2" xfId="22912"/>
    <cellStyle name="Note 12 9 12 2 2" xfId="37107"/>
    <cellStyle name="Note 12 9 12 3" xfId="37106"/>
    <cellStyle name="Note 12 9 12 4" xfId="57288"/>
    <cellStyle name="Note 12 9 13" xfId="11887"/>
    <cellStyle name="Note 12 9 13 2" xfId="23305"/>
    <cellStyle name="Note 12 9 13 2 2" xfId="37109"/>
    <cellStyle name="Note 12 9 13 3" xfId="37108"/>
    <cellStyle name="Note 12 9 13 4" xfId="57289"/>
    <cellStyle name="Note 12 9 14" xfId="12261"/>
    <cellStyle name="Note 12 9 14 2" xfId="23641"/>
    <cellStyle name="Note 12 9 14 2 2" xfId="37111"/>
    <cellStyle name="Note 12 9 14 3" xfId="37110"/>
    <cellStyle name="Note 12 9 14 4" xfId="57290"/>
    <cellStyle name="Note 12 9 15" xfId="12636"/>
    <cellStyle name="Note 12 9 15 2" xfId="23973"/>
    <cellStyle name="Note 12 9 15 2 2" xfId="37113"/>
    <cellStyle name="Note 12 9 15 3" xfId="37112"/>
    <cellStyle name="Note 12 9 15 4" xfId="57291"/>
    <cellStyle name="Note 12 9 16" xfId="13040"/>
    <cellStyle name="Note 12 9 16 2" xfId="24352"/>
    <cellStyle name="Note 12 9 16 2 2" xfId="37115"/>
    <cellStyle name="Note 12 9 16 3" xfId="37114"/>
    <cellStyle name="Note 12 9 16 4" xfId="57292"/>
    <cellStyle name="Note 12 9 17" xfId="13379"/>
    <cellStyle name="Note 12 9 17 2" xfId="24662"/>
    <cellStyle name="Note 12 9 17 2 2" xfId="37117"/>
    <cellStyle name="Note 12 9 17 3" xfId="37116"/>
    <cellStyle name="Note 12 9 17 4" xfId="57293"/>
    <cellStyle name="Note 12 9 18" xfId="13715"/>
    <cellStyle name="Note 12 9 18 2" xfId="24965"/>
    <cellStyle name="Note 12 9 18 2 2" xfId="37119"/>
    <cellStyle name="Note 12 9 18 3" xfId="37118"/>
    <cellStyle name="Note 12 9 18 4" xfId="57294"/>
    <cellStyle name="Note 12 9 19" xfId="14042"/>
    <cellStyle name="Note 12 9 19 2" xfId="25264"/>
    <cellStyle name="Note 12 9 19 2 2" xfId="37121"/>
    <cellStyle name="Note 12 9 19 3" xfId="37120"/>
    <cellStyle name="Note 12 9 19 4" xfId="57295"/>
    <cellStyle name="Note 12 9 2" xfId="7026"/>
    <cellStyle name="Note 12 9 2 2" xfId="19034"/>
    <cellStyle name="Note 12 9 2 2 2" xfId="37123"/>
    <cellStyle name="Note 12 9 2 3" xfId="37122"/>
    <cellStyle name="Note 12 9 2 4" xfId="57296"/>
    <cellStyle name="Note 12 9 20" xfId="14341"/>
    <cellStyle name="Note 12 9 20 2" xfId="37124"/>
    <cellStyle name="Note 12 9 20 3" xfId="57297"/>
    <cellStyle name="Note 12 9 20 4" xfId="57298"/>
    <cellStyle name="Note 12 9 21" xfId="37101"/>
    <cellStyle name="Note 12 9 22" xfId="57299"/>
    <cellStyle name="Note 12 9 3" xfId="7493"/>
    <cellStyle name="Note 12 9 3 2" xfId="19443"/>
    <cellStyle name="Note 12 9 3 2 2" xfId="37126"/>
    <cellStyle name="Note 12 9 3 3" xfId="37125"/>
    <cellStyle name="Note 12 9 3 4" xfId="57300"/>
    <cellStyle name="Note 12 9 4" xfId="7950"/>
    <cellStyle name="Note 12 9 4 2" xfId="19837"/>
    <cellStyle name="Note 12 9 4 2 2" xfId="37128"/>
    <cellStyle name="Note 12 9 4 3" xfId="37127"/>
    <cellStyle name="Note 12 9 4 4" xfId="57301"/>
    <cellStyle name="Note 12 9 5" xfId="8407"/>
    <cellStyle name="Note 12 9 5 2" xfId="20229"/>
    <cellStyle name="Note 12 9 5 2 2" xfId="37130"/>
    <cellStyle name="Note 12 9 5 3" xfId="37129"/>
    <cellStyle name="Note 12 9 5 4" xfId="57302"/>
    <cellStyle name="Note 12 9 6" xfId="8867"/>
    <cellStyle name="Note 12 9 6 2" xfId="20634"/>
    <cellStyle name="Note 12 9 6 2 2" xfId="37132"/>
    <cellStyle name="Note 12 9 6 3" xfId="37131"/>
    <cellStyle name="Note 12 9 6 4" xfId="57303"/>
    <cellStyle name="Note 12 9 7" xfId="9314"/>
    <cellStyle name="Note 12 9 7 2" xfId="21032"/>
    <cellStyle name="Note 12 9 7 2 2" xfId="37134"/>
    <cellStyle name="Note 12 9 7 3" xfId="37133"/>
    <cellStyle name="Note 12 9 7 4" xfId="57304"/>
    <cellStyle name="Note 12 9 8" xfId="9754"/>
    <cellStyle name="Note 12 9 8 2" xfId="21418"/>
    <cellStyle name="Note 12 9 8 2 2" xfId="37136"/>
    <cellStyle name="Note 12 9 8 3" xfId="37135"/>
    <cellStyle name="Note 12 9 8 4" xfId="57305"/>
    <cellStyle name="Note 12 9 9" xfId="10196"/>
    <cellStyle name="Note 12 9 9 2" xfId="21804"/>
    <cellStyle name="Note 12 9 9 2 2" xfId="37138"/>
    <cellStyle name="Note 12 9 9 3" xfId="37137"/>
    <cellStyle name="Note 12 9 9 4" xfId="57306"/>
    <cellStyle name="Note 13" xfId="4240"/>
    <cellStyle name="Note 13 10" xfId="8868"/>
    <cellStyle name="Note 13 10 2" xfId="20635"/>
    <cellStyle name="Note 13 10 2 2" xfId="37141"/>
    <cellStyle name="Note 13 10 3" xfId="37140"/>
    <cellStyle name="Note 13 10 4" xfId="57307"/>
    <cellStyle name="Note 13 11" xfId="9315"/>
    <cellStyle name="Note 13 11 2" xfId="21033"/>
    <cellStyle name="Note 13 11 2 2" xfId="37143"/>
    <cellStyle name="Note 13 11 3" xfId="37142"/>
    <cellStyle name="Note 13 11 4" xfId="57308"/>
    <cellStyle name="Note 13 12" xfId="9755"/>
    <cellStyle name="Note 13 12 2" xfId="21419"/>
    <cellStyle name="Note 13 12 2 2" xfId="37145"/>
    <cellStyle name="Note 13 12 3" xfId="37144"/>
    <cellStyle name="Note 13 12 4" xfId="57309"/>
    <cellStyle name="Note 13 13" xfId="10197"/>
    <cellStyle name="Note 13 13 2" xfId="21805"/>
    <cellStyle name="Note 13 13 2 2" xfId="37147"/>
    <cellStyle name="Note 13 13 3" xfId="37146"/>
    <cellStyle name="Note 13 13 4" xfId="57310"/>
    <cellStyle name="Note 13 14" xfId="10617"/>
    <cellStyle name="Note 13 14 2" xfId="22169"/>
    <cellStyle name="Note 13 14 2 2" xfId="37149"/>
    <cellStyle name="Note 13 14 3" xfId="37148"/>
    <cellStyle name="Note 13 14 4" xfId="57311"/>
    <cellStyle name="Note 13 15" xfId="11039"/>
    <cellStyle name="Note 13 15 2" xfId="22541"/>
    <cellStyle name="Note 13 15 2 2" xfId="37151"/>
    <cellStyle name="Note 13 15 3" xfId="37150"/>
    <cellStyle name="Note 13 15 4" xfId="57312"/>
    <cellStyle name="Note 13 16" xfId="11465"/>
    <cellStyle name="Note 13 16 2" xfId="22913"/>
    <cellStyle name="Note 13 16 2 2" xfId="37153"/>
    <cellStyle name="Note 13 16 3" xfId="37152"/>
    <cellStyle name="Note 13 16 4" xfId="57313"/>
    <cellStyle name="Note 13 17" xfId="11888"/>
    <cellStyle name="Note 13 17 2" xfId="23306"/>
    <cellStyle name="Note 13 17 2 2" xfId="37155"/>
    <cellStyle name="Note 13 17 3" xfId="37154"/>
    <cellStyle name="Note 13 17 4" xfId="57314"/>
    <cellStyle name="Note 13 18" xfId="12262"/>
    <cellStyle name="Note 13 18 2" xfId="23642"/>
    <cellStyle name="Note 13 18 2 2" xfId="37157"/>
    <cellStyle name="Note 13 18 3" xfId="37156"/>
    <cellStyle name="Note 13 18 4" xfId="57315"/>
    <cellStyle name="Note 13 19" xfId="12637"/>
    <cellStyle name="Note 13 19 2" xfId="23974"/>
    <cellStyle name="Note 13 19 2 2" xfId="37159"/>
    <cellStyle name="Note 13 19 3" xfId="37158"/>
    <cellStyle name="Note 13 19 4" xfId="57316"/>
    <cellStyle name="Note 13 2" xfId="4241"/>
    <cellStyle name="Note 13 2 2" xfId="37160"/>
    <cellStyle name="Note 13 20" xfId="13041"/>
    <cellStyle name="Note 13 20 2" xfId="24353"/>
    <cellStyle name="Note 13 20 2 2" xfId="37162"/>
    <cellStyle name="Note 13 20 3" xfId="37161"/>
    <cellStyle name="Note 13 20 4" xfId="57317"/>
    <cellStyle name="Note 13 21" xfId="13380"/>
    <cellStyle name="Note 13 21 2" xfId="24663"/>
    <cellStyle name="Note 13 21 2 2" xfId="37164"/>
    <cellStyle name="Note 13 21 3" xfId="37163"/>
    <cellStyle name="Note 13 21 4" xfId="57318"/>
    <cellStyle name="Note 13 22" xfId="13716"/>
    <cellStyle name="Note 13 22 2" xfId="24966"/>
    <cellStyle name="Note 13 22 2 2" xfId="37166"/>
    <cellStyle name="Note 13 22 3" xfId="37165"/>
    <cellStyle name="Note 13 22 4" xfId="57319"/>
    <cellStyle name="Note 13 23" xfId="14043"/>
    <cellStyle name="Note 13 23 2" xfId="25265"/>
    <cellStyle name="Note 13 23 2 2" xfId="37168"/>
    <cellStyle name="Note 13 23 3" xfId="37167"/>
    <cellStyle name="Note 13 23 4" xfId="57320"/>
    <cellStyle name="Note 13 24" xfId="14342"/>
    <cellStyle name="Note 13 24 2" xfId="37169"/>
    <cellStyle name="Note 13 24 3" xfId="57321"/>
    <cellStyle name="Note 13 24 4" xfId="57322"/>
    <cellStyle name="Note 13 25" xfId="37139"/>
    <cellStyle name="Note 13 26" xfId="57323"/>
    <cellStyle name="Note 13 3" xfId="4242"/>
    <cellStyle name="Note 13 3 2" xfId="37170"/>
    <cellStyle name="Note 13 4" xfId="4243"/>
    <cellStyle name="Note 13 4 2" xfId="37171"/>
    <cellStyle name="Note 13 5" xfId="4244"/>
    <cellStyle name="Note 13 5 2" xfId="37172"/>
    <cellStyle name="Note 13 6" xfId="7027"/>
    <cellStyle name="Note 13 6 2" xfId="19035"/>
    <cellStyle name="Note 13 6 2 2" xfId="37174"/>
    <cellStyle name="Note 13 6 3" xfId="37173"/>
    <cellStyle name="Note 13 6 4" xfId="57324"/>
    <cellStyle name="Note 13 7" xfId="7494"/>
    <cellStyle name="Note 13 7 2" xfId="19444"/>
    <cellStyle name="Note 13 7 2 2" xfId="37176"/>
    <cellStyle name="Note 13 7 3" xfId="37175"/>
    <cellStyle name="Note 13 7 4" xfId="57325"/>
    <cellStyle name="Note 13 8" xfId="7951"/>
    <cellStyle name="Note 13 8 2" xfId="19838"/>
    <cellStyle name="Note 13 8 2 2" xfId="37178"/>
    <cellStyle name="Note 13 8 3" xfId="37177"/>
    <cellStyle name="Note 13 8 4" xfId="57326"/>
    <cellStyle name="Note 13 9" xfId="8408"/>
    <cellStyle name="Note 13 9 2" xfId="20230"/>
    <cellStyle name="Note 13 9 2 2" xfId="37180"/>
    <cellStyle name="Note 13 9 3" xfId="37179"/>
    <cellStyle name="Note 13 9 4" xfId="57327"/>
    <cellStyle name="Note 14" xfId="4245"/>
    <cellStyle name="Note 14 10" xfId="8872"/>
    <cellStyle name="Note 14 10 2" xfId="20639"/>
    <cellStyle name="Note 14 10 2 2" xfId="37183"/>
    <cellStyle name="Note 14 10 3" xfId="37182"/>
    <cellStyle name="Note 14 10 4" xfId="57328"/>
    <cellStyle name="Note 14 11" xfId="9319"/>
    <cellStyle name="Note 14 11 2" xfId="21037"/>
    <cellStyle name="Note 14 11 2 2" xfId="37185"/>
    <cellStyle name="Note 14 11 3" xfId="37184"/>
    <cellStyle name="Note 14 11 4" xfId="57329"/>
    <cellStyle name="Note 14 12" xfId="9759"/>
    <cellStyle name="Note 14 12 2" xfId="21423"/>
    <cellStyle name="Note 14 12 2 2" xfId="37187"/>
    <cellStyle name="Note 14 12 3" xfId="37186"/>
    <cellStyle name="Note 14 12 4" xfId="57330"/>
    <cellStyle name="Note 14 13" xfId="10201"/>
    <cellStyle name="Note 14 13 2" xfId="21809"/>
    <cellStyle name="Note 14 13 2 2" xfId="37189"/>
    <cellStyle name="Note 14 13 3" xfId="37188"/>
    <cellStyle name="Note 14 13 4" xfId="57331"/>
    <cellStyle name="Note 14 14" xfId="10621"/>
    <cellStyle name="Note 14 14 2" xfId="22172"/>
    <cellStyle name="Note 14 14 2 2" xfId="37191"/>
    <cellStyle name="Note 14 14 3" xfId="37190"/>
    <cellStyle name="Note 14 14 4" xfId="57332"/>
    <cellStyle name="Note 14 15" xfId="11043"/>
    <cellStyle name="Note 14 15 2" xfId="22543"/>
    <cellStyle name="Note 14 15 2 2" xfId="37193"/>
    <cellStyle name="Note 14 15 3" xfId="37192"/>
    <cellStyle name="Note 14 15 4" xfId="57333"/>
    <cellStyle name="Note 14 16" xfId="11466"/>
    <cellStyle name="Note 14 16 2" xfId="22914"/>
    <cellStyle name="Note 14 16 2 2" xfId="37195"/>
    <cellStyle name="Note 14 16 3" xfId="37194"/>
    <cellStyle name="Note 14 16 4" xfId="57334"/>
    <cellStyle name="Note 14 17" xfId="11890"/>
    <cellStyle name="Note 14 17 2" xfId="23307"/>
    <cellStyle name="Note 14 17 2 2" xfId="37197"/>
    <cellStyle name="Note 14 17 3" xfId="37196"/>
    <cellStyle name="Note 14 17 4" xfId="57335"/>
    <cellStyle name="Note 14 18" xfId="12265"/>
    <cellStyle name="Note 14 18 2" xfId="23644"/>
    <cellStyle name="Note 14 18 2 2" xfId="37199"/>
    <cellStyle name="Note 14 18 3" xfId="37198"/>
    <cellStyle name="Note 14 18 4" xfId="57336"/>
    <cellStyle name="Note 14 19" xfId="12638"/>
    <cellStyle name="Note 14 19 2" xfId="23975"/>
    <cellStyle name="Note 14 19 2 2" xfId="37201"/>
    <cellStyle name="Note 14 19 3" xfId="37200"/>
    <cellStyle name="Note 14 19 4" xfId="57337"/>
    <cellStyle name="Note 14 2" xfId="4246"/>
    <cellStyle name="Note 14 2 2" xfId="37202"/>
    <cellStyle name="Note 14 20" xfId="13042"/>
    <cellStyle name="Note 14 20 2" xfId="24354"/>
    <cellStyle name="Note 14 20 2 2" xfId="37204"/>
    <cellStyle name="Note 14 20 3" xfId="37203"/>
    <cellStyle name="Note 14 20 4" xfId="57338"/>
    <cellStyle name="Note 14 21" xfId="13381"/>
    <cellStyle name="Note 14 21 2" xfId="24664"/>
    <cellStyle name="Note 14 21 2 2" xfId="37206"/>
    <cellStyle name="Note 14 21 3" xfId="37205"/>
    <cellStyle name="Note 14 21 4" xfId="57339"/>
    <cellStyle name="Note 14 22" xfId="13721"/>
    <cellStyle name="Note 14 22 2" xfId="24971"/>
    <cellStyle name="Note 14 22 2 2" xfId="37208"/>
    <cellStyle name="Note 14 22 3" xfId="37207"/>
    <cellStyle name="Note 14 22 4" xfId="57340"/>
    <cellStyle name="Note 14 23" xfId="14044"/>
    <cellStyle name="Note 14 23 2" xfId="25266"/>
    <cellStyle name="Note 14 23 2 2" xfId="37210"/>
    <cellStyle name="Note 14 23 3" xfId="37209"/>
    <cellStyle name="Note 14 23 4" xfId="57341"/>
    <cellStyle name="Note 14 24" xfId="14343"/>
    <cellStyle name="Note 14 24 2" xfId="37211"/>
    <cellStyle name="Note 14 24 3" xfId="57342"/>
    <cellStyle name="Note 14 24 4" xfId="57343"/>
    <cellStyle name="Note 14 25" xfId="37181"/>
    <cellStyle name="Note 14 26" xfId="57344"/>
    <cellStyle name="Note 14 3" xfId="4247"/>
    <cellStyle name="Note 14 3 2" xfId="37212"/>
    <cellStyle name="Note 14 4" xfId="4248"/>
    <cellStyle name="Note 14 4 2" xfId="37213"/>
    <cellStyle name="Note 14 5" xfId="4249"/>
    <cellStyle name="Note 14 5 2" xfId="37214"/>
    <cellStyle name="Note 14 6" xfId="7032"/>
    <cellStyle name="Note 14 6 2" xfId="19039"/>
    <cellStyle name="Note 14 6 2 2" xfId="37216"/>
    <cellStyle name="Note 14 6 3" xfId="37215"/>
    <cellStyle name="Note 14 6 4" xfId="57345"/>
    <cellStyle name="Note 14 7" xfId="7498"/>
    <cellStyle name="Note 14 7 2" xfId="19446"/>
    <cellStyle name="Note 14 7 2 2" xfId="37218"/>
    <cellStyle name="Note 14 7 3" xfId="37217"/>
    <cellStyle name="Note 14 7 4" xfId="57346"/>
    <cellStyle name="Note 14 8" xfId="7955"/>
    <cellStyle name="Note 14 8 2" xfId="19841"/>
    <cellStyle name="Note 14 8 2 2" xfId="37220"/>
    <cellStyle name="Note 14 8 3" xfId="37219"/>
    <cellStyle name="Note 14 8 4" xfId="57347"/>
    <cellStyle name="Note 14 9" xfId="8413"/>
    <cellStyle name="Note 14 9 2" xfId="20235"/>
    <cellStyle name="Note 14 9 2 2" xfId="37222"/>
    <cellStyle name="Note 14 9 3" xfId="37221"/>
    <cellStyle name="Note 14 9 4" xfId="57348"/>
    <cellStyle name="Note 15" xfId="4250"/>
    <cellStyle name="Note 15 10" xfId="10624"/>
    <cellStyle name="Note 15 10 2" xfId="22175"/>
    <cellStyle name="Note 15 10 2 2" xfId="37225"/>
    <cellStyle name="Note 15 10 3" xfId="37224"/>
    <cellStyle name="Note 15 10 4" xfId="57349"/>
    <cellStyle name="Note 15 11" xfId="11048"/>
    <cellStyle name="Note 15 11 2" xfId="22548"/>
    <cellStyle name="Note 15 11 2 2" xfId="37227"/>
    <cellStyle name="Note 15 11 3" xfId="37226"/>
    <cellStyle name="Note 15 11 4" xfId="57350"/>
    <cellStyle name="Note 15 12" xfId="11467"/>
    <cellStyle name="Note 15 12 2" xfId="22915"/>
    <cellStyle name="Note 15 12 2 2" xfId="37229"/>
    <cellStyle name="Note 15 12 3" xfId="37228"/>
    <cellStyle name="Note 15 12 4" xfId="57351"/>
    <cellStyle name="Note 15 13" xfId="11892"/>
    <cellStyle name="Note 15 13 2" xfId="23309"/>
    <cellStyle name="Note 15 13 2 2" xfId="37231"/>
    <cellStyle name="Note 15 13 3" xfId="37230"/>
    <cellStyle name="Note 15 13 4" xfId="57352"/>
    <cellStyle name="Note 15 14" xfId="12269"/>
    <cellStyle name="Note 15 14 2" xfId="23648"/>
    <cellStyle name="Note 15 14 2 2" xfId="37233"/>
    <cellStyle name="Note 15 14 3" xfId="37232"/>
    <cellStyle name="Note 15 14 4" xfId="57353"/>
    <cellStyle name="Note 15 15" xfId="12639"/>
    <cellStyle name="Note 15 15 2" xfId="23976"/>
    <cellStyle name="Note 15 15 2 2" xfId="37235"/>
    <cellStyle name="Note 15 15 3" xfId="37234"/>
    <cellStyle name="Note 15 15 4" xfId="57354"/>
    <cellStyle name="Note 15 16" xfId="13045"/>
    <cellStyle name="Note 15 16 2" xfId="24356"/>
    <cellStyle name="Note 15 16 2 2" xfId="37237"/>
    <cellStyle name="Note 15 16 3" xfId="37236"/>
    <cellStyle name="Note 15 16 4" xfId="57355"/>
    <cellStyle name="Note 15 17" xfId="13383"/>
    <cellStyle name="Note 15 17 2" xfId="24666"/>
    <cellStyle name="Note 15 17 2 2" xfId="37239"/>
    <cellStyle name="Note 15 17 3" xfId="37238"/>
    <cellStyle name="Note 15 17 4" xfId="57356"/>
    <cellStyle name="Note 15 18" xfId="13722"/>
    <cellStyle name="Note 15 18 2" xfId="24972"/>
    <cellStyle name="Note 15 18 2 2" xfId="37241"/>
    <cellStyle name="Note 15 18 3" xfId="37240"/>
    <cellStyle name="Note 15 18 4" xfId="57357"/>
    <cellStyle name="Note 15 19" xfId="14046"/>
    <cellStyle name="Note 15 19 2" xfId="25268"/>
    <cellStyle name="Note 15 19 2 2" xfId="37243"/>
    <cellStyle name="Note 15 19 3" xfId="37242"/>
    <cellStyle name="Note 15 19 4" xfId="57358"/>
    <cellStyle name="Note 15 2" xfId="7036"/>
    <cellStyle name="Note 15 2 2" xfId="19043"/>
    <cellStyle name="Note 15 2 2 2" xfId="37245"/>
    <cellStyle name="Note 15 2 3" xfId="37244"/>
    <cellStyle name="Note 15 2 4" xfId="57359"/>
    <cellStyle name="Note 15 20" xfId="14344"/>
    <cellStyle name="Note 15 20 2" xfId="37246"/>
    <cellStyle name="Note 15 20 3" xfId="57360"/>
    <cellStyle name="Note 15 20 4" xfId="57361"/>
    <cellStyle name="Note 15 21" xfId="37223"/>
    <cellStyle name="Note 15 22" xfId="57362"/>
    <cellStyle name="Note 15 3" xfId="7502"/>
    <cellStyle name="Note 15 3 2" xfId="19450"/>
    <cellStyle name="Note 15 3 2 2" xfId="37248"/>
    <cellStyle name="Note 15 3 3" xfId="37247"/>
    <cellStyle name="Note 15 3 4" xfId="57363"/>
    <cellStyle name="Note 15 4" xfId="7960"/>
    <cellStyle name="Note 15 4 2" xfId="19846"/>
    <cellStyle name="Note 15 4 2 2" xfId="37250"/>
    <cellStyle name="Note 15 4 3" xfId="37249"/>
    <cellStyle name="Note 15 4 4" xfId="57364"/>
    <cellStyle name="Note 15 5" xfId="8418"/>
    <cellStyle name="Note 15 5 2" xfId="20240"/>
    <cellStyle name="Note 15 5 2 2" xfId="37252"/>
    <cellStyle name="Note 15 5 3" xfId="37251"/>
    <cellStyle name="Note 15 5 4" xfId="57365"/>
    <cellStyle name="Note 15 6" xfId="8876"/>
    <cellStyle name="Note 15 6 2" xfId="20643"/>
    <cellStyle name="Note 15 6 2 2" xfId="37254"/>
    <cellStyle name="Note 15 6 3" xfId="37253"/>
    <cellStyle name="Note 15 6 4" xfId="57366"/>
    <cellStyle name="Note 15 7" xfId="9324"/>
    <cellStyle name="Note 15 7 2" xfId="21042"/>
    <cellStyle name="Note 15 7 2 2" xfId="37256"/>
    <cellStyle name="Note 15 7 3" xfId="37255"/>
    <cellStyle name="Note 15 7 4" xfId="57367"/>
    <cellStyle name="Note 15 8" xfId="9764"/>
    <cellStyle name="Note 15 8 2" xfId="21428"/>
    <cellStyle name="Note 15 8 2 2" xfId="37258"/>
    <cellStyle name="Note 15 8 3" xfId="37257"/>
    <cellStyle name="Note 15 8 4" xfId="57368"/>
    <cellStyle name="Note 15 9" xfId="10206"/>
    <cellStyle name="Note 15 9 2" xfId="21813"/>
    <cellStyle name="Note 15 9 2 2" xfId="37260"/>
    <cellStyle name="Note 15 9 3" xfId="37259"/>
    <cellStyle name="Note 15 9 4" xfId="57369"/>
    <cellStyle name="Note 16" xfId="4251"/>
    <cellStyle name="Note 16 2" xfId="37261"/>
    <cellStyle name="Note 17" xfId="4252"/>
    <cellStyle name="Note 17 2" xfId="37262"/>
    <cellStyle name="Note 18" xfId="4253"/>
    <cellStyle name="Note 18 2" xfId="37263"/>
    <cellStyle name="Note 19" xfId="4254"/>
    <cellStyle name="Note 19 2" xfId="37264"/>
    <cellStyle name="Note 2" xfId="39"/>
    <cellStyle name="Note 2 10" xfId="1043"/>
    <cellStyle name="Note 2 10 10" xfId="10212"/>
    <cellStyle name="Note 2 10 10 2" xfId="21819"/>
    <cellStyle name="Note 2 10 10 2 2" xfId="37268"/>
    <cellStyle name="Note 2 10 10 3" xfId="37267"/>
    <cellStyle name="Note 2 10 10 4" xfId="57370"/>
    <cellStyle name="Note 2 10 11" xfId="10629"/>
    <cellStyle name="Note 2 10 11 2" xfId="22180"/>
    <cellStyle name="Note 2 10 11 2 2" xfId="37270"/>
    <cellStyle name="Note 2 10 11 3" xfId="37269"/>
    <cellStyle name="Note 2 10 11 4" xfId="57371"/>
    <cellStyle name="Note 2 10 12" xfId="11053"/>
    <cellStyle name="Note 2 10 12 2" xfId="22553"/>
    <cellStyle name="Note 2 10 12 2 2" xfId="37272"/>
    <cellStyle name="Note 2 10 12 3" xfId="37271"/>
    <cellStyle name="Note 2 10 12 4" xfId="57372"/>
    <cellStyle name="Note 2 10 13" xfId="11472"/>
    <cellStyle name="Note 2 10 13 2" xfId="22917"/>
    <cellStyle name="Note 2 10 13 2 2" xfId="37274"/>
    <cellStyle name="Note 2 10 13 3" xfId="37273"/>
    <cellStyle name="Note 2 10 13 4" xfId="57373"/>
    <cellStyle name="Note 2 10 14" xfId="11898"/>
    <cellStyle name="Note 2 10 14 2" xfId="23315"/>
    <cellStyle name="Note 2 10 14 2 2" xfId="37276"/>
    <cellStyle name="Note 2 10 14 3" xfId="37275"/>
    <cellStyle name="Note 2 10 14 4" xfId="57374"/>
    <cellStyle name="Note 2 10 15" xfId="12275"/>
    <cellStyle name="Note 2 10 15 2" xfId="23654"/>
    <cellStyle name="Note 2 10 15 2 2" xfId="37278"/>
    <cellStyle name="Note 2 10 15 3" xfId="37277"/>
    <cellStyle name="Note 2 10 15 4" xfId="57375"/>
    <cellStyle name="Note 2 10 16" xfId="12641"/>
    <cellStyle name="Note 2 10 16 2" xfId="23978"/>
    <cellStyle name="Note 2 10 16 2 2" xfId="37280"/>
    <cellStyle name="Note 2 10 16 3" xfId="37279"/>
    <cellStyle name="Note 2 10 16 4" xfId="57376"/>
    <cellStyle name="Note 2 10 17" xfId="13051"/>
    <cellStyle name="Note 2 10 17 2" xfId="24362"/>
    <cellStyle name="Note 2 10 17 2 2" xfId="37282"/>
    <cellStyle name="Note 2 10 17 3" xfId="37281"/>
    <cellStyle name="Note 2 10 17 4" xfId="57377"/>
    <cellStyle name="Note 2 10 18" xfId="13389"/>
    <cellStyle name="Note 2 10 18 2" xfId="24672"/>
    <cellStyle name="Note 2 10 18 2 2" xfId="37284"/>
    <cellStyle name="Note 2 10 18 3" xfId="37283"/>
    <cellStyle name="Note 2 10 18 4" xfId="57378"/>
    <cellStyle name="Note 2 10 19" xfId="13724"/>
    <cellStyle name="Note 2 10 19 2" xfId="24974"/>
    <cellStyle name="Note 2 10 19 2 2" xfId="37286"/>
    <cellStyle name="Note 2 10 19 3" xfId="37285"/>
    <cellStyle name="Note 2 10 19 4" xfId="57379"/>
    <cellStyle name="Note 2 10 2" xfId="4257"/>
    <cellStyle name="Note 2 10 2 10" xfId="10630"/>
    <cellStyle name="Note 2 10 2 10 2" xfId="22181"/>
    <cellStyle name="Note 2 10 2 10 2 2" xfId="37289"/>
    <cellStyle name="Note 2 10 2 10 3" xfId="37288"/>
    <cellStyle name="Note 2 10 2 10 4" xfId="57380"/>
    <cellStyle name="Note 2 10 2 11" xfId="11054"/>
    <cellStyle name="Note 2 10 2 11 2" xfId="22554"/>
    <cellStyle name="Note 2 10 2 11 2 2" xfId="37291"/>
    <cellStyle name="Note 2 10 2 11 3" xfId="37290"/>
    <cellStyle name="Note 2 10 2 11 4" xfId="57381"/>
    <cellStyle name="Note 2 10 2 12" xfId="11473"/>
    <cellStyle name="Note 2 10 2 12 2" xfId="22918"/>
    <cellStyle name="Note 2 10 2 12 2 2" xfId="37293"/>
    <cellStyle name="Note 2 10 2 12 3" xfId="37292"/>
    <cellStyle name="Note 2 10 2 12 4" xfId="57382"/>
    <cellStyle name="Note 2 10 2 13" xfId="11899"/>
    <cellStyle name="Note 2 10 2 13 2" xfId="23316"/>
    <cellStyle name="Note 2 10 2 13 2 2" xfId="37295"/>
    <cellStyle name="Note 2 10 2 13 3" xfId="37294"/>
    <cellStyle name="Note 2 10 2 13 4" xfId="57383"/>
    <cellStyle name="Note 2 10 2 14" xfId="12276"/>
    <cellStyle name="Note 2 10 2 14 2" xfId="23655"/>
    <cellStyle name="Note 2 10 2 14 2 2" xfId="37297"/>
    <cellStyle name="Note 2 10 2 14 3" xfId="37296"/>
    <cellStyle name="Note 2 10 2 14 4" xfId="57384"/>
    <cellStyle name="Note 2 10 2 15" xfId="12642"/>
    <cellStyle name="Note 2 10 2 15 2" xfId="23979"/>
    <cellStyle name="Note 2 10 2 15 2 2" xfId="37299"/>
    <cellStyle name="Note 2 10 2 15 3" xfId="37298"/>
    <cellStyle name="Note 2 10 2 15 4" xfId="57385"/>
    <cellStyle name="Note 2 10 2 16" xfId="13052"/>
    <cellStyle name="Note 2 10 2 16 2" xfId="24363"/>
    <cellStyle name="Note 2 10 2 16 2 2" xfId="37301"/>
    <cellStyle name="Note 2 10 2 16 3" xfId="37300"/>
    <cellStyle name="Note 2 10 2 16 4" xfId="57386"/>
    <cellStyle name="Note 2 10 2 17" xfId="13390"/>
    <cellStyle name="Note 2 10 2 17 2" xfId="24673"/>
    <cellStyle name="Note 2 10 2 17 2 2" xfId="37303"/>
    <cellStyle name="Note 2 10 2 17 3" xfId="37302"/>
    <cellStyle name="Note 2 10 2 17 4" xfId="57387"/>
    <cellStyle name="Note 2 10 2 18" xfId="13725"/>
    <cellStyle name="Note 2 10 2 18 2" xfId="24975"/>
    <cellStyle name="Note 2 10 2 18 2 2" xfId="37305"/>
    <cellStyle name="Note 2 10 2 18 3" xfId="37304"/>
    <cellStyle name="Note 2 10 2 18 4" xfId="57388"/>
    <cellStyle name="Note 2 10 2 19" xfId="14053"/>
    <cellStyle name="Note 2 10 2 19 2" xfId="25275"/>
    <cellStyle name="Note 2 10 2 19 2 2" xfId="37307"/>
    <cellStyle name="Note 2 10 2 19 3" xfId="37306"/>
    <cellStyle name="Note 2 10 2 19 4" xfId="57389"/>
    <cellStyle name="Note 2 10 2 2" xfId="7043"/>
    <cellStyle name="Note 2 10 2 2 2" xfId="19050"/>
    <cellStyle name="Note 2 10 2 2 2 2" xfId="37309"/>
    <cellStyle name="Note 2 10 2 2 3" xfId="37308"/>
    <cellStyle name="Note 2 10 2 2 4" xfId="57390"/>
    <cellStyle name="Note 2 10 2 20" xfId="14347"/>
    <cellStyle name="Note 2 10 2 20 2" xfId="37310"/>
    <cellStyle name="Note 2 10 2 20 3" xfId="57391"/>
    <cellStyle name="Note 2 10 2 20 4" xfId="57392"/>
    <cellStyle name="Note 2 10 2 21" xfId="37287"/>
    <cellStyle name="Note 2 10 2 22" xfId="57393"/>
    <cellStyle name="Note 2 10 2 3" xfId="7509"/>
    <cellStyle name="Note 2 10 2 3 2" xfId="19457"/>
    <cellStyle name="Note 2 10 2 3 2 2" xfId="37312"/>
    <cellStyle name="Note 2 10 2 3 3" xfId="37311"/>
    <cellStyle name="Note 2 10 2 3 4" xfId="57394"/>
    <cellStyle name="Note 2 10 2 4" xfId="7966"/>
    <cellStyle name="Note 2 10 2 4 2" xfId="19853"/>
    <cellStyle name="Note 2 10 2 4 2 2" xfId="37314"/>
    <cellStyle name="Note 2 10 2 4 3" xfId="37313"/>
    <cellStyle name="Note 2 10 2 4 4" xfId="57395"/>
    <cellStyle name="Note 2 10 2 5" xfId="8425"/>
    <cellStyle name="Note 2 10 2 5 2" xfId="20246"/>
    <cellStyle name="Note 2 10 2 5 2 2" xfId="37316"/>
    <cellStyle name="Note 2 10 2 5 3" xfId="37315"/>
    <cellStyle name="Note 2 10 2 5 4" xfId="57396"/>
    <cellStyle name="Note 2 10 2 6" xfId="8882"/>
    <cellStyle name="Note 2 10 2 6 2" xfId="20649"/>
    <cellStyle name="Note 2 10 2 6 2 2" xfId="37318"/>
    <cellStyle name="Note 2 10 2 6 3" xfId="37317"/>
    <cellStyle name="Note 2 10 2 6 4" xfId="57397"/>
    <cellStyle name="Note 2 10 2 7" xfId="9331"/>
    <cellStyle name="Note 2 10 2 7 2" xfId="21049"/>
    <cellStyle name="Note 2 10 2 7 2 2" xfId="37320"/>
    <cellStyle name="Note 2 10 2 7 3" xfId="37319"/>
    <cellStyle name="Note 2 10 2 7 4" xfId="57398"/>
    <cellStyle name="Note 2 10 2 8" xfId="9771"/>
    <cellStyle name="Note 2 10 2 8 2" xfId="21435"/>
    <cellStyle name="Note 2 10 2 8 2 2" xfId="37322"/>
    <cellStyle name="Note 2 10 2 8 3" xfId="37321"/>
    <cellStyle name="Note 2 10 2 8 4" xfId="57399"/>
    <cellStyle name="Note 2 10 2 9" xfId="10213"/>
    <cellStyle name="Note 2 10 2 9 2" xfId="21820"/>
    <cellStyle name="Note 2 10 2 9 2 2" xfId="37324"/>
    <cellStyle name="Note 2 10 2 9 3" xfId="37323"/>
    <cellStyle name="Note 2 10 2 9 4" xfId="57400"/>
    <cellStyle name="Note 2 10 20" xfId="14052"/>
    <cellStyle name="Note 2 10 20 2" xfId="25274"/>
    <cellStyle name="Note 2 10 20 2 2" xfId="37326"/>
    <cellStyle name="Note 2 10 20 3" xfId="37325"/>
    <cellStyle name="Note 2 10 20 4" xfId="57401"/>
    <cellStyle name="Note 2 10 21" xfId="14346"/>
    <cellStyle name="Note 2 10 21 2" xfId="37327"/>
    <cellStyle name="Note 2 10 21 3" xfId="57402"/>
    <cellStyle name="Note 2 10 21 4" xfId="57403"/>
    <cellStyle name="Note 2 10 22" xfId="37266"/>
    <cellStyle name="Note 2 10 23" xfId="4256"/>
    <cellStyle name="Note 2 10 3" xfId="7042"/>
    <cellStyle name="Note 2 10 3 2" xfId="19049"/>
    <cellStyle name="Note 2 10 3 2 2" xfId="37329"/>
    <cellStyle name="Note 2 10 3 3" xfId="37328"/>
    <cellStyle name="Note 2 10 3 4" xfId="57404"/>
    <cellStyle name="Note 2 10 4" xfId="7508"/>
    <cellStyle name="Note 2 10 4 2" xfId="19456"/>
    <cellStyle name="Note 2 10 4 2 2" xfId="37331"/>
    <cellStyle name="Note 2 10 4 3" xfId="37330"/>
    <cellStyle name="Note 2 10 4 4" xfId="57405"/>
    <cellStyle name="Note 2 10 5" xfId="7965"/>
    <cellStyle name="Note 2 10 5 2" xfId="19852"/>
    <cellStyle name="Note 2 10 5 2 2" xfId="37333"/>
    <cellStyle name="Note 2 10 5 3" xfId="37332"/>
    <cellStyle name="Note 2 10 5 4" xfId="57406"/>
    <cellStyle name="Note 2 10 6" xfId="8424"/>
    <cellStyle name="Note 2 10 6 2" xfId="20245"/>
    <cellStyle name="Note 2 10 6 2 2" xfId="37335"/>
    <cellStyle name="Note 2 10 6 3" xfId="37334"/>
    <cellStyle name="Note 2 10 6 4" xfId="57407"/>
    <cellStyle name="Note 2 10 7" xfId="8881"/>
    <cellStyle name="Note 2 10 7 2" xfId="20648"/>
    <cellStyle name="Note 2 10 7 2 2" xfId="37337"/>
    <cellStyle name="Note 2 10 7 3" xfId="37336"/>
    <cellStyle name="Note 2 10 7 4" xfId="57408"/>
    <cellStyle name="Note 2 10 8" xfId="9330"/>
    <cellStyle name="Note 2 10 8 2" xfId="21048"/>
    <cellStyle name="Note 2 10 8 2 2" xfId="37339"/>
    <cellStyle name="Note 2 10 8 3" xfId="37338"/>
    <cellStyle name="Note 2 10 8 4" xfId="57409"/>
    <cellStyle name="Note 2 10 9" xfId="9770"/>
    <cellStyle name="Note 2 10 9 2" xfId="21434"/>
    <cellStyle name="Note 2 10 9 2 2" xfId="37341"/>
    <cellStyle name="Note 2 10 9 3" xfId="37340"/>
    <cellStyle name="Note 2 10 9 4" xfId="57410"/>
    <cellStyle name="Note 2 11" xfId="1127"/>
    <cellStyle name="Note 2 11 10" xfId="10214"/>
    <cellStyle name="Note 2 11 10 2" xfId="21821"/>
    <cellStyle name="Note 2 11 10 2 2" xfId="37344"/>
    <cellStyle name="Note 2 11 10 3" xfId="37343"/>
    <cellStyle name="Note 2 11 10 4" xfId="57411"/>
    <cellStyle name="Note 2 11 11" xfId="10631"/>
    <cellStyle name="Note 2 11 11 2" xfId="22182"/>
    <cellStyle name="Note 2 11 11 2 2" xfId="37346"/>
    <cellStyle name="Note 2 11 11 3" xfId="37345"/>
    <cellStyle name="Note 2 11 11 4" xfId="57412"/>
    <cellStyle name="Note 2 11 12" xfId="11055"/>
    <cellStyle name="Note 2 11 12 2" xfId="22555"/>
    <cellStyle name="Note 2 11 12 2 2" xfId="37348"/>
    <cellStyle name="Note 2 11 12 3" xfId="37347"/>
    <cellStyle name="Note 2 11 12 4" xfId="57413"/>
    <cellStyle name="Note 2 11 13" xfId="11474"/>
    <cellStyle name="Note 2 11 13 2" xfId="22919"/>
    <cellStyle name="Note 2 11 13 2 2" xfId="37350"/>
    <cellStyle name="Note 2 11 13 3" xfId="37349"/>
    <cellStyle name="Note 2 11 13 4" xfId="57414"/>
    <cellStyle name="Note 2 11 14" xfId="11900"/>
    <cellStyle name="Note 2 11 14 2" xfId="23317"/>
    <cellStyle name="Note 2 11 14 2 2" xfId="37352"/>
    <cellStyle name="Note 2 11 14 3" xfId="37351"/>
    <cellStyle name="Note 2 11 14 4" xfId="57415"/>
    <cellStyle name="Note 2 11 15" xfId="12277"/>
    <cellStyle name="Note 2 11 15 2" xfId="23656"/>
    <cellStyle name="Note 2 11 15 2 2" xfId="37354"/>
    <cellStyle name="Note 2 11 15 3" xfId="37353"/>
    <cellStyle name="Note 2 11 15 4" xfId="57416"/>
    <cellStyle name="Note 2 11 16" xfId="12643"/>
    <cellStyle name="Note 2 11 16 2" xfId="23980"/>
    <cellStyle name="Note 2 11 16 2 2" xfId="37356"/>
    <cellStyle name="Note 2 11 16 3" xfId="37355"/>
    <cellStyle name="Note 2 11 16 4" xfId="57417"/>
    <cellStyle name="Note 2 11 17" xfId="13053"/>
    <cellStyle name="Note 2 11 17 2" xfId="24364"/>
    <cellStyle name="Note 2 11 17 2 2" xfId="37358"/>
    <cellStyle name="Note 2 11 17 3" xfId="37357"/>
    <cellStyle name="Note 2 11 17 4" xfId="57418"/>
    <cellStyle name="Note 2 11 18" xfId="13391"/>
    <cellStyle name="Note 2 11 18 2" xfId="24674"/>
    <cellStyle name="Note 2 11 18 2 2" xfId="37360"/>
    <cellStyle name="Note 2 11 18 3" xfId="37359"/>
    <cellStyle name="Note 2 11 18 4" xfId="57419"/>
    <cellStyle name="Note 2 11 19" xfId="13726"/>
    <cellStyle name="Note 2 11 19 2" xfId="24976"/>
    <cellStyle name="Note 2 11 19 2 2" xfId="37362"/>
    <cellStyle name="Note 2 11 19 3" xfId="37361"/>
    <cellStyle name="Note 2 11 19 4" xfId="57420"/>
    <cellStyle name="Note 2 11 2" xfId="4259"/>
    <cellStyle name="Note 2 11 2 10" xfId="10632"/>
    <cellStyle name="Note 2 11 2 10 2" xfId="22183"/>
    <cellStyle name="Note 2 11 2 10 2 2" xfId="37365"/>
    <cellStyle name="Note 2 11 2 10 3" xfId="37364"/>
    <cellStyle name="Note 2 11 2 10 4" xfId="57421"/>
    <cellStyle name="Note 2 11 2 11" xfId="11056"/>
    <cellStyle name="Note 2 11 2 11 2" xfId="22556"/>
    <cellStyle name="Note 2 11 2 11 2 2" xfId="37367"/>
    <cellStyle name="Note 2 11 2 11 3" xfId="37366"/>
    <cellStyle name="Note 2 11 2 11 4" xfId="57422"/>
    <cellStyle name="Note 2 11 2 12" xfId="11475"/>
    <cellStyle name="Note 2 11 2 12 2" xfId="22920"/>
    <cellStyle name="Note 2 11 2 12 2 2" xfId="37369"/>
    <cellStyle name="Note 2 11 2 12 3" xfId="37368"/>
    <cellStyle name="Note 2 11 2 12 4" xfId="57423"/>
    <cellStyle name="Note 2 11 2 13" xfId="11901"/>
    <cellStyle name="Note 2 11 2 13 2" xfId="23318"/>
    <cellStyle name="Note 2 11 2 13 2 2" xfId="37371"/>
    <cellStyle name="Note 2 11 2 13 3" xfId="37370"/>
    <cellStyle name="Note 2 11 2 13 4" xfId="57424"/>
    <cellStyle name="Note 2 11 2 14" xfId="12278"/>
    <cellStyle name="Note 2 11 2 14 2" xfId="23657"/>
    <cellStyle name="Note 2 11 2 14 2 2" xfId="37373"/>
    <cellStyle name="Note 2 11 2 14 3" xfId="37372"/>
    <cellStyle name="Note 2 11 2 14 4" xfId="57425"/>
    <cellStyle name="Note 2 11 2 15" xfId="12644"/>
    <cellStyle name="Note 2 11 2 15 2" xfId="23981"/>
    <cellStyle name="Note 2 11 2 15 2 2" xfId="37375"/>
    <cellStyle name="Note 2 11 2 15 3" xfId="37374"/>
    <cellStyle name="Note 2 11 2 15 4" xfId="57426"/>
    <cellStyle name="Note 2 11 2 16" xfId="13054"/>
    <cellStyle name="Note 2 11 2 16 2" xfId="24365"/>
    <cellStyle name="Note 2 11 2 16 2 2" xfId="37377"/>
    <cellStyle name="Note 2 11 2 16 3" xfId="37376"/>
    <cellStyle name="Note 2 11 2 16 4" xfId="57427"/>
    <cellStyle name="Note 2 11 2 17" xfId="13392"/>
    <cellStyle name="Note 2 11 2 17 2" xfId="24675"/>
    <cellStyle name="Note 2 11 2 17 2 2" xfId="37379"/>
    <cellStyle name="Note 2 11 2 17 3" xfId="37378"/>
    <cellStyle name="Note 2 11 2 17 4" xfId="57428"/>
    <cellStyle name="Note 2 11 2 18" xfId="13727"/>
    <cellStyle name="Note 2 11 2 18 2" xfId="24977"/>
    <cellStyle name="Note 2 11 2 18 2 2" xfId="37381"/>
    <cellStyle name="Note 2 11 2 18 3" xfId="37380"/>
    <cellStyle name="Note 2 11 2 18 4" xfId="57429"/>
    <cellStyle name="Note 2 11 2 19" xfId="14055"/>
    <cellStyle name="Note 2 11 2 19 2" xfId="25277"/>
    <cellStyle name="Note 2 11 2 19 2 2" xfId="37383"/>
    <cellStyle name="Note 2 11 2 19 3" xfId="37382"/>
    <cellStyle name="Note 2 11 2 19 4" xfId="57430"/>
    <cellStyle name="Note 2 11 2 2" xfId="7045"/>
    <cellStyle name="Note 2 11 2 2 2" xfId="19052"/>
    <cellStyle name="Note 2 11 2 2 2 2" xfId="37385"/>
    <cellStyle name="Note 2 11 2 2 3" xfId="37384"/>
    <cellStyle name="Note 2 11 2 2 4" xfId="57431"/>
    <cellStyle name="Note 2 11 2 20" xfId="14349"/>
    <cellStyle name="Note 2 11 2 20 2" xfId="37386"/>
    <cellStyle name="Note 2 11 2 20 3" xfId="57432"/>
    <cellStyle name="Note 2 11 2 20 4" xfId="57433"/>
    <cellStyle name="Note 2 11 2 21" xfId="37363"/>
    <cellStyle name="Note 2 11 2 22" xfId="57434"/>
    <cellStyle name="Note 2 11 2 3" xfId="7511"/>
    <cellStyle name="Note 2 11 2 3 2" xfId="19459"/>
    <cellStyle name="Note 2 11 2 3 2 2" xfId="37388"/>
    <cellStyle name="Note 2 11 2 3 3" xfId="37387"/>
    <cellStyle name="Note 2 11 2 3 4" xfId="57435"/>
    <cellStyle name="Note 2 11 2 4" xfId="7968"/>
    <cellStyle name="Note 2 11 2 4 2" xfId="19855"/>
    <cellStyle name="Note 2 11 2 4 2 2" xfId="37390"/>
    <cellStyle name="Note 2 11 2 4 3" xfId="37389"/>
    <cellStyle name="Note 2 11 2 4 4" xfId="57436"/>
    <cellStyle name="Note 2 11 2 5" xfId="8427"/>
    <cellStyle name="Note 2 11 2 5 2" xfId="20248"/>
    <cellStyle name="Note 2 11 2 5 2 2" xfId="37392"/>
    <cellStyle name="Note 2 11 2 5 3" xfId="37391"/>
    <cellStyle name="Note 2 11 2 5 4" xfId="57437"/>
    <cellStyle name="Note 2 11 2 6" xfId="8884"/>
    <cellStyle name="Note 2 11 2 6 2" xfId="20651"/>
    <cellStyle name="Note 2 11 2 6 2 2" xfId="37394"/>
    <cellStyle name="Note 2 11 2 6 3" xfId="37393"/>
    <cellStyle name="Note 2 11 2 6 4" xfId="57438"/>
    <cellStyle name="Note 2 11 2 7" xfId="9333"/>
    <cellStyle name="Note 2 11 2 7 2" xfId="21051"/>
    <cellStyle name="Note 2 11 2 7 2 2" xfId="37396"/>
    <cellStyle name="Note 2 11 2 7 3" xfId="37395"/>
    <cellStyle name="Note 2 11 2 7 4" xfId="57439"/>
    <cellStyle name="Note 2 11 2 8" xfId="9773"/>
    <cellStyle name="Note 2 11 2 8 2" xfId="21437"/>
    <cellStyle name="Note 2 11 2 8 2 2" xfId="37398"/>
    <cellStyle name="Note 2 11 2 8 3" xfId="37397"/>
    <cellStyle name="Note 2 11 2 8 4" xfId="57440"/>
    <cellStyle name="Note 2 11 2 9" xfId="10215"/>
    <cellStyle name="Note 2 11 2 9 2" xfId="21822"/>
    <cellStyle name="Note 2 11 2 9 2 2" xfId="37400"/>
    <cellStyle name="Note 2 11 2 9 3" xfId="37399"/>
    <cellStyle name="Note 2 11 2 9 4" xfId="57441"/>
    <cellStyle name="Note 2 11 20" xfId="14054"/>
    <cellStyle name="Note 2 11 20 2" xfId="25276"/>
    <cellStyle name="Note 2 11 20 2 2" xfId="37402"/>
    <cellStyle name="Note 2 11 20 3" xfId="37401"/>
    <cellStyle name="Note 2 11 20 4" xfId="57442"/>
    <cellStyle name="Note 2 11 21" xfId="14348"/>
    <cellStyle name="Note 2 11 21 2" xfId="37403"/>
    <cellStyle name="Note 2 11 21 3" xfId="57443"/>
    <cellStyle name="Note 2 11 21 4" xfId="57444"/>
    <cellStyle name="Note 2 11 22" xfId="37342"/>
    <cellStyle name="Note 2 11 23" xfId="4258"/>
    <cellStyle name="Note 2 11 3" xfId="7044"/>
    <cellStyle name="Note 2 11 3 2" xfId="19051"/>
    <cellStyle name="Note 2 11 3 2 2" xfId="37405"/>
    <cellStyle name="Note 2 11 3 3" xfId="37404"/>
    <cellStyle name="Note 2 11 3 4" xfId="57445"/>
    <cellStyle name="Note 2 11 4" xfId="7510"/>
    <cellStyle name="Note 2 11 4 2" xfId="19458"/>
    <cellStyle name="Note 2 11 4 2 2" xfId="37407"/>
    <cellStyle name="Note 2 11 4 3" xfId="37406"/>
    <cellStyle name="Note 2 11 4 4" xfId="57446"/>
    <cellStyle name="Note 2 11 5" xfId="7967"/>
    <cellStyle name="Note 2 11 5 2" xfId="19854"/>
    <cellStyle name="Note 2 11 5 2 2" xfId="37409"/>
    <cellStyle name="Note 2 11 5 3" xfId="37408"/>
    <cellStyle name="Note 2 11 5 4" xfId="57447"/>
    <cellStyle name="Note 2 11 6" xfId="8426"/>
    <cellStyle name="Note 2 11 6 2" xfId="20247"/>
    <cellStyle name="Note 2 11 6 2 2" xfId="37411"/>
    <cellStyle name="Note 2 11 6 3" xfId="37410"/>
    <cellStyle name="Note 2 11 6 4" xfId="57448"/>
    <cellStyle name="Note 2 11 7" xfId="8883"/>
    <cellStyle name="Note 2 11 7 2" xfId="20650"/>
    <cellStyle name="Note 2 11 7 2 2" xfId="37413"/>
    <cellStyle name="Note 2 11 7 3" xfId="37412"/>
    <cellStyle name="Note 2 11 7 4" xfId="57449"/>
    <cellStyle name="Note 2 11 8" xfId="9332"/>
    <cellStyle name="Note 2 11 8 2" xfId="21050"/>
    <cellStyle name="Note 2 11 8 2 2" xfId="37415"/>
    <cellStyle name="Note 2 11 8 3" xfId="37414"/>
    <cellStyle name="Note 2 11 8 4" xfId="57450"/>
    <cellStyle name="Note 2 11 9" xfId="9772"/>
    <cellStyle name="Note 2 11 9 2" xfId="21436"/>
    <cellStyle name="Note 2 11 9 2 2" xfId="37417"/>
    <cellStyle name="Note 2 11 9 3" xfId="37416"/>
    <cellStyle name="Note 2 11 9 4" xfId="57451"/>
    <cellStyle name="Note 2 12" xfId="1247"/>
    <cellStyle name="Note 2 12 10" xfId="10633"/>
    <cellStyle name="Note 2 12 10 2" xfId="22184"/>
    <cellStyle name="Note 2 12 10 2 2" xfId="37420"/>
    <cellStyle name="Note 2 12 10 3" xfId="37419"/>
    <cellStyle name="Note 2 12 10 4" xfId="57452"/>
    <cellStyle name="Note 2 12 11" xfId="11057"/>
    <cellStyle name="Note 2 12 11 2" xfId="22557"/>
    <cellStyle name="Note 2 12 11 2 2" xfId="37422"/>
    <cellStyle name="Note 2 12 11 3" xfId="37421"/>
    <cellStyle name="Note 2 12 11 4" xfId="57453"/>
    <cellStyle name="Note 2 12 12" xfId="11476"/>
    <cellStyle name="Note 2 12 12 2" xfId="22921"/>
    <cellStyle name="Note 2 12 12 2 2" xfId="37424"/>
    <cellStyle name="Note 2 12 12 3" xfId="37423"/>
    <cellStyle name="Note 2 12 12 4" xfId="57454"/>
    <cellStyle name="Note 2 12 13" xfId="11902"/>
    <cellStyle name="Note 2 12 13 2" xfId="23319"/>
    <cellStyle name="Note 2 12 13 2 2" xfId="37426"/>
    <cellStyle name="Note 2 12 13 3" xfId="37425"/>
    <cellStyle name="Note 2 12 13 4" xfId="57455"/>
    <cellStyle name="Note 2 12 14" xfId="12279"/>
    <cellStyle name="Note 2 12 14 2" xfId="23658"/>
    <cellStyle name="Note 2 12 14 2 2" xfId="37428"/>
    <cellStyle name="Note 2 12 14 3" xfId="37427"/>
    <cellStyle name="Note 2 12 14 4" xfId="57456"/>
    <cellStyle name="Note 2 12 15" xfId="12645"/>
    <cellStyle name="Note 2 12 15 2" xfId="23982"/>
    <cellStyle name="Note 2 12 15 2 2" xfId="37430"/>
    <cellStyle name="Note 2 12 15 3" xfId="37429"/>
    <cellStyle name="Note 2 12 15 4" xfId="57457"/>
    <cellStyle name="Note 2 12 16" xfId="13055"/>
    <cellStyle name="Note 2 12 16 2" xfId="24366"/>
    <cellStyle name="Note 2 12 16 2 2" xfId="37432"/>
    <cellStyle name="Note 2 12 16 3" xfId="37431"/>
    <cellStyle name="Note 2 12 16 4" xfId="57458"/>
    <cellStyle name="Note 2 12 17" xfId="13393"/>
    <cellStyle name="Note 2 12 17 2" xfId="24676"/>
    <cellStyle name="Note 2 12 17 2 2" xfId="37434"/>
    <cellStyle name="Note 2 12 17 3" xfId="37433"/>
    <cellStyle name="Note 2 12 17 4" xfId="57459"/>
    <cellStyle name="Note 2 12 18" xfId="13728"/>
    <cellStyle name="Note 2 12 18 2" xfId="24978"/>
    <cellStyle name="Note 2 12 18 2 2" xfId="37436"/>
    <cellStyle name="Note 2 12 18 3" xfId="37435"/>
    <cellStyle name="Note 2 12 18 4" xfId="57460"/>
    <cellStyle name="Note 2 12 19" xfId="14056"/>
    <cellStyle name="Note 2 12 19 2" xfId="25278"/>
    <cellStyle name="Note 2 12 19 2 2" xfId="37438"/>
    <cellStyle name="Note 2 12 19 3" xfId="37437"/>
    <cellStyle name="Note 2 12 19 4" xfId="57461"/>
    <cellStyle name="Note 2 12 2" xfId="7046"/>
    <cellStyle name="Note 2 12 2 2" xfId="19053"/>
    <cellStyle name="Note 2 12 2 2 2" xfId="37440"/>
    <cellStyle name="Note 2 12 2 3" xfId="37439"/>
    <cellStyle name="Note 2 12 2 4" xfId="57462"/>
    <cellStyle name="Note 2 12 20" xfId="14350"/>
    <cellStyle name="Note 2 12 20 2" xfId="37441"/>
    <cellStyle name="Note 2 12 20 3" xfId="57463"/>
    <cellStyle name="Note 2 12 20 4" xfId="57464"/>
    <cellStyle name="Note 2 12 21" xfId="37418"/>
    <cellStyle name="Note 2 12 22" xfId="4260"/>
    <cellStyle name="Note 2 12 3" xfId="7512"/>
    <cellStyle name="Note 2 12 3 2" xfId="19460"/>
    <cellStyle name="Note 2 12 3 2 2" xfId="37443"/>
    <cellStyle name="Note 2 12 3 3" xfId="37442"/>
    <cellStyle name="Note 2 12 3 4" xfId="57465"/>
    <cellStyle name="Note 2 12 4" xfId="7969"/>
    <cellStyle name="Note 2 12 4 2" xfId="19856"/>
    <cellStyle name="Note 2 12 4 2 2" xfId="37445"/>
    <cellStyle name="Note 2 12 4 3" xfId="37444"/>
    <cellStyle name="Note 2 12 4 4" xfId="57466"/>
    <cellStyle name="Note 2 12 5" xfId="8428"/>
    <cellStyle name="Note 2 12 5 2" xfId="20249"/>
    <cellStyle name="Note 2 12 5 2 2" xfId="37447"/>
    <cellStyle name="Note 2 12 5 3" xfId="37446"/>
    <cellStyle name="Note 2 12 5 4" xfId="57467"/>
    <cellStyle name="Note 2 12 6" xfId="8885"/>
    <cellStyle name="Note 2 12 6 2" xfId="20652"/>
    <cellStyle name="Note 2 12 6 2 2" xfId="37449"/>
    <cellStyle name="Note 2 12 6 3" xfId="37448"/>
    <cellStyle name="Note 2 12 6 4" xfId="57468"/>
    <cellStyle name="Note 2 12 7" xfId="9334"/>
    <cellStyle name="Note 2 12 7 2" xfId="21052"/>
    <cellStyle name="Note 2 12 7 2 2" xfId="37451"/>
    <cellStyle name="Note 2 12 7 3" xfId="37450"/>
    <cellStyle name="Note 2 12 7 4" xfId="57469"/>
    <cellStyle name="Note 2 12 8" xfId="9774"/>
    <cellStyle name="Note 2 12 8 2" xfId="21438"/>
    <cellStyle name="Note 2 12 8 2 2" xfId="37453"/>
    <cellStyle name="Note 2 12 8 3" xfId="37452"/>
    <cellStyle name="Note 2 12 8 4" xfId="57470"/>
    <cellStyle name="Note 2 12 9" xfId="10216"/>
    <cellStyle name="Note 2 12 9 2" xfId="21823"/>
    <cellStyle name="Note 2 12 9 2 2" xfId="37455"/>
    <cellStyle name="Note 2 12 9 3" xfId="37454"/>
    <cellStyle name="Note 2 12 9 4" xfId="57471"/>
    <cellStyle name="Note 2 13" xfId="4261"/>
    <cellStyle name="Note 2 13 10" xfId="10634"/>
    <cellStyle name="Note 2 13 10 2" xfId="22185"/>
    <cellStyle name="Note 2 13 10 2 2" xfId="37458"/>
    <cellStyle name="Note 2 13 10 3" xfId="37457"/>
    <cellStyle name="Note 2 13 10 4" xfId="57472"/>
    <cellStyle name="Note 2 13 11" xfId="11058"/>
    <cellStyle name="Note 2 13 11 2" xfId="22558"/>
    <cellStyle name="Note 2 13 11 2 2" xfId="37460"/>
    <cellStyle name="Note 2 13 11 3" xfId="37459"/>
    <cellStyle name="Note 2 13 11 4" xfId="57473"/>
    <cellStyle name="Note 2 13 12" xfId="11477"/>
    <cellStyle name="Note 2 13 12 2" xfId="22922"/>
    <cellStyle name="Note 2 13 12 2 2" xfId="37462"/>
    <cellStyle name="Note 2 13 12 3" xfId="37461"/>
    <cellStyle name="Note 2 13 12 4" xfId="57474"/>
    <cellStyle name="Note 2 13 13" xfId="11903"/>
    <cellStyle name="Note 2 13 13 2" xfId="23320"/>
    <cellStyle name="Note 2 13 13 2 2" xfId="37464"/>
    <cellStyle name="Note 2 13 13 3" xfId="37463"/>
    <cellStyle name="Note 2 13 13 4" xfId="57475"/>
    <cellStyle name="Note 2 13 14" xfId="12280"/>
    <cellStyle name="Note 2 13 14 2" xfId="23659"/>
    <cellStyle name="Note 2 13 14 2 2" xfId="37466"/>
    <cellStyle name="Note 2 13 14 3" xfId="37465"/>
    <cellStyle name="Note 2 13 14 4" xfId="57476"/>
    <cellStyle name="Note 2 13 15" xfId="12646"/>
    <cellStyle name="Note 2 13 15 2" xfId="23983"/>
    <cellStyle name="Note 2 13 15 2 2" xfId="37468"/>
    <cellStyle name="Note 2 13 15 3" xfId="37467"/>
    <cellStyle name="Note 2 13 15 4" xfId="57477"/>
    <cellStyle name="Note 2 13 16" xfId="13056"/>
    <cellStyle name="Note 2 13 16 2" xfId="24367"/>
    <cellStyle name="Note 2 13 16 2 2" xfId="37470"/>
    <cellStyle name="Note 2 13 16 3" xfId="37469"/>
    <cellStyle name="Note 2 13 16 4" xfId="57478"/>
    <cellStyle name="Note 2 13 17" xfId="13394"/>
    <cellStyle name="Note 2 13 17 2" xfId="24677"/>
    <cellStyle name="Note 2 13 17 2 2" xfId="37472"/>
    <cellStyle name="Note 2 13 17 3" xfId="37471"/>
    <cellStyle name="Note 2 13 17 4" xfId="57479"/>
    <cellStyle name="Note 2 13 18" xfId="13729"/>
    <cellStyle name="Note 2 13 18 2" xfId="24979"/>
    <cellStyle name="Note 2 13 18 2 2" xfId="37474"/>
    <cellStyle name="Note 2 13 18 3" xfId="37473"/>
    <cellStyle name="Note 2 13 18 4" xfId="57480"/>
    <cellStyle name="Note 2 13 19" xfId="14057"/>
    <cellStyle name="Note 2 13 19 2" xfId="25279"/>
    <cellStyle name="Note 2 13 19 2 2" xfId="37476"/>
    <cellStyle name="Note 2 13 19 3" xfId="37475"/>
    <cellStyle name="Note 2 13 19 4" xfId="57481"/>
    <cellStyle name="Note 2 13 2" xfId="7047"/>
    <cellStyle name="Note 2 13 2 2" xfId="19054"/>
    <cellStyle name="Note 2 13 2 2 2" xfId="37478"/>
    <cellStyle name="Note 2 13 2 3" xfId="37477"/>
    <cellStyle name="Note 2 13 2 4" xfId="57482"/>
    <cellStyle name="Note 2 13 20" xfId="14351"/>
    <cellStyle name="Note 2 13 20 2" xfId="37479"/>
    <cellStyle name="Note 2 13 20 3" xfId="57483"/>
    <cellStyle name="Note 2 13 20 4" xfId="57484"/>
    <cellStyle name="Note 2 13 21" xfId="37456"/>
    <cellStyle name="Note 2 13 22" xfId="57485"/>
    <cellStyle name="Note 2 13 3" xfId="7513"/>
    <cellStyle name="Note 2 13 3 2" xfId="19461"/>
    <cellStyle name="Note 2 13 3 2 2" xfId="37481"/>
    <cellStyle name="Note 2 13 3 3" xfId="37480"/>
    <cellStyle name="Note 2 13 3 4" xfId="57486"/>
    <cellStyle name="Note 2 13 4" xfId="7970"/>
    <cellStyle name="Note 2 13 4 2" xfId="19857"/>
    <cellStyle name="Note 2 13 4 2 2" xfId="37483"/>
    <cellStyle name="Note 2 13 4 3" xfId="37482"/>
    <cellStyle name="Note 2 13 4 4" xfId="57487"/>
    <cellStyle name="Note 2 13 5" xfId="8429"/>
    <cellStyle name="Note 2 13 5 2" xfId="20250"/>
    <cellStyle name="Note 2 13 5 2 2" xfId="37485"/>
    <cellStyle name="Note 2 13 5 3" xfId="37484"/>
    <cellStyle name="Note 2 13 5 4" xfId="57488"/>
    <cellStyle name="Note 2 13 6" xfId="8886"/>
    <cellStyle name="Note 2 13 6 2" xfId="20653"/>
    <cellStyle name="Note 2 13 6 2 2" xfId="37487"/>
    <cellStyle name="Note 2 13 6 3" xfId="37486"/>
    <cellStyle name="Note 2 13 6 4" xfId="57489"/>
    <cellStyle name="Note 2 13 7" xfId="9335"/>
    <cellStyle name="Note 2 13 7 2" xfId="21053"/>
    <cellStyle name="Note 2 13 7 2 2" xfId="37489"/>
    <cellStyle name="Note 2 13 7 3" xfId="37488"/>
    <cellStyle name="Note 2 13 7 4" xfId="57490"/>
    <cellStyle name="Note 2 13 8" xfId="9775"/>
    <cellStyle name="Note 2 13 8 2" xfId="21439"/>
    <cellStyle name="Note 2 13 8 2 2" xfId="37491"/>
    <cellStyle name="Note 2 13 8 3" xfId="37490"/>
    <cellStyle name="Note 2 13 8 4" xfId="57491"/>
    <cellStyle name="Note 2 13 9" xfId="10217"/>
    <cellStyle name="Note 2 13 9 2" xfId="21824"/>
    <cellStyle name="Note 2 13 9 2 2" xfId="37493"/>
    <cellStyle name="Note 2 13 9 3" xfId="37492"/>
    <cellStyle name="Note 2 13 9 4" xfId="57492"/>
    <cellStyle name="Note 2 14" xfId="4262"/>
    <cellStyle name="Note 2 14 10" xfId="10635"/>
    <cellStyle name="Note 2 14 10 2" xfId="22186"/>
    <cellStyle name="Note 2 14 10 2 2" xfId="37496"/>
    <cellStyle name="Note 2 14 10 3" xfId="37495"/>
    <cellStyle name="Note 2 14 10 4" xfId="57493"/>
    <cellStyle name="Note 2 14 11" xfId="11059"/>
    <cellStyle name="Note 2 14 11 2" xfId="22559"/>
    <cellStyle name="Note 2 14 11 2 2" xfId="37498"/>
    <cellStyle name="Note 2 14 11 3" xfId="37497"/>
    <cellStyle name="Note 2 14 11 4" xfId="57494"/>
    <cellStyle name="Note 2 14 12" xfId="11478"/>
    <cellStyle name="Note 2 14 12 2" xfId="22923"/>
    <cellStyle name="Note 2 14 12 2 2" xfId="37500"/>
    <cellStyle name="Note 2 14 12 3" xfId="37499"/>
    <cellStyle name="Note 2 14 12 4" xfId="57495"/>
    <cellStyle name="Note 2 14 13" xfId="11904"/>
    <cellStyle name="Note 2 14 13 2" xfId="23321"/>
    <cellStyle name="Note 2 14 13 2 2" xfId="37502"/>
    <cellStyle name="Note 2 14 13 3" xfId="37501"/>
    <cellStyle name="Note 2 14 13 4" xfId="57496"/>
    <cellStyle name="Note 2 14 14" xfId="12281"/>
    <cellStyle name="Note 2 14 14 2" xfId="23660"/>
    <cellStyle name="Note 2 14 14 2 2" xfId="37504"/>
    <cellStyle name="Note 2 14 14 3" xfId="37503"/>
    <cellStyle name="Note 2 14 14 4" xfId="57497"/>
    <cellStyle name="Note 2 14 15" xfId="12647"/>
    <cellStyle name="Note 2 14 15 2" xfId="23984"/>
    <cellStyle name="Note 2 14 15 2 2" xfId="37506"/>
    <cellStyle name="Note 2 14 15 3" xfId="37505"/>
    <cellStyle name="Note 2 14 15 4" xfId="57498"/>
    <cellStyle name="Note 2 14 16" xfId="13057"/>
    <cellStyle name="Note 2 14 16 2" xfId="24368"/>
    <cellStyle name="Note 2 14 16 2 2" xfId="37508"/>
    <cellStyle name="Note 2 14 16 3" xfId="37507"/>
    <cellStyle name="Note 2 14 16 4" xfId="57499"/>
    <cellStyle name="Note 2 14 17" xfId="13395"/>
    <cellStyle name="Note 2 14 17 2" xfId="24678"/>
    <cellStyle name="Note 2 14 17 2 2" xfId="37510"/>
    <cellStyle name="Note 2 14 17 3" xfId="37509"/>
    <cellStyle name="Note 2 14 17 4" xfId="57500"/>
    <cellStyle name="Note 2 14 18" xfId="13730"/>
    <cellStyle name="Note 2 14 18 2" xfId="24980"/>
    <cellStyle name="Note 2 14 18 2 2" xfId="37512"/>
    <cellStyle name="Note 2 14 18 3" xfId="37511"/>
    <cellStyle name="Note 2 14 18 4" xfId="57501"/>
    <cellStyle name="Note 2 14 19" xfId="14058"/>
    <cellStyle name="Note 2 14 19 2" xfId="25280"/>
    <cellStyle name="Note 2 14 19 2 2" xfId="37514"/>
    <cellStyle name="Note 2 14 19 3" xfId="37513"/>
    <cellStyle name="Note 2 14 19 4" xfId="57502"/>
    <cellStyle name="Note 2 14 2" xfId="7048"/>
    <cellStyle name="Note 2 14 2 2" xfId="19055"/>
    <cellStyle name="Note 2 14 2 2 2" xfId="37516"/>
    <cellStyle name="Note 2 14 2 3" xfId="37515"/>
    <cellStyle name="Note 2 14 2 4" xfId="57503"/>
    <cellStyle name="Note 2 14 20" xfId="14352"/>
    <cellStyle name="Note 2 14 20 2" xfId="37517"/>
    <cellStyle name="Note 2 14 20 3" xfId="57504"/>
    <cellStyle name="Note 2 14 20 4" xfId="57505"/>
    <cellStyle name="Note 2 14 21" xfId="37494"/>
    <cellStyle name="Note 2 14 22" xfId="57506"/>
    <cellStyle name="Note 2 14 3" xfId="7514"/>
    <cellStyle name="Note 2 14 3 2" xfId="19462"/>
    <cellStyle name="Note 2 14 3 2 2" xfId="37519"/>
    <cellStyle name="Note 2 14 3 3" xfId="37518"/>
    <cellStyle name="Note 2 14 3 4" xfId="57507"/>
    <cellStyle name="Note 2 14 4" xfId="7971"/>
    <cellStyle name="Note 2 14 4 2" xfId="19858"/>
    <cellStyle name="Note 2 14 4 2 2" xfId="37521"/>
    <cellStyle name="Note 2 14 4 3" xfId="37520"/>
    <cellStyle name="Note 2 14 4 4" xfId="57508"/>
    <cellStyle name="Note 2 14 5" xfId="8430"/>
    <cellStyle name="Note 2 14 5 2" xfId="20251"/>
    <cellStyle name="Note 2 14 5 2 2" xfId="37523"/>
    <cellStyle name="Note 2 14 5 3" xfId="37522"/>
    <cellStyle name="Note 2 14 5 4" xfId="57509"/>
    <cellStyle name="Note 2 14 6" xfId="8887"/>
    <cellStyle name="Note 2 14 6 2" xfId="20654"/>
    <cellStyle name="Note 2 14 6 2 2" xfId="37525"/>
    <cellStyle name="Note 2 14 6 3" xfId="37524"/>
    <cellStyle name="Note 2 14 6 4" xfId="57510"/>
    <cellStyle name="Note 2 14 7" xfId="9336"/>
    <cellStyle name="Note 2 14 7 2" xfId="21054"/>
    <cellStyle name="Note 2 14 7 2 2" xfId="37527"/>
    <cellStyle name="Note 2 14 7 3" xfId="37526"/>
    <cellStyle name="Note 2 14 7 4" xfId="57511"/>
    <cellStyle name="Note 2 14 8" xfId="9776"/>
    <cellStyle name="Note 2 14 8 2" xfId="21440"/>
    <cellStyle name="Note 2 14 8 2 2" xfId="37529"/>
    <cellStyle name="Note 2 14 8 3" xfId="37528"/>
    <cellStyle name="Note 2 14 8 4" xfId="57512"/>
    <cellStyle name="Note 2 14 9" xfId="10218"/>
    <cellStyle name="Note 2 14 9 2" xfId="21825"/>
    <cellStyle name="Note 2 14 9 2 2" xfId="37531"/>
    <cellStyle name="Note 2 14 9 3" xfId="37530"/>
    <cellStyle name="Note 2 14 9 4" xfId="57513"/>
    <cellStyle name="Note 2 15" xfId="4263"/>
    <cellStyle name="Note 2 15 10" xfId="10636"/>
    <cellStyle name="Note 2 15 10 2" xfId="22187"/>
    <cellStyle name="Note 2 15 10 2 2" xfId="37534"/>
    <cellStyle name="Note 2 15 10 3" xfId="37533"/>
    <cellStyle name="Note 2 15 10 4" xfId="57514"/>
    <cellStyle name="Note 2 15 11" xfId="11060"/>
    <cellStyle name="Note 2 15 11 2" xfId="22560"/>
    <cellStyle name="Note 2 15 11 2 2" xfId="37536"/>
    <cellStyle name="Note 2 15 11 3" xfId="37535"/>
    <cellStyle name="Note 2 15 11 4" xfId="57515"/>
    <cellStyle name="Note 2 15 12" xfId="11479"/>
    <cellStyle name="Note 2 15 12 2" xfId="22924"/>
    <cellStyle name="Note 2 15 12 2 2" xfId="37538"/>
    <cellStyle name="Note 2 15 12 3" xfId="37537"/>
    <cellStyle name="Note 2 15 12 4" xfId="57516"/>
    <cellStyle name="Note 2 15 13" xfId="11905"/>
    <cellStyle name="Note 2 15 13 2" xfId="23322"/>
    <cellStyle name="Note 2 15 13 2 2" xfId="37540"/>
    <cellStyle name="Note 2 15 13 3" xfId="37539"/>
    <cellStyle name="Note 2 15 13 4" xfId="57517"/>
    <cellStyle name="Note 2 15 14" xfId="12282"/>
    <cellStyle name="Note 2 15 14 2" xfId="23661"/>
    <cellStyle name="Note 2 15 14 2 2" xfId="37542"/>
    <cellStyle name="Note 2 15 14 3" xfId="37541"/>
    <cellStyle name="Note 2 15 14 4" xfId="57518"/>
    <cellStyle name="Note 2 15 15" xfId="12648"/>
    <cellStyle name="Note 2 15 15 2" xfId="23985"/>
    <cellStyle name="Note 2 15 15 2 2" xfId="37544"/>
    <cellStyle name="Note 2 15 15 3" xfId="37543"/>
    <cellStyle name="Note 2 15 15 4" xfId="57519"/>
    <cellStyle name="Note 2 15 16" xfId="13058"/>
    <cellStyle name="Note 2 15 16 2" xfId="24369"/>
    <cellStyle name="Note 2 15 16 2 2" xfId="37546"/>
    <cellStyle name="Note 2 15 16 3" xfId="37545"/>
    <cellStyle name="Note 2 15 16 4" xfId="57520"/>
    <cellStyle name="Note 2 15 17" xfId="13396"/>
    <cellStyle name="Note 2 15 17 2" xfId="24679"/>
    <cellStyle name="Note 2 15 17 2 2" xfId="37548"/>
    <cellStyle name="Note 2 15 17 3" xfId="37547"/>
    <cellStyle name="Note 2 15 17 4" xfId="57521"/>
    <cellStyle name="Note 2 15 18" xfId="13731"/>
    <cellStyle name="Note 2 15 18 2" xfId="24981"/>
    <cellStyle name="Note 2 15 18 2 2" xfId="37550"/>
    <cellStyle name="Note 2 15 18 3" xfId="37549"/>
    <cellStyle name="Note 2 15 18 4" xfId="57522"/>
    <cellStyle name="Note 2 15 19" xfId="14059"/>
    <cellStyle name="Note 2 15 19 2" xfId="25281"/>
    <cellStyle name="Note 2 15 19 2 2" xfId="37552"/>
    <cellStyle name="Note 2 15 19 3" xfId="37551"/>
    <cellStyle name="Note 2 15 19 4" xfId="57523"/>
    <cellStyle name="Note 2 15 2" xfId="7049"/>
    <cellStyle name="Note 2 15 2 2" xfId="19056"/>
    <cellStyle name="Note 2 15 2 2 2" xfId="37554"/>
    <cellStyle name="Note 2 15 2 3" xfId="37553"/>
    <cellStyle name="Note 2 15 2 4" xfId="57524"/>
    <cellStyle name="Note 2 15 20" xfId="14353"/>
    <cellStyle name="Note 2 15 20 2" xfId="37555"/>
    <cellStyle name="Note 2 15 20 3" xfId="57525"/>
    <cellStyle name="Note 2 15 20 4" xfId="57526"/>
    <cellStyle name="Note 2 15 21" xfId="37532"/>
    <cellStyle name="Note 2 15 22" xfId="57527"/>
    <cellStyle name="Note 2 15 3" xfId="7515"/>
    <cellStyle name="Note 2 15 3 2" xfId="19463"/>
    <cellStyle name="Note 2 15 3 2 2" xfId="37557"/>
    <cellStyle name="Note 2 15 3 3" xfId="37556"/>
    <cellStyle name="Note 2 15 3 4" xfId="57528"/>
    <cellStyle name="Note 2 15 4" xfId="7972"/>
    <cellStyle name="Note 2 15 4 2" xfId="19859"/>
    <cellStyle name="Note 2 15 4 2 2" xfId="37559"/>
    <cellStyle name="Note 2 15 4 3" xfId="37558"/>
    <cellStyle name="Note 2 15 4 4" xfId="57529"/>
    <cellStyle name="Note 2 15 5" xfId="8431"/>
    <cellStyle name="Note 2 15 5 2" xfId="20252"/>
    <cellStyle name="Note 2 15 5 2 2" xfId="37561"/>
    <cellStyle name="Note 2 15 5 3" xfId="37560"/>
    <cellStyle name="Note 2 15 5 4" xfId="57530"/>
    <cellStyle name="Note 2 15 6" xfId="8888"/>
    <cellStyle name="Note 2 15 6 2" xfId="20655"/>
    <cellStyle name="Note 2 15 6 2 2" xfId="37563"/>
    <cellStyle name="Note 2 15 6 3" xfId="37562"/>
    <cellStyle name="Note 2 15 6 4" xfId="57531"/>
    <cellStyle name="Note 2 15 7" xfId="9337"/>
    <cellStyle name="Note 2 15 7 2" xfId="21055"/>
    <cellStyle name="Note 2 15 7 2 2" xfId="37565"/>
    <cellStyle name="Note 2 15 7 3" xfId="37564"/>
    <cellStyle name="Note 2 15 7 4" xfId="57532"/>
    <cellStyle name="Note 2 15 8" xfId="9777"/>
    <cellStyle name="Note 2 15 8 2" xfId="21441"/>
    <cellStyle name="Note 2 15 8 2 2" xfId="37567"/>
    <cellStyle name="Note 2 15 8 3" xfId="37566"/>
    <cellStyle name="Note 2 15 8 4" xfId="57533"/>
    <cellStyle name="Note 2 15 9" xfId="10219"/>
    <cellStyle name="Note 2 15 9 2" xfId="21826"/>
    <cellStyle name="Note 2 15 9 2 2" xfId="37569"/>
    <cellStyle name="Note 2 15 9 3" xfId="37568"/>
    <cellStyle name="Note 2 15 9 4" xfId="57534"/>
    <cellStyle name="Note 2 16" xfId="4264"/>
    <cellStyle name="Note 2 16 10" xfId="10637"/>
    <cellStyle name="Note 2 16 10 2" xfId="22188"/>
    <cellStyle name="Note 2 16 10 2 2" xfId="37572"/>
    <cellStyle name="Note 2 16 10 3" xfId="37571"/>
    <cellStyle name="Note 2 16 10 4" xfId="57535"/>
    <cellStyle name="Note 2 16 11" xfId="11061"/>
    <cellStyle name="Note 2 16 11 2" xfId="22561"/>
    <cellStyle name="Note 2 16 11 2 2" xfId="37574"/>
    <cellStyle name="Note 2 16 11 3" xfId="37573"/>
    <cellStyle name="Note 2 16 11 4" xfId="57536"/>
    <cellStyle name="Note 2 16 12" xfId="11480"/>
    <cellStyle name="Note 2 16 12 2" xfId="22925"/>
    <cellStyle name="Note 2 16 12 2 2" xfId="37576"/>
    <cellStyle name="Note 2 16 12 3" xfId="37575"/>
    <cellStyle name="Note 2 16 12 4" xfId="57537"/>
    <cellStyle name="Note 2 16 13" xfId="11906"/>
    <cellStyle name="Note 2 16 13 2" xfId="23323"/>
    <cellStyle name="Note 2 16 13 2 2" xfId="37578"/>
    <cellStyle name="Note 2 16 13 3" xfId="37577"/>
    <cellStyle name="Note 2 16 13 4" xfId="57538"/>
    <cellStyle name="Note 2 16 14" xfId="12283"/>
    <cellStyle name="Note 2 16 14 2" xfId="23662"/>
    <cellStyle name="Note 2 16 14 2 2" xfId="37580"/>
    <cellStyle name="Note 2 16 14 3" xfId="37579"/>
    <cellStyle name="Note 2 16 14 4" xfId="57539"/>
    <cellStyle name="Note 2 16 15" xfId="12649"/>
    <cellStyle name="Note 2 16 15 2" xfId="23986"/>
    <cellStyle name="Note 2 16 15 2 2" xfId="37582"/>
    <cellStyle name="Note 2 16 15 3" xfId="37581"/>
    <cellStyle name="Note 2 16 15 4" xfId="57540"/>
    <cellStyle name="Note 2 16 16" xfId="13059"/>
    <cellStyle name="Note 2 16 16 2" xfId="24370"/>
    <cellStyle name="Note 2 16 16 2 2" xfId="37584"/>
    <cellStyle name="Note 2 16 16 3" xfId="37583"/>
    <cellStyle name="Note 2 16 16 4" xfId="57541"/>
    <cellStyle name="Note 2 16 17" xfId="13397"/>
    <cellStyle name="Note 2 16 17 2" xfId="24680"/>
    <cellStyle name="Note 2 16 17 2 2" xfId="37586"/>
    <cellStyle name="Note 2 16 17 3" xfId="37585"/>
    <cellStyle name="Note 2 16 17 4" xfId="57542"/>
    <cellStyle name="Note 2 16 18" xfId="13732"/>
    <cellStyle name="Note 2 16 18 2" xfId="24982"/>
    <cellStyle name="Note 2 16 18 2 2" xfId="37588"/>
    <cellStyle name="Note 2 16 18 3" xfId="37587"/>
    <cellStyle name="Note 2 16 18 4" xfId="57543"/>
    <cellStyle name="Note 2 16 19" xfId="14060"/>
    <cellStyle name="Note 2 16 19 2" xfId="25282"/>
    <cellStyle name="Note 2 16 19 2 2" xfId="37590"/>
    <cellStyle name="Note 2 16 19 3" xfId="37589"/>
    <cellStyle name="Note 2 16 19 4" xfId="57544"/>
    <cellStyle name="Note 2 16 2" xfId="7050"/>
    <cellStyle name="Note 2 16 2 2" xfId="19057"/>
    <cellStyle name="Note 2 16 2 2 2" xfId="37592"/>
    <cellStyle name="Note 2 16 2 3" xfId="37591"/>
    <cellStyle name="Note 2 16 2 4" xfId="57545"/>
    <cellStyle name="Note 2 16 20" xfId="14354"/>
    <cellStyle name="Note 2 16 20 2" xfId="37593"/>
    <cellStyle name="Note 2 16 20 3" xfId="57546"/>
    <cellStyle name="Note 2 16 20 4" xfId="57547"/>
    <cellStyle name="Note 2 16 21" xfId="37570"/>
    <cellStyle name="Note 2 16 22" xfId="57548"/>
    <cellStyle name="Note 2 16 3" xfId="7516"/>
    <cellStyle name="Note 2 16 3 2" xfId="19464"/>
    <cellStyle name="Note 2 16 3 2 2" xfId="37595"/>
    <cellStyle name="Note 2 16 3 3" xfId="37594"/>
    <cellStyle name="Note 2 16 3 4" xfId="57549"/>
    <cellStyle name="Note 2 16 4" xfId="7973"/>
    <cellStyle name="Note 2 16 4 2" xfId="19860"/>
    <cellStyle name="Note 2 16 4 2 2" xfId="37597"/>
    <cellStyle name="Note 2 16 4 3" xfId="37596"/>
    <cellStyle name="Note 2 16 4 4" xfId="57550"/>
    <cellStyle name="Note 2 16 5" xfId="8432"/>
    <cellStyle name="Note 2 16 5 2" xfId="20253"/>
    <cellStyle name="Note 2 16 5 2 2" xfId="37599"/>
    <cellStyle name="Note 2 16 5 3" xfId="37598"/>
    <cellStyle name="Note 2 16 5 4" xfId="57551"/>
    <cellStyle name="Note 2 16 6" xfId="8889"/>
    <cellStyle name="Note 2 16 6 2" xfId="20656"/>
    <cellStyle name="Note 2 16 6 2 2" xfId="37601"/>
    <cellStyle name="Note 2 16 6 3" xfId="37600"/>
    <cellStyle name="Note 2 16 6 4" xfId="57552"/>
    <cellStyle name="Note 2 16 7" xfId="9338"/>
    <cellStyle name="Note 2 16 7 2" xfId="21056"/>
    <cellStyle name="Note 2 16 7 2 2" xfId="37603"/>
    <cellStyle name="Note 2 16 7 3" xfId="37602"/>
    <cellStyle name="Note 2 16 7 4" xfId="57553"/>
    <cellStyle name="Note 2 16 8" xfId="9778"/>
    <cellStyle name="Note 2 16 8 2" xfId="21442"/>
    <cellStyle name="Note 2 16 8 2 2" xfId="37605"/>
    <cellStyle name="Note 2 16 8 3" xfId="37604"/>
    <cellStyle name="Note 2 16 8 4" xfId="57554"/>
    <cellStyle name="Note 2 16 9" xfId="10220"/>
    <cellStyle name="Note 2 16 9 2" xfId="21827"/>
    <cellStyle name="Note 2 16 9 2 2" xfId="37607"/>
    <cellStyle name="Note 2 16 9 3" xfId="37606"/>
    <cellStyle name="Note 2 16 9 4" xfId="57555"/>
    <cellStyle name="Note 2 17" xfId="4265"/>
    <cellStyle name="Note 2 17 10" xfId="10638"/>
    <cellStyle name="Note 2 17 10 2" xfId="22189"/>
    <cellStyle name="Note 2 17 10 2 2" xfId="37610"/>
    <cellStyle name="Note 2 17 10 3" xfId="37609"/>
    <cellStyle name="Note 2 17 10 4" xfId="57556"/>
    <cellStyle name="Note 2 17 11" xfId="11062"/>
    <cellStyle name="Note 2 17 11 2" xfId="22562"/>
    <cellStyle name="Note 2 17 11 2 2" xfId="37612"/>
    <cellStyle name="Note 2 17 11 3" xfId="37611"/>
    <cellStyle name="Note 2 17 11 4" xfId="57557"/>
    <cellStyle name="Note 2 17 12" xfId="11481"/>
    <cellStyle name="Note 2 17 12 2" xfId="22926"/>
    <cellStyle name="Note 2 17 12 2 2" xfId="37614"/>
    <cellStyle name="Note 2 17 12 3" xfId="37613"/>
    <cellStyle name="Note 2 17 12 4" xfId="57558"/>
    <cellStyle name="Note 2 17 13" xfId="11907"/>
    <cellStyle name="Note 2 17 13 2" xfId="23324"/>
    <cellStyle name="Note 2 17 13 2 2" xfId="37616"/>
    <cellStyle name="Note 2 17 13 3" xfId="37615"/>
    <cellStyle name="Note 2 17 13 4" xfId="57559"/>
    <cellStyle name="Note 2 17 14" xfId="12284"/>
    <cellStyle name="Note 2 17 14 2" xfId="23663"/>
    <cellStyle name="Note 2 17 14 2 2" xfId="37618"/>
    <cellStyle name="Note 2 17 14 3" xfId="37617"/>
    <cellStyle name="Note 2 17 14 4" xfId="57560"/>
    <cellStyle name="Note 2 17 15" xfId="12650"/>
    <cellStyle name="Note 2 17 15 2" xfId="23987"/>
    <cellStyle name="Note 2 17 15 2 2" xfId="37620"/>
    <cellStyle name="Note 2 17 15 3" xfId="37619"/>
    <cellStyle name="Note 2 17 15 4" xfId="57561"/>
    <cellStyle name="Note 2 17 16" xfId="13060"/>
    <cellStyle name="Note 2 17 16 2" xfId="24371"/>
    <cellStyle name="Note 2 17 16 2 2" xfId="37622"/>
    <cellStyle name="Note 2 17 16 3" xfId="37621"/>
    <cellStyle name="Note 2 17 16 4" xfId="57562"/>
    <cellStyle name="Note 2 17 17" xfId="13398"/>
    <cellStyle name="Note 2 17 17 2" xfId="24681"/>
    <cellStyle name="Note 2 17 17 2 2" xfId="37624"/>
    <cellStyle name="Note 2 17 17 3" xfId="37623"/>
    <cellStyle name="Note 2 17 17 4" xfId="57563"/>
    <cellStyle name="Note 2 17 18" xfId="13733"/>
    <cellStyle name="Note 2 17 18 2" xfId="24983"/>
    <cellStyle name="Note 2 17 18 2 2" xfId="37626"/>
    <cellStyle name="Note 2 17 18 3" xfId="37625"/>
    <cellStyle name="Note 2 17 18 4" xfId="57564"/>
    <cellStyle name="Note 2 17 19" xfId="14061"/>
    <cellStyle name="Note 2 17 19 2" xfId="25283"/>
    <cellStyle name="Note 2 17 19 2 2" xfId="37628"/>
    <cellStyle name="Note 2 17 19 3" xfId="37627"/>
    <cellStyle name="Note 2 17 19 4" xfId="57565"/>
    <cellStyle name="Note 2 17 2" xfId="7051"/>
    <cellStyle name="Note 2 17 2 2" xfId="19058"/>
    <cellStyle name="Note 2 17 2 2 2" xfId="37630"/>
    <cellStyle name="Note 2 17 2 3" xfId="37629"/>
    <cellStyle name="Note 2 17 2 4" xfId="57566"/>
    <cellStyle name="Note 2 17 20" xfId="14355"/>
    <cellStyle name="Note 2 17 20 2" xfId="37631"/>
    <cellStyle name="Note 2 17 20 3" xfId="57567"/>
    <cellStyle name="Note 2 17 20 4" xfId="57568"/>
    <cellStyle name="Note 2 17 21" xfId="37608"/>
    <cellStyle name="Note 2 17 22" xfId="57569"/>
    <cellStyle name="Note 2 17 3" xfId="7517"/>
    <cellStyle name="Note 2 17 3 2" xfId="19465"/>
    <cellStyle name="Note 2 17 3 2 2" xfId="37633"/>
    <cellStyle name="Note 2 17 3 3" xfId="37632"/>
    <cellStyle name="Note 2 17 3 4" xfId="57570"/>
    <cellStyle name="Note 2 17 4" xfId="7974"/>
    <cellStyle name="Note 2 17 4 2" xfId="19861"/>
    <cellStyle name="Note 2 17 4 2 2" xfId="37635"/>
    <cellStyle name="Note 2 17 4 3" xfId="37634"/>
    <cellStyle name="Note 2 17 4 4" xfId="57571"/>
    <cellStyle name="Note 2 17 5" xfId="8433"/>
    <cellStyle name="Note 2 17 5 2" xfId="20254"/>
    <cellStyle name="Note 2 17 5 2 2" xfId="37637"/>
    <cellStyle name="Note 2 17 5 3" xfId="37636"/>
    <cellStyle name="Note 2 17 5 4" xfId="57572"/>
    <cellStyle name="Note 2 17 6" xfId="8890"/>
    <cellStyle name="Note 2 17 6 2" xfId="20657"/>
    <cellStyle name="Note 2 17 6 2 2" xfId="37639"/>
    <cellStyle name="Note 2 17 6 3" xfId="37638"/>
    <cellStyle name="Note 2 17 6 4" xfId="57573"/>
    <cellStyle name="Note 2 17 7" xfId="9339"/>
    <cellStyle name="Note 2 17 7 2" xfId="21057"/>
    <cellStyle name="Note 2 17 7 2 2" xfId="37641"/>
    <cellStyle name="Note 2 17 7 3" xfId="37640"/>
    <cellStyle name="Note 2 17 7 4" xfId="57574"/>
    <cellStyle name="Note 2 17 8" xfId="9779"/>
    <cellStyle name="Note 2 17 8 2" xfId="21443"/>
    <cellStyle name="Note 2 17 8 2 2" xfId="37643"/>
    <cellStyle name="Note 2 17 8 3" xfId="37642"/>
    <cellStyle name="Note 2 17 8 4" xfId="57575"/>
    <cellStyle name="Note 2 17 9" xfId="10221"/>
    <cellStyle name="Note 2 17 9 2" xfId="21828"/>
    <cellStyle name="Note 2 17 9 2 2" xfId="37645"/>
    <cellStyle name="Note 2 17 9 3" xfId="37644"/>
    <cellStyle name="Note 2 17 9 4" xfId="57576"/>
    <cellStyle name="Note 2 18" xfId="1543"/>
    <cellStyle name="Note 2 18 10" xfId="5430"/>
    <cellStyle name="Note 2 18 10 2" xfId="17971"/>
    <cellStyle name="Note 2 18 10 2 2" xfId="37648"/>
    <cellStyle name="Note 2 18 10 3" xfId="37647"/>
    <cellStyle name="Note 2 18 10 4" xfId="57577"/>
    <cellStyle name="Note 2 18 11" xfId="10156"/>
    <cellStyle name="Note 2 18 11 2" xfId="21766"/>
    <cellStyle name="Note 2 18 11 2 2" xfId="37650"/>
    <cellStyle name="Note 2 18 11 3" xfId="37649"/>
    <cellStyle name="Note 2 18 11 4" xfId="57578"/>
    <cellStyle name="Note 2 18 12" xfId="5518"/>
    <cellStyle name="Note 2 18 12 2" xfId="18048"/>
    <cellStyle name="Note 2 18 12 2 2" xfId="37652"/>
    <cellStyle name="Note 2 18 12 3" xfId="37651"/>
    <cellStyle name="Note 2 18 12 4" xfId="57579"/>
    <cellStyle name="Note 2 18 13" xfId="10529"/>
    <cellStyle name="Note 2 18 13 2" xfId="22105"/>
    <cellStyle name="Note 2 18 13 2 2" xfId="37654"/>
    <cellStyle name="Note 2 18 13 3" xfId="37653"/>
    <cellStyle name="Note 2 18 13 4" xfId="57580"/>
    <cellStyle name="Note 2 18 14" xfId="10110"/>
    <cellStyle name="Note 2 18 14 2" xfId="21734"/>
    <cellStyle name="Note 2 18 14 2 2" xfId="37656"/>
    <cellStyle name="Note 2 18 14 3" xfId="37655"/>
    <cellStyle name="Note 2 18 14 4" xfId="57581"/>
    <cellStyle name="Note 2 18 15" xfId="10516"/>
    <cellStyle name="Note 2 18 15 2" xfId="22093"/>
    <cellStyle name="Note 2 18 15 2 2" xfId="37658"/>
    <cellStyle name="Note 2 18 15 3" xfId="37657"/>
    <cellStyle name="Note 2 18 15 4" xfId="57582"/>
    <cellStyle name="Note 2 18 16" xfId="5619"/>
    <cellStyle name="Note 2 18 16 2" xfId="18138"/>
    <cellStyle name="Note 2 18 16 2 2" xfId="37660"/>
    <cellStyle name="Note 2 18 16 3" xfId="37659"/>
    <cellStyle name="Note 2 18 16 4" xfId="57583"/>
    <cellStyle name="Note 2 18 17" xfId="10271"/>
    <cellStyle name="Note 2 18 17 2" xfId="21876"/>
    <cellStyle name="Note 2 18 17 2 2" xfId="37662"/>
    <cellStyle name="Note 2 18 17 3" xfId="37661"/>
    <cellStyle name="Note 2 18 17 4" xfId="57584"/>
    <cellStyle name="Note 2 18 18" xfId="5674"/>
    <cellStyle name="Note 2 18 18 2" xfId="18191"/>
    <cellStyle name="Note 2 18 18 2 2" xfId="37664"/>
    <cellStyle name="Note 2 18 18 3" xfId="37663"/>
    <cellStyle name="Note 2 18 18 4" xfId="57585"/>
    <cellStyle name="Note 2 18 19" xfId="10505"/>
    <cellStyle name="Note 2 18 19 2" xfId="22084"/>
    <cellStyle name="Note 2 18 19 2 2" xfId="37666"/>
    <cellStyle name="Note 2 18 19 3" xfId="37665"/>
    <cellStyle name="Note 2 18 19 4" xfId="57586"/>
    <cellStyle name="Note 2 18 2" xfId="4868"/>
    <cellStyle name="Note 2 18 2 2" xfId="17501"/>
    <cellStyle name="Note 2 18 2 2 2" xfId="37668"/>
    <cellStyle name="Note 2 18 2 3" xfId="37667"/>
    <cellStyle name="Note 2 18 2 4" xfId="57587"/>
    <cellStyle name="Note 2 18 20" xfId="13649"/>
    <cellStyle name="Note 2 18 20 2" xfId="37669"/>
    <cellStyle name="Note 2 18 20 3" xfId="57588"/>
    <cellStyle name="Note 2 18 20 4" xfId="57589"/>
    <cellStyle name="Note 2 18 21" xfId="37646"/>
    <cellStyle name="Note 2 18 22" xfId="57590"/>
    <cellStyle name="Note 2 18 3" xfId="6868"/>
    <cellStyle name="Note 2 18 3 2" xfId="18890"/>
    <cellStyle name="Note 2 18 3 2 2" xfId="37671"/>
    <cellStyle name="Note 2 18 3 3" xfId="37670"/>
    <cellStyle name="Note 2 18 3 4" xfId="57591"/>
    <cellStyle name="Note 2 18 4" xfId="5041"/>
    <cellStyle name="Note 2 18 4 2" xfId="17641"/>
    <cellStyle name="Note 2 18 4 2 2" xfId="37673"/>
    <cellStyle name="Note 2 18 4 3" xfId="37672"/>
    <cellStyle name="Note 2 18 4 4" xfId="57592"/>
    <cellStyle name="Note 2 18 5" xfId="6698"/>
    <cellStyle name="Note 2 18 5 2" xfId="18753"/>
    <cellStyle name="Note 2 18 5 2 2" xfId="37675"/>
    <cellStyle name="Note 2 18 5 3" xfId="37674"/>
    <cellStyle name="Note 2 18 5 4" xfId="57593"/>
    <cellStyle name="Note 2 18 6" xfId="5198"/>
    <cellStyle name="Note 2 18 6 2" xfId="17769"/>
    <cellStyle name="Note 2 18 6 2 2" xfId="37677"/>
    <cellStyle name="Note 2 18 6 3" xfId="37676"/>
    <cellStyle name="Note 2 18 6 4" xfId="57594"/>
    <cellStyle name="Note 2 18 7" xfId="7373"/>
    <cellStyle name="Note 2 18 7 2" xfId="19348"/>
    <cellStyle name="Note 2 18 7 2 2" xfId="37679"/>
    <cellStyle name="Note 2 18 7 3" xfId="37678"/>
    <cellStyle name="Note 2 18 7 4" xfId="57595"/>
    <cellStyle name="Note 2 18 8" xfId="5306"/>
    <cellStyle name="Note 2 18 8 2" xfId="17856"/>
    <cellStyle name="Note 2 18 8 2 2" xfId="37681"/>
    <cellStyle name="Note 2 18 8 3" xfId="37680"/>
    <cellStyle name="Note 2 18 8 4" xfId="57596"/>
    <cellStyle name="Note 2 18 9" xfId="8760"/>
    <cellStyle name="Note 2 18 9 2" xfId="20545"/>
    <cellStyle name="Note 2 18 9 2 2" xfId="37683"/>
    <cellStyle name="Note 2 18 9 3" xfId="37682"/>
    <cellStyle name="Note 2 18 9 4" xfId="57597"/>
    <cellStyle name="Note 2 19" xfId="4811"/>
    <cellStyle name="Note 2 19 2" xfId="17452"/>
    <cellStyle name="Note 2 19 2 2" xfId="37685"/>
    <cellStyle name="Note 2 19 3" xfId="37684"/>
    <cellStyle name="Note 2 2" xfId="114"/>
    <cellStyle name="Note 2 2 10" xfId="4267"/>
    <cellStyle name="Note 2 2 10 10" xfId="10640"/>
    <cellStyle name="Note 2 2 10 10 2" xfId="22191"/>
    <cellStyle name="Note 2 2 10 10 2 2" xfId="37689"/>
    <cellStyle name="Note 2 2 10 10 3" xfId="37688"/>
    <cellStyle name="Note 2 2 10 10 4" xfId="57598"/>
    <cellStyle name="Note 2 2 10 11" xfId="11064"/>
    <cellStyle name="Note 2 2 10 11 2" xfId="22564"/>
    <cellStyle name="Note 2 2 10 11 2 2" xfId="37691"/>
    <cellStyle name="Note 2 2 10 11 3" xfId="37690"/>
    <cellStyle name="Note 2 2 10 11 4" xfId="57599"/>
    <cellStyle name="Note 2 2 10 12" xfId="11483"/>
    <cellStyle name="Note 2 2 10 12 2" xfId="22928"/>
    <cellStyle name="Note 2 2 10 12 2 2" xfId="37693"/>
    <cellStyle name="Note 2 2 10 12 3" xfId="37692"/>
    <cellStyle name="Note 2 2 10 12 4" xfId="57600"/>
    <cellStyle name="Note 2 2 10 13" xfId="11909"/>
    <cellStyle name="Note 2 2 10 13 2" xfId="23326"/>
    <cellStyle name="Note 2 2 10 13 2 2" xfId="37695"/>
    <cellStyle name="Note 2 2 10 13 3" xfId="37694"/>
    <cellStyle name="Note 2 2 10 13 4" xfId="57601"/>
    <cellStyle name="Note 2 2 10 14" xfId="12286"/>
    <cellStyle name="Note 2 2 10 14 2" xfId="23665"/>
    <cellStyle name="Note 2 2 10 14 2 2" xfId="37697"/>
    <cellStyle name="Note 2 2 10 14 3" xfId="37696"/>
    <cellStyle name="Note 2 2 10 14 4" xfId="57602"/>
    <cellStyle name="Note 2 2 10 15" xfId="12652"/>
    <cellStyle name="Note 2 2 10 15 2" xfId="23989"/>
    <cellStyle name="Note 2 2 10 15 2 2" xfId="37699"/>
    <cellStyle name="Note 2 2 10 15 3" xfId="37698"/>
    <cellStyle name="Note 2 2 10 15 4" xfId="57603"/>
    <cellStyle name="Note 2 2 10 16" xfId="13062"/>
    <cellStyle name="Note 2 2 10 16 2" xfId="24373"/>
    <cellStyle name="Note 2 2 10 16 2 2" xfId="37701"/>
    <cellStyle name="Note 2 2 10 16 3" xfId="37700"/>
    <cellStyle name="Note 2 2 10 16 4" xfId="57604"/>
    <cellStyle name="Note 2 2 10 17" xfId="13400"/>
    <cellStyle name="Note 2 2 10 17 2" xfId="24683"/>
    <cellStyle name="Note 2 2 10 17 2 2" xfId="37703"/>
    <cellStyle name="Note 2 2 10 17 3" xfId="37702"/>
    <cellStyle name="Note 2 2 10 17 4" xfId="57605"/>
    <cellStyle name="Note 2 2 10 18" xfId="13735"/>
    <cellStyle name="Note 2 2 10 18 2" xfId="24985"/>
    <cellStyle name="Note 2 2 10 18 2 2" xfId="37705"/>
    <cellStyle name="Note 2 2 10 18 3" xfId="37704"/>
    <cellStyle name="Note 2 2 10 18 4" xfId="57606"/>
    <cellStyle name="Note 2 2 10 19" xfId="14063"/>
    <cellStyle name="Note 2 2 10 19 2" xfId="25285"/>
    <cellStyle name="Note 2 2 10 19 2 2" xfId="37707"/>
    <cellStyle name="Note 2 2 10 19 3" xfId="37706"/>
    <cellStyle name="Note 2 2 10 19 4" xfId="57607"/>
    <cellStyle name="Note 2 2 10 2" xfId="7053"/>
    <cellStyle name="Note 2 2 10 2 2" xfId="19060"/>
    <cellStyle name="Note 2 2 10 2 2 2" xfId="37709"/>
    <cellStyle name="Note 2 2 10 2 3" xfId="37708"/>
    <cellStyle name="Note 2 2 10 2 4" xfId="57608"/>
    <cellStyle name="Note 2 2 10 20" xfId="14357"/>
    <cellStyle name="Note 2 2 10 20 2" xfId="37710"/>
    <cellStyle name="Note 2 2 10 20 3" xfId="57609"/>
    <cellStyle name="Note 2 2 10 20 4" xfId="57610"/>
    <cellStyle name="Note 2 2 10 21" xfId="37687"/>
    <cellStyle name="Note 2 2 10 22" xfId="57611"/>
    <cellStyle name="Note 2 2 10 3" xfId="7519"/>
    <cellStyle name="Note 2 2 10 3 2" xfId="19467"/>
    <cellStyle name="Note 2 2 10 3 2 2" xfId="37712"/>
    <cellStyle name="Note 2 2 10 3 3" xfId="37711"/>
    <cellStyle name="Note 2 2 10 3 4" xfId="57612"/>
    <cellStyle name="Note 2 2 10 4" xfId="7976"/>
    <cellStyle name="Note 2 2 10 4 2" xfId="19863"/>
    <cellStyle name="Note 2 2 10 4 2 2" xfId="37714"/>
    <cellStyle name="Note 2 2 10 4 3" xfId="37713"/>
    <cellStyle name="Note 2 2 10 4 4" xfId="57613"/>
    <cellStyle name="Note 2 2 10 5" xfId="8435"/>
    <cellStyle name="Note 2 2 10 5 2" xfId="20256"/>
    <cellStyle name="Note 2 2 10 5 2 2" xfId="37716"/>
    <cellStyle name="Note 2 2 10 5 3" xfId="37715"/>
    <cellStyle name="Note 2 2 10 5 4" xfId="57614"/>
    <cellStyle name="Note 2 2 10 6" xfId="8892"/>
    <cellStyle name="Note 2 2 10 6 2" xfId="20659"/>
    <cellStyle name="Note 2 2 10 6 2 2" xfId="37718"/>
    <cellStyle name="Note 2 2 10 6 3" xfId="37717"/>
    <cellStyle name="Note 2 2 10 6 4" xfId="57615"/>
    <cellStyle name="Note 2 2 10 7" xfId="9341"/>
    <cellStyle name="Note 2 2 10 7 2" xfId="21059"/>
    <cellStyle name="Note 2 2 10 7 2 2" xfId="37720"/>
    <cellStyle name="Note 2 2 10 7 3" xfId="37719"/>
    <cellStyle name="Note 2 2 10 7 4" xfId="57616"/>
    <cellStyle name="Note 2 2 10 8" xfId="9781"/>
    <cellStyle name="Note 2 2 10 8 2" xfId="21445"/>
    <cellStyle name="Note 2 2 10 8 2 2" xfId="37722"/>
    <cellStyle name="Note 2 2 10 8 3" xfId="37721"/>
    <cellStyle name="Note 2 2 10 8 4" xfId="57617"/>
    <cellStyle name="Note 2 2 10 9" xfId="10223"/>
    <cellStyle name="Note 2 2 10 9 2" xfId="21830"/>
    <cellStyle name="Note 2 2 10 9 2 2" xfId="37724"/>
    <cellStyle name="Note 2 2 10 9 3" xfId="37723"/>
    <cellStyle name="Note 2 2 10 9 4" xfId="57618"/>
    <cellStyle name="Note 2 2 11" xfId="4268"/>
    <cellStyle name="Note 2 2 11 10" xfId="10641"/>
    <cellStyle name="Note 2 2 11 10 2" xfId="22192"/>
    <cellStyle name="Note 2 2 11 10 2 2" xfId="37727"/>
    <cellStyle name="Note 2 2 11 10 3" xfId="37726"/>
    <cellStyle name="Note 2 2 11 10 4" xfId="57619"/>
    <cellStyle name="Note 2 2 11 11" xfId="11065"/>
    <cellStyle name="Note 2 2 11 11 2" xfId="22565"/>
    <cellStyle name="Note 2 2 11 11 2 2" xfId="37729"/>
    <cellStyle name="Note 2 2 11 11 3" xfId="37728"/>
    <cellStyle name="Note 2 2 11 11 4" xfId="57620"/>
    <cellStyle name="Note 2 2 11 12" xfId="11484"/>
    <cellStyle name="Note 2 2 11 12 2" xfId="22929"/>
    <cellStyle name="Note 2 2 11 12 2 2" xfId="37731"/>
    <cellStyle name="Note 2 2 11 12 3" xfId="37730"/>
    <cellStyle name="Note 2 2 11 12 4" xfId="57621"/>
    <cellStyle name="Note 2 2 11 13" xfId="11910"/>
    <cellStyle name="Note 2 2 11 13 2" xfId="23327"/>
    <cellStyle name="Note 2 2 11 13 2 2" xfId="37733"/>
    <cellStyle name="Note 2 2 11 13 3" xfId="37732"/>
    <cellStyle name="Note 2 2 11 13 4" xfId="57622"/>
    <cellStyle name="Note 2 2 11 14" xfId="12287"/>
    <cellStyle name="Note 2 2 11 14 2" xfId="23666"/>
    <cellStyle name="Note 2 2 11 14 2 2" xfId="37735"/>
    <cellStyle name="Note 2 2 11 14 3" xfId="37734"/>
    <cellStyle name="Note 2 2 11 14 4" xfId="57623"/>
    <cellStyle name="Note 2 2 11 15" xfId="12653"/>
    <cellStyle name="Note 2 2 11 15 2" xfId="23990"/>
    <cellStyle name="Note 2 2 11 15 2 2" xfId="37737"/>
    <cellStyle name="Note 2 2 11 15 3" xfId="37736"/>
    <cellStyle name="Note 2 2 11 15 4" xfId="57624"/>
    <cellStyle name="Note 2 2 11 16" xfId="13063"/>
    <cellStyle name="Note 2 2 11 16 2" xfId="24374"/>
    <cellStyle name="Note 2 2 11 16 2 2" xfId="37739"/>
    <cellStyle name="Note 2 2 11 16 3" xfId="37738"/>
    <cellStyle name="Note 2 2 11 16 4" xfId="57625"/>
    <cellStyle name="Note 2 2 11 17" xfId="13401"/>
    <cellStyle name="Note 2 2 11 17 2" xfId="24684"/>
    <cellStyle name="Note 2 2 11 17 2 2" xfId="37741"/>
    <cellStyle name="Note 2 2 11 17 3" xfId="37740"/>
    <cellStyle name="Note 2 2 11 17 4" xfId="57626"/>
    <cellStyle name="Note 2 2 11 18" xfId="13736"/>
    <cellStyle name="Note 2 2 11 18 2" xfId="24986"/>
    <cellStyle name="Note 2 2 11 18 2 2" xfId="37743"/>
    <cellStyle name="Note 2 2 11 18 3" xfId="37742"/>
    <cellStyle name="Note 2 2 11 18 4" xfId="57627"/>
    <cellStyle name="Note 2 2 11 19" xfId="14064"/>
    <cellStyle name="Note 2 2 11 19 2" xfId="25286"/>
    <cellStyle name="Note 2 2 11 19 2 2" xfId="37745"/>
    <cellStyle name="Note 2 2 11 19 3" xfId="37744"/>
    <cellStyle name="Note 2 2 11 19 4" xfId="57628"/>
    <cellStyle name="Note 2 2 11 2" xfId="7054"/>
    <cellStyle name="Note 2 2 11 2 2" xfId="19061"/>
    <cellStyle name="Note 2 2 11 2 2 2" xfId="37747"/>
    <cellStyle name="Note 2 2 11 2 3" xfId="37746"/>
    <cellStyle name="Note 2 2 11 2 4" xfId="57629"/>
    <cellStyle name="Note 2 2 11 20" xfId="14358"/>
    <cellStyle name="Note 2 2 11 20 2" xfId="37748"/>
    <cellStyle name="Note 2 2 11 20 3" xfId="57630"/>
    <cellStyle name="Note 2 2 11 20 4" xfId="57631"/>
    <cellStyle name="Note 2 2 11 21" xfId="37725"/>
    <cellStyle name="Note 2 2 11 22" xfId="57632"/>
    <cellStyle name="Note 2 2 11 3" xfId="7520"/>
    <cellStyle name="Note 2 2 11 3 2" xfId="19468"/>
    <cellStyle name="Note 2 2 11 3 2 2" xfId="37750"/>
    <cellStyle name="Note 2 2 11 3 3" xfId="37749"/>
    <cellStyle name="Note 2 2 11 3 4" xfId="57633"/>
    <cellStyle name="Note 2 2 11 4" xfId="7977"/>
    <cellStyle name="Note 2 2 11 4 2" xfId="19864"/>
    <cellStyle name="Note 2 2 11 4 2 2" xfId="37752"/>
    <cellStyle name="Note 2 2 11 4 3" xfId="37751"/>
    <cellStyle name="Note 2 2 11 4 4" xfId="57634"/>
    <cellStyle name="Note 2 2 11 5" xfId="8436"/>
    <cellStyle name="Note 2 2 11 5 2" xfId="20257"/>
    <cellStyle name="Note 2 2 11 5 2 2" xfId="37754"/>
    <cellStyle name="Note 2 2 11 5 3" xfId="37753"/>
    <cellStyle name="Note 2 2 11 5 4" xfId="57635"/>
    <cellStyle name="Note 2 2 11 6" xfId="8893"/>
    <cellStyle name="Note 2 2 11 6 2" xfId="20660"/>
    <cellStyle name="Note 2 2 11 6 2 2" xfId="37756"/>
    <cellStyle name="Note 2 2 11 6 3" xfId="37755"/>
    <cellStyle name="Note 2 2 11 6 4" xfId="57636"/>
    <cellStyle name="Note 2 2 11 7" xfId="9342"/>
    <cellStyle name="Note 2 2 11 7 2" xfId="21060"/>
    <cellStyle name="Note 2 2 11 7 2 2" xfId="37758"/>
    <cellStyle name="Note 2 2 11 7 3" xfId="37757"/>
    <cellStyle name="Note 2 2 11 7 4" xfId="57637"/>
    <cellStyle name="Note 2 2 11 8" xfId="9782"/>
    <cellStyle name="Note 2 2 11 8 2" xfId="21446"/>
    <cellStyle name="Note 2 2 11 8 2 2" xfId="37760"/>
    <cellStyle name="Note 2 2 11 8 3" xfId="37759"/>
    <cellStyle name="Note 2 2 11 8 4" xfId="57638"/>
    <cellStyle name="Note 2 2 11 9" xfId="10224"/>
    <cellStyle name="Note 2 2 11 9 2" xfId="21831"/>
    <cellStyle name="Note 2 2 11 9 2 2" xfId="37762"/>
    <cellStyle name="Note 2 2 11 9 3" xfId="37761"/>
    <cellStyle name="Note 2 2 11 9 4" xfId="57639"/>
    <cellStyle name="Note 2 2 12" xfId="4857"/>
    <cellStyle name="Note 2 2 12 2" xfId="17490"/>
    <cellStyle name="Note 2 2 12 2 2" xfId="37764"/>
    <cellStyle name="Note 2 2 12 3" xfId="37763"/>
    <cellStyle name="Note 2 2 12 4" xfId="57640"/>
    <cellStyle name="Note 2 2 13" xfId="6879"/>
    <cellStyle name="Note 2 2 13 2" xfId="18901"/>
    <cellStyle name="Note 2 2 13 2 2" xfId="37766"/>
    <cellStyle name="Note 2 2 13 3" xfId="37765"/>
    <cellStyle name="Note 2 2 13 4" xfId="57641"/>
    <cellStyle name="Note 2 2 14" xfId="7401"/>
    <cellStyle name="Note 2 2 14 2" xfId="19371"/>
    <cellStyle name="Note 2 2 14 2 2" xfId="37768"/>
    <cellStyle name="Note 2 2 14 3" xfId="37767"/>
    <cellStyle name="Note 2 2 14 4" xfId="57642"/>
    <cellStyle name="Note 2 2 15" xfId="6706"/>
    <cellStyle name="Note 2 2 15 2" xfId="18761"/>
    <cellStyle name="Note 2 2 15 2 2" xfId="37770"/>
    <cellStyle name="Note 2 2 15 3" xfId="37769"/>
    <cellStyle name="Note 2 2 15 4" xfId="57643"/>
    <cellStyle name="Note 2 2 16" xfId="5193"/>
    <cellStyle name="Note 2 2 16 2" xfId="17764"/>
    <cellStyle name="Note 2 2 16 2 2" xfId="37772"/>
    <cellStyle name="Note 2 2 16 3" xfId="37771"/>
    <cellStyle name="Note 2 2 16 4" xfId="57644"/>
    <cellStyle name="Note 2 2 17" xfId="6585"/>
    <cellStyle name="Note 2 2 17 2" xfId="18656"/>
    <cellStyle name="Note 2 2 17 2 2" xfId="37774"/>
    <cellStyle name="Note 2 2 17 3" xfId="37773"/>
    <cellStyle name="Note 2 2 17 4" xfId="57645"/>
    <cellStyle name="Note 2 2 18" xfId="8749"/>
    <cellStyle name="Note 2 2 18 2" xfId="20534"/>
    <cellStyle name="Note 2 2 18 2 2" xfId="37776"/>
    <cellStyle name="Note 2 2 18 3" xfId="37775"/>
    <cellStyle name="Note 2 2 18 4" xfId="57646"/>
    <cellStyle name="Note 2 2 19" xfId="6447"/>
    <cellStyle name="Note 2 2 19 2" xfId="18532"/>
    <cellStyle name="Note 2 2 19 2 2" xfId="37778"/>
    <cellStyle name="Note 2 2 19 3" xfId="37777"/>
    <cellStyle name="Note 2 2 19 4" xfId="57647"/>
    <cellStyle name="Note 2 2 2" xfId="4140"/>
    <cellStyle name="Note 2 2 2 2" xfId="4255"/>
    <cellStyle name="Note 2 2 2 2 10" xfId="10211"/>
    <cellStyle name="Note 2 2 2 2 10 2" xfId="21818"/>
    <cellStyle name="Note 2 2 2 2 10 2 2" xfId="37782"/>
    <cellStyle name="Note 2 2 2 2 10 3" xfId="37781"/>
    <cellStyle name="Note 2 2 2 2 10 4" xfId="57648"/>
    <cellStyle name="Note 2 2 2 2 11" xfId="10628"/>
    <cellStyle name="Note 2 2 2 2 11 2" xfId="22179"/>
    <cellStyle name="Note 2 2 2 2 11 2 2" xfId="37784"/>
    <cellStyle name="Note 2 2 2 2 11 3" xfId="37783"/>
    <cellStyle name="Note 2 2 2 2 11 4" xfId="57649"/>
    <cellStyle name="Note 2 2 2 2 12" xfId="11052"/>
    <cellStyle name="Note 2 2 2 2 12 2" xfId="22552"/>
    <cellStyle name="Note 2 2 2 2 12 2 2" xfId="37786"/>
    <cellStyle name="Note 2 2 2 2 12 3" xfId="37785"/>
    <cellStyle name="Note 2 2 2 2 12 4" xfId="57650"/>
    <cellStyle name="Note 2 2 2 2 13" xfId="11471"/>
    <cellStyle name="Note 2 2 2 2 13 2" xfId="22916"/>
    <cellStyle name="Note 2 2 2 2 13 2 2" xfId="37788"/>
    <cellStyle name="Note 2 2 2 2 13 3" xfId="37787"/>
    <cellStyle name="Note 2 2 2 2 13 4" xfId="57651"/>
    <cellStyle name="Note 2 2 2 2 14" xfId="11897"/>
    <cellStyle name="Note 2 2 2 2 14 2" xfId="23314"/>
    <cellStyle name="Note 2 2 2 2 14 2 2" xfId="37790"/>
    <cellStyle name="Note 2 2 2 2 14 3" xfId="37789"/>
    <cellStyle name="Note 2 2 2 2 14 4" xfId="57652"/>
    <cellStyle name="Note 2 2 2 2 15" xfId="12274"/>
    <cellStyle name="Note 2 2 2 2 15 2" xfId="23653"/>
    <cellStyle name="Note 2 2 2 2 15 2 2" xfId="37792"/>
    <cellStyle name="Note 2 2 2 2 15 3" xfId="37791"/>
    <cellStyle name="Note 2 2 2 2 15 4" xfId="57653"/>
    <cellStyle name="Note 2 2 2 2 16" xfId="12640"/>
    <cellStyle name="Note 2 2 2 2 16 2" xfId="23977"/>
    <cellStyle name="Note 2 2 2 2 16 2 2" xfId="37794"/>
    <cellStyle name="Note 2 2 2 2 16 3" xfId="37793"/>
    <cellStyle name="Note 2 2 2 2 16 4" xfId="57654"/>
    <cellStyle name="Note 2 2 2 2 17" xfId="13050"/>
    <cellStyle name="Note 2 2 2 2 17 2" xfId="24361"/>
    <cellStyle name="Note 2 2 2 2 17 2 2" xfId="37796"/>
    <cellStyle name="Note 2 2 2 2 17 3" xfId="37795"/>
    <cellStyle name="Note 2 2 2 2 17 4" xfId="57655"/>
    <cellStyle name="Note 2 2 2 2 18" xfId="13388"/>
    <cellStyle name="Note 2 2 2 2 18 2" xfId="24671"/>
    <cellStyle name="Note 2 2 2 2 18 2 2" xfId="37798"/>
    <cellStyle name="Note 2 2 2 2 18 3" xfId="37797"/>
    <cellStyle name="Note 2 2 2 2 18 4" xfId="57656"/>
    <cellStyle name="Note 2 2 2 2 19" xfId="13723"/>
    <cellStyle name="Note 2 2 2 2 19 2" xfId="24973"/>
    <cellStyle name="Note 2 2 2 2 19 2 2" xfId="37800"/>
    <cellStyle name="Note 2 2 2 2 19 3" xfId="37799"/>
    <cellStyle name="Note 2 2 2 2 19 4" xfId="57657"/>
    <cellStyle name="Note 2 2 2 2 2" xfId="4266"/>
    <cellStyle name="Note 2 2 2 2 2 10" xfId="10222"/>
    <cellStyle name="Note 2 2 2 2 2 10 2" xfId="21829"/>
    <cellStyle name="Note 2 2 2 2 2 10 2 2" xfId="37803"/>
    <cellStyle name="Note 2 2 2 2 2 10 3" xfId="37802"/>
    <cellStyle name="Note 2 2 2 2 2 10 4" xfId="57658"/>
    <cellStyle name="Note 2 2 2 2 2 11" xfId="10639"/>
    <cellStyle name="Note 2 2 2 2 2 11 2" xfId="22190"/>
    <cellStyle name="Note 2 2 2 2 2 11 2 2" xfId="37805"/>
    <cellStyle name="Note 2 2 2 2 2 11 3" xfId="37804"/>
    <cellStyle name="Note 2 2 2 2 2 11 4" xfId="57659"/>
    <cellStyle name="Note 2 2 2 2 2 12" xfId="11063"/>
    <cellStyle name="Note 2 2 2 2 2 12 2" xfId="22563"/>
    <cellStyle name="Note 2 2 2 2 2 12 2 2" xfId="37807"/>
    <cellStyle name="Note 2 2 2 2 2 12 3" xfId="37806"/>
    <cellStyle name="Note 2 2 2 2 2 12 4" xfId="57660"/>
    <cellStyle name="Note 2 2 2 2 2 13" xfId="11482"/>
    <cellStyle name="Note 2 2 2 2 2 13 2" xfId="22927"/>
    <cellStyle name="Note 2 2 2 2 2 13 2 2" xfId="37809"/>
    <cellStyle name="Note 2 2 2 2 2 13 3" xfId="37808"/>
    <cellStyle name="Note 2 2 2 2 2 13 4" xfId="57661"/>
    <cellStyle name="Note 2 2 2 2 2 14" xfId="11908"/>
    <cellStyle name="Note 2 2 2 2 2 14 2" xfId="23325"/>
    <cellStyle name="Note 2 2 2 2 2 14 2 2" xfId="37811"/>
    <cellStyle name="Note 2 2 2 2 2 14 3" xfId="37810"/>
    <cellStyle name="Note 2 2 2 2 2 14 4" xfId="57662"/>
    <cellStyle name="Note 2 2 2 2 2 15" xfId="12285"/>
    <cellStyle name="Note 2 2 2 2 2 15 2" xfId="23664"/>
    <cellStyle name="Note 2 2 2 2 2 15 2 2" xfId="37813"/>
    <cellStyle name="Note 2 2 2 2 2 15 3" xfId="37812"/>
    <cellStyle name="Note 2 2 2 2 2 15 4" xfId="57663"/>
    <cellStyle name="Note 2 2 2 2 2 16" xfId="12651"/>
    <cellStyle name="Note 2 2 2 2 2 16 2" xfId="23988"/>
    <cellStyle name="Note 2 2 2 2 2 16 2 2" xfId="37815"/>
    <cellStyle name="Note 2 2 2 2 2 16 3" xfId="37814"/>
    <cellStyle name="Note 2 2 2 2 2 16 4" xfId="57664"/>
    <cellStyle name="Note 2 2 2 2 2 17" xfId="13061"/>
    <cellStyle name="Note 2 2 2 2 2 17 2" xfId="24372"/>
    <cellStyle name="Note 2 2 2 2 2 17 2 2" xfId="37817"/>
    <cellStyle name="Note 2 2 2 2 2 17 3" xfId="37816"/>
    <cellStyle name="Note 2 2 2 2 2 17 4" xfId="57665"/>
    <cellStyle name="Note 2 2 2 2 2 18" xfId="13399"/>
    <cellStyle name="Note 2 2 2 2 2 18 2" xfId="24682"/>
    <cellStyle name="Note 2 2 2 2 2 18 2 2" xfId="37819"/>
    <cellStyle name="Note 2 2 2 2 2 18 3" xfId="37818"/>
    <cellStyle name="Note 2 2 2 2 2 18 4" xfId="57666"/>
    <cellStyle name="Note 2 2 2 2 2 19" xfId="13734"/>
    <cellStyle name="Note 2 2 2 2 2 19 2" xfId="24984"/>
    <cellStyle name="Note 2 2 2 2 2 19 2 2" xfId="37821"/>
    <cellStyle name="Note 2 2 2 2 2 19 3" xfId="37820"/>
    <cellStyle name="Note 2 2 2 2 2 19 4" xfId="57667"/>
    <cellStyle name="Note 2 2 2 2 2 2" xfId="4269"/>
    <cellStyle name="Note 2 2 2 2 2 2 10" xfId="10225"/>
    <cellStyle name="Note 2 2 2 2 2 2 10 2" xfId="21832"/>
    <cellStyle name="Note 2 2 2 2 2 2 10 2 2" xfId="37824"/>
    <cellStyle name="Note 2 2 2 2 2 2 10 3" xfId="37823"/>
    <cellStyle name="Note 2 2 2 2 2 2 10 4" xfId="57668"/>
    <cellStyle name="Note 2 2 2 2 2 2 11" xfId="10642"/>
    <cellStyle name="Note 2 2 2 2 2 2 11 2" xfId="22193"/>
    <cellStyle name="Note 2 2 2 2 2 2 11 2 2" xfId="37826"/>
    <cellStyle name="Note 2 2 2 2 2 2 11 3" xfId="37825"/>
    <cellStyle name="Note 2 2 2 2 2 2 11 4" xfId="57669"/>
    <cellStyle name="Note 2 2 2 2 2 2 12" xfId="11066"/>
    <cellStyle name="Note 2 2 2 2 2 2 12 2" xfId="22566"/>
    <cellStyle name="Note 2 2 2 2 2 2 12 2 2" xfId="37828"/>
    <cellStyle name="Note 2 2 2 2 2 2 12 3" xfId="37827"/>
    <cellStyle name="Note 2 2 2 2 2 2 12 4" xfId="57670"/>
    <cellStyle name="Note 2 2 2 2 2 2 13" xfId="11485"/>
    <cellStyle name="Note 2 2 2 2 2 2 13 2" xfId="22930"/>
    <cellStyle name="Note 2 2 2 2 2 2 13 2 2" xfId="37830"/>
    <cellStyle name="Note 2 2 2 2 2 2 13 3" xfId="37829"/>
    <cellStyle name="Note 2 2 2 2 2 2 13 4" xfId="57671"/>
    <cellStyle name="Note 2 2 2 2 2 2 14" xfId="11911"/>
    <cellStyle name="Note 2 2 2 2 2 2 14 2" xfId="23328"/>
    <cellStyle name="Note 2 2 2 2 2 2 14 2 2" xfId="37832"/>
    <cellStyle name="Note 2 2 2 2 2 2 14 3" xfId="37831"/>
    <cellStyle name="Note 2 2 2 2 2 2 14 4" xfId="57672"/>
    <cellStyle name="Note 2 2 2 2 2 2 15" xfId="12288"/>
    <cellStyle name="Note 2 2 2 2 2 2 15 2" xfId="23667"/>
    <cellStyle name="Note 2 2 2 2 2 2 15 2 2" xfId="37834"/>
    <cellStyle name="Note 2 2 2 2 2 2 15 3" xfId="37833"/>
    <cellStyle name="Note 2 2 2 2 2 2 15 4" xfId="57673"/>
    <cellStyle name="Note 2 2 2 2 2 2 16" xfId="12654"/>
    <cellStyle name="Note 2 2 2 2 2 2 16 2" xfId="23991"/>
    <cellStyle name="Note 2 2 2 2 2 2 16 2 2" xfId="37836"/>
    <cellStyle name="Note 2 2 2 2 2 2 16 3" xfId="37835"/>
    <cellStyle name="Note 2 2 2 2 2 2 16 4" xfId="57674"/>
    <cellStyle name="Note 2 2 2 2 2 2 17" xfId="13064"/>
    <cellStyle name="Note 2 2 2 2 2 2 17 2" xfId="24375"/>
    <cellStyle name="Note 2 2 2 2 2 2 17 2 2" xfId="37838"/>
    <cellStyle name="Note 2 2 2 2 2 2 17 3" xfId="37837"/>
    <cellStyle name="Note 2 2 2 2 2 2 17 4" xfId="57675"/>
    <cellStyle name="Note 2 2 2 2 2 2 18" xfId="13402"/>
    <cellStyle name="Note 2 2 2 2 2 2 18 2" xfId="24685"/>
    <cellStyle name="Note 2 2 2 2 2 2 18 2 2" xfId="37840"/>
    <cellStyle name="Note 2 2 2 2 2 2 18 3" xfId="37839"/>
    <cellStyle name="Note 2 2 2 2 2 2 18 4" xfId="57676"/>
    <cellStyle name="Note 2 2 2 2 2 2 19" xfId="13737"/>
    <cellStyle name="Note 2 2 2 2 2 2 19 2" xfId="24987"/>
    <cellStyle name="Note 2 2 2 2 2 2 19 2 2" xfId="37842"/>
    <cellStyle name="Note 2 2 2 2 2 2 19 3" xfId="37841"/>
    <cellStyle name="Note 2 2 2 2 2 2 19 4" xfId="57677"/>
    <cellStyle name="Note 2 2 2 2 2 2 2" xfId="4270"/>
    <cellStyle name="Note 2 2 2 2 2 2 2 10" xfId="10226"/>
    <cellStyle name="Note 2 2 2 2 2 2 2 10 2" xfId="21833"/>
    <cellStyle name="Note 2 2 2 2 2 2 2 10 2 2" xfId="37845"/>
    <cellStyle name="Note 2 2 2 2 2 2 2 10 3" xfId="37844"/>
    <cellStyle name="Note 2 2 2 2 2 2 2 10 4" xfId="57678"/>
    <cellStyle name="Note 2 2 2 2 2 2 2 11" xfId="10643"/>
    <cellStyle name="Note 2 2 2 2 2 2 2 11 2" xfId="22194"/>
    <cellStyle name="Note 2 2 2 2 2 2 2 11 2 2" xfId="37847"/>
    <cellStyle name="Note 2 2 2 2 2 2 2 11 3" xfId="37846"/>
    <cellStyle name="Note 2 2 2 2 2 2 2 11 4" xfId="57679"/>
    <cellStyle name="Note 2 2 2 2 2 2 2 12" xfId="11067"/>
    <cellStyle name="Note 2 2 2 2 2 2 2 12 2" xfId="22567"/>
    <cellStyle name="Note 2 2 2 2 2 2 2 12 2 2" xfId="37849"/>
    <cellStyle name="Note 2 2 2 2 2 2 2 12 3" xfId="37848"/>
    <cellStyle name="Note 2 2 2 2 2 2 2 12 4" xfId="57680"/>
    <cellStyle name="Note 2 2 2 2 2 2 2 13" xfId="11486"/>
    <cellStyle name="Note 2 2 2 2 2 2 2 13 2" xfId="22931"/>
    <cellStyle name="Note 2 2 2 2 2 2 2 13 2 2" xfId="37851"/>
    <cellStyle name="Note 2 2 2 2 2 2 2 13 3" xfId="37850"/>
    <cellStyle name="Note 2 2 2 2 2 2 2 13 4" xfId="57681"/>
    <cellStyle name="Note 2 2 2 2 2 2 2 14" xfId="11912"/>
    <cellStyle name="Note 2 2 2 2 2 2 2 14 2" xfId="23329"/>
    <cellStyle name="Note 2 2 2 2 2 2 2 14 2 2" xfId="37853"/>
    <cellStyle name="Note 2 2 2 2 2 2 2 14 3" xfId="37852"/>
    <cellStyle name="Note 2 2 2 2 2 2 2 14 4" xfId="57682"/>
    <cellStyle name="Note 2 2 2 2 2 2 2 15" xfId="12289"/>
    <cellStyle name="Note 2 2 2 2 2 2 2 15 2" xfId="23668"/>
    <cellStyle name="Note 2 2 2 2 2 2 2 15 2 2" xfId="37855"/>
    <cellStyle name="Note 2 2 2 2 2 2 2 15 3" xfId="37854"/>
    <cellStyle name="Note 2 2 2 2 2 2 2 15 4" xfId="57683"/>
    <cellStyle name="Note 2 2 2 2 2 2 2 16" xfId="12655"/>
    <cellStyle name="Note 2 2 2 2 2 2 2 16 2" xfId="23992"/>
    <cellStyle name="Note 2 2 2 2 2 2 2 16 2 2" xfId="37857"/>
    <cellStyle name="Note 2 2 2 2 2 2 2 16 3" xfId="37856"/>
    <cellStyle name="Note 2 2 2 2 2 2 2 16 4" xfId="57684"/>
    <cellStyle name="Note 2 2 2 2 2 2 2 17" xfId="13065"/>
    <cellStyle name="Note 2 2 2 2 2 2 2 17 2" xfId="24376"/>
    <cellStyle name="Note 2 2 2 2 2 2 2 17 2 2" xfId="37859"/>
    <cellStyle name="Note 2 2 2 2 2 2 2 17 3" xfId="37858"/>
    <cellStyle name="Note 2 2 2 2 2 2 2 17 4" xfId="57685"/>
    <cellStyle name="Note 2 2 2 2 2 2 2 18" xfId="13403"/>
    <cellStyle name="Note 2 2 2 2 2 2 2 18 2" xfId="24686"/>
    <cellStyle name="Note 2 2 2 2 2 2 2 18 2 2" xfId="37861"/>
    <cellStyle name="Note 2 2 2 2 2 2 2 18 3" xfId="37860"/>
    <cellStyle name="Note 2 2 2 2 2 2 2 18 4" xfId="57686"/>
    <cellStyle name="Note 2 2 2 2 2 2 2 19" xfId="13738"/>
    <cellStyle name="Note 2 2 2 2 2 2 2 19 2" xfId="24988"/>
    <cellStyle name="Note 2 2 2 2 2 2 2 19 2 2" xfId="37863"/>
    <cellStyle name="Note 2 2 2 2 2 2 2 19 3" xfId="37862"/>
    <cellStyle name="Note 2 2 2 2 2 2 2 19 4" xfId="57687"/>
    <cellStyle name="Note 2 2 2 2 2 2 2 2" xfId="4271"/>
    <cellStyle name="Note 2 2 2 2 2 2 2 2 10" xfId="10644"/>
    <cellStyle name="Note 2 2 2 2 2 2 2 2 10 2" xfId="22195"/>
    <cellStyle name="Note 2 2 2 2 2 2 2 2 10 2 2" xfId="37866"/>
    <cellStyle name="Note 2 2 2 2 2 2 2 2 10 3" xfId="37865"/>
    <cellStyle name="Note 2 2 2 2 2 2 2 2 10 4" xfId="57688"/>
    <cellStyle name="Note 2 2 2 2 2 2 2 2 11" xfId="11068"/>
    <cellStyle name="Note 2 2 2 2 2 2 2 2 11 2" xfId="22568"/>
    <cellStyle name="Note 2 2 2 2 2 2 2 2 11 2 2" xfId="37868"/>
    <cellStyle name="Note 2 2 2 2 2 2 2 2 11 3" xfId="37867"/>
    <cellStyle name="Note 2 2 2 2 2 2 2 2 11 4" xfId="57689"/>
    <cellStyle name="Note 2 2 2 2 2 2 2 2 12" xfId="11487"/>
    <cellStyle name="Note 2 2 2 2 2 2 2 2 12 2" xfId="22932"/>
    <cellStyle name="Note 2 2 2 2 2 2 2 2 12 2 2" xfId="37870"/>
    <cellStyle name="Note 2 2 2 2 2 2 2 2 12 3" xfId="37869"/>
    <cellStyle name="Note 2 2 2 2 2 2 2 2 12 4" xfId="57690"/>
    <cellStyle name="Note 2 2 2 2 2 2 2 2 13" xfId="11913"/>
    <cellStyle name="Note 2 2 2 2 2 2 2 2 13 2" xfId="23330"/>
    <cellStyle name="Note 2 2 2 2 2 2 2 2 13 2 2" xfId="37872"/>
    <cellStyle name="Note 2 2 2 2 2 2 2 2 13 3" xfId="37871"/>
    <cellStyle name="Note 2 2 2 2 2 2 2 2 13 4" xfId="57691"/>
    <cellStyle name="Note 2 2 2 2 2 2 2 2 14" xfId="12290"/>
    <cellStyle name="Note 2 2 2 2 2 2 2 2 14 2" xfId="23669"/>
    <cellStyle name="Note 2 2 2 2 2 2 2 2 14 2 2" xfId="37874"/>
    <cellStyle name="Note 2 2 2 2 2 2 2 2 14 3" xfId="37873"/>
    <cellStyle name="Note 2 2 2 2 2 2 2 2 14 4" xfId="57692"/>
    <cellStyle name="Note 2 2 2 2 2 2 2 2 15" xfId="12656"/>
    <cellStyle name="Note 2 2 2 2 2 2 2 2 15 2" xfId="23993"/>
    <cellStyle name="Note 2 2 2 2 2 2 2 2 15 2 2" xfId="37876"/>
    <cellStyle name="Note 2 2 2 2 2 2 2 2 15 3" xfId="37875"/>
    <cellStyle name="Note 2 2 2 2 2 2 2 2 15 4" xfId="57693"/>
    <cellStyle name="Note 2 2 2 2 2 2 2 2 16" xfId="13066"/>
    <cellStyle name="Note 2 2 2 2 2 2 2 2 16 2" xfId="24377"/>
    <cellStyle name="Note 2 2 2 2 2 2 2 2 16 2 2" xfId="37878"/>
    <cellStyle name="Note 2 2 2 2 2 2 2 2 16 3" xfId="37877"/>
    <cellStyle name="Note 2 2 2 2 2 2 2 2 16 4" xfId="57694"/>
    <cellStyle name="Note 2 2 2 2 2 2 2 2 17" xfId="13404"/>
    <cellStyle name="Note 2 2 2 2 2 2 2 2 17 2" xfId="24687"/>
    <cellStyle name="Note 2 2 2 2 2 2 2 2 17 2 2" xfId="37880"/>
    <cellStyle name="Note 2 2 2 2 2 2 2 2 17 3" xfId="37879"/>
    <cellStyle name="Note 2 2 2 2 2 2 2 2 17 4" xfId="57695"/>
    <cellStyle name="Note 2 2 2 2 2 2 2 2 18" xfId="13739"/>
    <cellStyle name="Note 2 2 2 2 2 2 2 2 18 2" xfId="24989"/>
    <cellStyle name="Note 2 2 2 2 2 2 2 2 18 2 2" xfId="37882"/>
    <cellStyle name="Note 2 2 2 2 2 2 2 2 18 3" xfId="37881"/>
    <cellStyle name="Note 2 2 2 2 2 2 2 2 18 4" xfId="57696"/>
    <cellStyle name="Note 2 2 2 2 2 2 2 2 19" xfId="14067"/>
    <cellStyle name="Note 2 2 2 2 2 2 2 2 19 2" xfId="25289"/>
    <cellStyle name="Note 2 2 2 2 2 2 2 2 19 2 2" xfId="37884"/>
    <cellStyle name="Note 2 2 2 2 2 2 2 2 19 3" xfId="37883"/>
    <cellStyle name="Note 2 2 2 2 2 2 2 2 19 4" xfId="57697"/>
    <cellStyle name="Note 2 2 2 2 2 2 2 2 2" xfId="7057"/>
    <cellStyle name="Note 2 2 2 2 2 2 2 2 2 2" xfId="19064"/>
    <cellStyle name="Note 2 2 2 2 2 2 2 2 2 2 2" xfId="37886"/>
    <cellStyle name="Note 2 2 2 2 2 2 2 2 2 3" xfId="37885"/>
    <cellStyle name="Note 2 2 2 2 2 2 2 2 2 4" xfId="57698"/>
    <cellStyle name="Note 2 2 2 2 2 2 2 2 20" xfId="14361"/>
    <cellStyle name="Note 2 2 2 2 2 2 2 2 20 2" xfId="37887"/>
    <cellStyle name="Note 2 2 2 2 2 2 2 2 20 3" xfId="57699"/>
    <cellStyle name="Note 2 2 2 2 2 2 2 2 20 4" xfId="57700"/>
    <cellStyle name="Note 2 2 2 2 2 2 2 2 21" xfId="37864"/>
    <cellStyle name="Note 2 2 2 2 2 2 2 2 22" xfId="57701"/>
    <cellStyle name="Note 2 2 2 2 2 2 2 2 3" xfId="7523"/>
    <cellStyle name="Note 2 2 2 2 2 2 2 2 3 2" xfId="19471"/>
    <cellStyle name="Note 2 2 2 2 2 2 2 2 3 2 2" xfId="37889"/>
    <cellStyle name="Note 2 2 2 2 2 2 2 2 3 3" xfId="37888"/>
    <cellStyle name="Note 2 2 2 2 2 2 2 2 3 4" xfId="57702"/>
    <cellStyle name="Note 2 2 2 2 2 2 2 2 4" xfId="7980"/>
    <cellStyle name="Note 2 2 2 2 2 2 2 2 4 2" xfId="19867"/>
    <cellStyle name="Note 2 2 2 2 2 2 2 2 4 2 2" xfId="37891"/>
    <cellStyle name="Note 2 2 2 2 2 2 2 2 4 3" xfId="37890"/>
    <cellStyle name="Note 2 2 2 2 2 2 2 2 4 4" xfId="57703"/>
    <cellStyle name="Note 2 2 2 2 2 2 2 2 5" xfId="8439"/>
    <cellStyle name="Note 2 2 2 2 2 2 2 2 5 2" xfId="20260"/>
    <cellStyle name="Note 2 2 2 2 2 2 2 2 5 2 2" xfId="37893"/>
    <cellStyle name="Note 2 2 2 2 2 2 2 2 5 3" xfId="37892"/>
    <cellStyle name="Note 2 2 2 2 2 2 2 2 5 4" xfId="57704"/>
    <cellStyle name="Note 2 2 2 2 2 2 2 2 6" xfId="8896"/>
    <cellStyle name="Note 2 2 2 2 2 2 2 2 6 2" xfId="20663"/>
    <cellStyle name="Note 2 2 2 2 2 2 2 2 6 2 2" xfId="37895"/>
    <cellStyle name="Note 2 2 2 2 2 2 2 2 6 3" xfId="37894"/>
    <cellStyle name="Note 2 2 2 2 2 2 2 2 6 4" xfId="57705"/>
    <cellStyle name="Note 2 2 2 2 2 2 2 2 7" xfId="9345"/>
    <cellStyle name="Note 2 2 2 2 2 2 2 2 7 2" xfId="21063"/>
    <cellStyle name="Note 2 2 2 2 2 2 2 2 7 2 2" xfId="37897"/>
    <cellStyle name="Note 2 2 2 2 2 2 2 2 7 3" xfId="37896"/>
    <cellStyle name="Note 2 2 2 2 2 2 2 2 7 4" xfId="57706"/>
    <cellStyle name="Note 2 2 2 2 2 2 2 2 8" xfId="9785"/>
    <cellStyle name="Note 2 2 2 2 2 2 2 2 8 2" xfId="21449"/>
    <cellStyle name="Note 2 2 2 2 2 2 2 2 8 2 2" xfId="37899"/>
    <cellStyle name="Note 2 2 2 2 2 2 2 2 8 3" xfId="37898"/>
    <cellStyle name="Note 2 2 2 2 2 2 2 2 8 4" xfId="57707"/>
    <cellStyle name="Note 2 2 2 2 2 2 2 2 9" xfId="10227"/>
    <cellStyle name="Note 2 2 2 2 2 2 2 2 9 2" xfId="21834"/>
    <cellStyle name="Note 2 2 2 2 2 2 2 2 9 2 2" xfId="37901"/>
    <cellStyle name="Note 2 2 2 2 2 2 2 2 9 3" xfId="37900"/>
    <cellStyle name="Note 2 2 2 2 2 2 2 2 9 4" xfId="57708"/>
    <cellStyle name="Note 2 2 2 2 2 2 2 20" xfId="14066"/>
    <cellStyle name="Note 2 2 2 2 2 2 2 20 2" xfId="25288"/>
    <cellStyle name="Note 2 2 2 2 2 2 2 20 2 2" xfId="37903"/>
    <cellStyle name="Note 2 2 2 2 2 2 2 20 3" xfId="37902"/>
    <cellStyle name="Note 2 2 2 2 2 2 2 20 4" xfId="57709"/>
    <cellStyle name="Note 2 2 2 2 2 2 2 21" xfId="14360"/>
    <cellStyle name="Note 2 2 2 2 2 2 2 21 2" xfId="37904"/>
    <cellStyle name="Note 2 2 2 2 2 2 2 21 3" xfId="57710"/>
    <cellStyle name="Note 2 2 2 2 2 2 2 21 4" xfId="57711"/>
    <cellStyle name="Note 2 2 2 2 2 2 2 22" xfId="37843"/>
    <cellStyle name="Note 2 2 2 2 2 2 2 23" xfId="57712"/>
    <cellStyle name="Note 2 2 2 2 2 2 2 3" xfId="7056"/>
    <cellStyle name="Note 2 2 2 2 2 2 2 3 2" xfId="19063"/>
    <cellStyle name="Note 2 2 2 2 2 2 2 3 2 2" xfId="37906"/>
    <cellStyle name="Note 2 2 2 2 2 2 2 3 3" xfId="37905"/>
    <cellStyle name="Note 2 2 2 2 2 2 2 3 4" xfId="57713"/>
    <cellStyle name="Note 2 2 2 2 2 2 2 4" xfId="7522"/>
    <cellStyle name="Note 2 2 2 2 2 2 2 4 2" xfId="19470"/>
    <cellStyle name="Note 2 2 2 2 2 2 2 4 2 2" xfId="37908"/>
    <cellStyle name="Note 2 2 2 2 2 2 2 4 3" xfId="37907"/>
    <cellStyle name="Note 2 2 2 2 2 2 2 4 4" xfId="57714"/>
    <cellStyle name="Note 2 2 2 2 2 2 2 5" xfId="7979"/>
    <cellStyle name="Note 2 2 2 2 2 2 2 5 2" xfId="19866"/>
    <cellStyle name="Note 2 2 2 2 2 2 2 5 2 2" xfId="37910"/>
    <cellStyle name="Note 2 2 2 2 2 2 2 5 3" xfId="37909"/>
    <cellStyle name="Note 2 2 2 2 2 2 2 5 4" xfId="57715"/>
    <cellStyle name="Note 2 2 2 2 2 2 2 6" xfId="8438"/>
    <cellStyle name="Note 2 2 2 2 2 2 2 6 2" xfId="20259"/>
    <cellStyle name="Note 2 2 2 2 2 2 2 6 2 2" xfId="37912"/>
    <cellStyle name="Note 2 2 2 2 2 2 2 6 3" xfId="37911"/>
    <cellStyle name="Note 2 2 2 2 2 2 2 6 4" xfId="57716"/>
    <cellStyle name="Note 2 2 2 2 2 2 2 7" xfId="8895"/>
    <cellStyle name="Note 2 2 2 2 2 2 2 7 2" xfId="20662"/>
    <cellStyle name="Note 2 2 2 2 2 2 2 7 2 2" xfId="37914"/>
    <cellStyle name="Note 2 2 2 2 2 2 2 7 3" xfId="37913"/>
    <cellStyle name="Note 2 2 2 2 2 2 2 7 4" xfId="57717"/>
    <cellStyle name="Note 2 2 2 2 2 2 2 8" xfId="9344"/>
    <cellStyle name="Note 2 2 2 2 2 2 2 8 2" xfId="21062"/>
    <cellStyle name="Note 2 2 2 2 2 2 2 8 2 2" xfId="37916"/>
    <cellStyle name="Note 2 2 2 2 2 2 2 8 3" xfId="37915"/>
    <cellStyle name="Note 2 2 2 2 2 2 2 8 4" xfId="57718"/>
    <cellStyle name="Note 2 2 2 2 2 2 2 9" xfId="9784"/>
    <cellStyle name="Note 2 2 2 2 2 2 2 9 2" xfId="21448"/>
    <cellStyle name="Note 2 2 2 2 2 2 2 9 2 2" xfId="37918"/>
    <cellStyle name="Note 2 2 2 2 2 2 2 9 3" xfId="37917"/>
    <cellStyle name="Note 2 2 2 2 2 2 2 9 4" xfId="57719"/>
    <cellStyle name="Note 2 2 2 2 2 2 20" xfId="14065"/>
    <cellStyle name="Note 2 2 2 2 2 2 20 2" xfId="25287"/>
    <cellStyle name="Note 2 2 2 2 2 2 20 2 2" xfId="37920"/>
    <cellStyle name="Note 2 2 2 2 2 2 20 3" xfId="37919"/>
    <cellStyle name="Note 2 2 2 2 2 2 20 4" xfId="57720"/>
    <cellStyle name="Note 2 2 2 2 2 2 21" xfId="14359"/>
    <cellStyle name="Note 2 2 2 2 2 2 21 2" xfId="37921"/>
    <cellStyle name="Note 2 2 2 2 2 2 21 3" xfId="57721"/>
    <cellStyle name="Note 2 2 2 2 2 2 21 4" xfId="57722"/>
    <cellStyle name="Note 2 2 2 2 2 2 22" xfId="37822"/>
    <cellStyle name="Note 2 2 2 2 2 2 23" xfId="57723"/>
    <cellStyle name="Note 2 2 2 2 2 2 3" xfId="7055"/>
    <cellStyle name="Note 2 2 2 2 2 2 3 2" xfId="19062"/>
    <cellStyle name="Note 2 2 2 2 2 2 3 2 2" xfId="37923"/>
    <cellStyle name="Note 2 2 2 2 2 2 3 3" xfId="37922"/>
    <cellStyle name="Note 2 2 2 2 2 2 3 4" xfId="57724"/>
    <cellStyle name="Note 2 2 2 2 2 2 4" xfId="7521"/>
    <cellStyle name="Note 2 2 2 2 2 2 4 2" xfId="19469"/>
    <cellStyle name="Note 2 2 2 2 2 2 4 2 2" xfId="37925"/>
    <cellStyle name="Note 2 2 2 2 2 2 4 3" xfId="37924"/>
    <cellStyle name="Note 2 2 2 2 2 2 4 4" xfId="57725"/>
    <cellStyle name="Note 2 2 2 2 2 2 5" xfId="7978"/>
    <cellStyle name="Note 2 2 2 2 2 2 5 2" xfId="19865"/>
    <cellStyle name="Note 2 2 2 2 2 2 5 2 2" xfId="37927"/>
    <cellStyle name="Note 2 2 2 2 2 2 5 3" xfId="37926"/>
    <cellStyle name="Note 2 2 2 2 2 2 5 4" xfId="57726"/>
    <cellStyle name="Note 2 2 2 2 2 2 6" xfId="8437"/>
    <cellStyle name="Note 2 2 2 2 2 2 6 2" xfId="20258"/>
    <cellStyle name="Note 2 2 2 2 2 2 6 2 2" xfId="37929"/>
    <cellStyle name="Note 2 2 2 2 2 2 6 3" xfId="37928"/>
    <cellStyle name="Note 2 2 2 2 2 2 6 4" xfId="57727"/>
    <cellStyle name="Note 2 2 2 2 2 2 7" xfId="8894"/>
    <cellStyle name="Note 2 2 2 2 2 2 7 2" xfId="20661"/>
    <cellStyle name="Note 2 2 2 2 2 2 7 2 2" xfId="37931"/>
    <cellStyle name="Note 2 2 2 2 2 2 7 3" xfId="37930"/>
    <cellStyle name="Note 2 2 2 2 2 2 7 4" xfId="57728"/>
    <cellStyle name="Note 2 2 2 2 2 2 8" xfId="9343"/>
    <cellStyle name="Note 2 2 2 2 2 2 8 2" xfId="21061"/>
    <cellStyle name="Note 2 2 2 2 2 2 8 2 2" xfId="37933"/>
    <cellStyle name="Note 2 2 2 2 2 2 8 3" xfId="37932"/>
    <cellStyle name="Note 2 2 2 2 2 2 8 4" xfId="57729"/>
    <cellStyle name="Note 2 2 2 2 2 2 9" xfId="9783"/>
    <cellStyle name="Note 2 2 2 2 2 2 9 2" xfId="21447"/>
    <cellStyle name="Note 2 2 2 2 2 2 9 2 2" xfId="37935"/>
    <cellStyle name="Note 2 2 2 2 2 2 9 3" xfId="37934"/>
    <cellStyle name="Note 2 2 2 2 2 2 9 4" xfId="57730"/>
    <cellStyle name="Note 2 2 2 2 2 20" xfId="14062"/>
    <cellStyle name="Note 2 2 2 2 2 20 2" xfId="25284"/>
    <cellStyle name="Note 2 2 2 2 2 20 2 2" xfId="37937"/>
    <cellStyle name="Note 2 2 2 2 2 20 3" xfId="37936"/>
    <cellStyle name="Note 2 2 2 2 2 20 4" xfId="57731"/>
    <cellStyle name="Note 2 2 2 2 2 21" xfId="14356"/>
    <cellStyle name="Note 2 2 2 2 2 21 2" xfId="37938"/>
    <cellStyle name="Note 2 2 2 2 2 21 3" xfId="57732"/>
    <cellStyle name="Note 2 2 2 2 2 21 4" xfId="57733"/>
    <cellStyle name="Note 2 2 2 2 2 22" xfId="37801"/>
    <cellStyle name="Note 2 2 2 2 2 23" xfId="57734"/>
    <cellStyle name="Note 2 2 2 2 2 3" xfId="7052"/>
    <cellStyle name="Note 2 2 2 2 2 3 2" xfId="19059"/>
    <cellStyle name="Note 2 2 2 2 2 3 2 2" xfId="37940"/>
    <cellStyle name="Note 2 2 2 2 2 3 3" xfId="37939"/>
    <cellStyle name="Note 2 2 2 2 2 3 4" xfId="57735"/>
    <cellStyle name="Note 2 2 2 2 2 4" xfId="7518"/>
    <cellStyle name="Note 2 2 2 2 2 4 2" xfId="19466"/>
    <cellStyle name="Note 2 2 2 2 2 4 2 2" xfId="37942"/>
    <cellStyle name="Note 2 2 2 2 2 4 3" xfId="37941"/>
    <cellStyle name="Note 2 2 2 2 2 4 4" xfId="57736"/>
    <cellStyle name="Note 2 2 2 2 2 5" xfId="7975"/>
    <cellStyle name="Note 2 2 2 2 2 5 2" xfId="19862"/>
    <cellStyle name="Note 2 2 2 2 2 5 2 2" xfId="37944"/>
    <cellStyle name="Note 2 2 2 2 2 5 3" xfId="37943"/>
    <cellStyle name="Note 2 2 2 2 2 5 4" xfId="57737"/>
    <cellStyle name="Note 2 2 2 2 2 6" xfId="8434"/>
    <cellStyle name="Note 2 2 2 2 2 6 2" xfId="20255"/>
    <cellStyle name="Note 2 2 2 2 2 6 2 2" xfId="37946"/>
    <cellStyle name="Note 2 2 2 2 2 6 3" xfId="37945"/>
    <cellStyle name="Note 2 2 2 2 2 6 4" xfId="57738"/>
    <cellStyle name="Note 2 2 2 2 2 7" xfId="8891"/>
    <cellStyle name="Note 2 2 2 2 2 7 2" xfId="20658"/>
    <cellStyle name="Note 2 2 2 2 2 7 2 2" xfId="37948"/>
    <cellStyle name="Note 2 2 2 2 2 7 3" xfId="37947"/>
    <cellStyle name="Note 2 2 2 2 2 7 4" xfId="57739"/>
    <cellStyle name="Note 2 2 2 2 2 8" xfId="9340"/>
    <cellStyle name="Note 2 2 2 2 2 8 2" xfId="21058"/>
    <cellStyle name="Note 2 2 2 2 2 8 2 2" xfId="37950"/>
    <cellStyle name="Note 2 2 2 2 2 8 3" xfId="37949"/>
    <cellStyle name="Note 2 2 2 2 2 8 4" xfId="57740"/>
    <cellStyle name="Note 2 2 2 2 2 9" xfId="9780"/>
    <cellStyle name="Note 2 2 2 2 2 9 2" xfId="21444"/>
    <cellStyle name="Note 2 2 2 2 2 9 2 2" xfId="37952"/>
    <cellStyle name="Note 2 2 2 2 2 9 3" xfId="37951"/>
    <cellStyle name="Note 2 2 2 2 2 9 4" xfId="57741"/>
    <cellStyle name="Note 2 2 2 2 20" xfId="14051"/>
    <cellStyle name="Note 2 2 2 2 20 2" xfId="25273"/>
    <cellStyle name="Note 2 2 2 2 20 2 2" xfId="37954"/>
    <cellStyle name="Note 2 2 2 2 20 3" xfId="37953"/>
    <cellStyle name="Note 2 2 2 2 20 4" xfId="57742"/>
    <cellStyle name="Note 2 2 2 2 21" xfId="14345"/>
    <cellStyle name="Note 2 2 2 2 21 2" xfId="37955"/>
    <cellStyle name="Note 2 2 2 2 21 3" xfId="57743"/>
    <cellStyle name="Note 2 2 2 2 21 4" xfId="57744"/>
    <cellStyle name="Note 2 2 2 2 22" xfId="37780"/>
    <cellStyle name="Note 2 2 2 2 23" xfId="57745"/>
    <cellStyle name="Note 2 2 2 2 3" xfId="7041"/>
    <cellStyle name="Note 2 2 2 2 3 2" xfId="19048"/>
    <cellStyle name="Note 2 2 2 2 3 2 2" xfId="37957"/>
    <cellStyle name="Note 2 2 2 2 3 3" xfId="37956"/>
    <cellStyle name="Note 2 2 2 2 3 4" xfId="57746"/>
    <cellStyle name="Note 2 2 2 2 4" xfId="7507"/>
    <cellStyle name="Note 2 2 2 2 4 2" xfId="19455"/>
    <cellStyle name="Note 2 2 2 2 4 2 2" xfId="37959"/>
    <cellStyle name="Note 2 2 2 2 4 3" xfId="37958"/>
    <cellStyle name="Note 2 2 2 2 4 4" xfId="57747"/>
    <cellStyle name="Note 2 2 2 2 5" xfId="7964"/>
    <cellStyle name="Note 2 2 2 2 5 2" xfId="19851"/>
    <cellStyle name="Note 2 2 2 2 5 2 2" xfId="37961"/>
    <cellStyle name="Note 2 2 2 2 5 3" xfId="37960"/>
    <cellStyle name="Note 2 2 2 2 5 4" xfId="57748"/>
    <cellStyle name="Note 2 2 2 2 6" xfId="8423"/>
    <cellStyle name="Note 2 2 2 2 6 2" xfId="20244"/>
    <cellStyle name="Note 2 2 2 2 6 2 2" xfId="37963"/>
    <cellStyle name="Note 2 2 2 2 6 3" xfId="37962"/>
    <cellStyle name="Note 2 2 2 2 6 4" xfId="57749"/>
    <cellStyle name="Note 2 2 2 2 7" xfId="8880"/>
    <cellStyle name="Note 2 2 2 2 7 2" xfId="20647"/>
    <cellStyle name="Note 2 2 2 2 7 2 2" xfId="37965"/>
    <cellStyle name="Note 2 2 2 2 7 3" xfId="37964"/>
    <cellStyle name="Note 2 2 2 2 7 4" xfId="57750"/>
    <cellStyle name="Note 2 2 2 2 8" xfId="9329"/>
    <cellStyle name="Note 2 2 2 2 8 2" xfId="21047"/>
    <cellStyle name="Note 2 2 2 2 8 2 2" xfId="37967"/>
    <cellStyle name="Note 2 2 2 2 8 3" xfId="37966"/>
    <cellStyle name="Note 2 2 2 2 8 4" xfId="57751"/>
    <cellStyle name="Note 2 2 2 2 9" xfId="9769"/>
    <cellStyle name="Note 2 2 2 2 9 2" xfId="21433"/>
    <cellStyle name="Note 2 2 2 2 9 2 2" xfId="37969"/>
    <cellStyle name="Note 2 2 2 2 9 3" xfId="37968"/>
    <cellStyle name="Note 2 2 2 2 9 4" xfId="57752"/>
    <cellStyle name="Note 2 2 2 3" xfId="4272"/>
    <cellStyle name="Note 2 2 2 3 10" xfId="10645"/>
    <cellStyle name="Note 2 2 2 3 10 2" xfId="22196"/>
    <cellStyle name="Note 2 2 2 3 10 2 2" xfId="37972"/>
    <cellStyle name="Note 2 2 2 3 10 3" xfId="37971"/>
    <cellStyle name="Note 2 2 2 3 10 4" xfId="57753"/>
    <cellStyle name="Note 2 2 2 3 11" xfId="11069"/>
    <cellStyle name="Note 2 2 2 3 11 2" xfId="22569"/>
    <cellStyle name="Note 2 2 2 3 11 2 2" xfId="37974"/>
    <cellStyle name="Note 2 2 2 3 11 3" xfId="37973"/>
    <cellStyle name="Note 2 2 2 3 11 4" xfId="57754"/>
    <cellStyle name="Note 2 2 2 3 12" xfId="11488"/>
    <cellStyle name="Note 2 2 2 3 12 2" xfId="22933"/>
    <cellStyle name="Note 2 2 2 3 12 2 2" xfId="37976"/>
    <cellStyle name="Note 2 2 2 3 12 3" xfId="37975"/>
    <cellStyle name="Note 2 2 2 3 12 4" xfId="57755"/>
    <cellStyle name="Note 2 2 2 3 13" xfId="11914"/>
    <cellStyle name="Note 2 2 2 3 13 2" xfId="23331"/>
    <cellStyle name="Note 2 2 2 3 13 2 2" xfId="37978"/>
    <cellStyle name="Note 2 2 2 3 13 3" xfId="37977"/>
    <cellStyle name="Note 2 2 2 3 13 4" xfId="57756"/>
    <cellStyle name="Note 2 2 2 3 14" xfId="12291"/>
    <cellStyle name="Note 2 2 2 3 14 2" xfId="23670"/>
    <cellStyle name="Note 2 2 2 3 14 2 2" xfId="37980"/>
    <cellStyle name="Note 2 2 2 3 14 3" xfId="37979"/>
    <cellStyle name="Note 2 2 2 3 14 4" xfId="57757"/>
    <cellStyle name="Note 2 2 2 3 15" xfId="12657"/>
    <cellStyle name="Note 2 2 2 3 15 2" xfId="23994"/>
    <cellStyle name="Note 2 2 2 3 15 2 2" xfId="37982"/>
    <cellStyle name="Note 2 2 2 3 15 3" xfId="37981"/>
    <cellStyle name="Note 2 2 2 3 15 4" xfId="57758"/>
    <cellStyle name="Note 2 2 2 3 16" xfId="13067"/>
    <cellStyle name="Note 2 2 2 3 16 2" xfId="24378"/>
    <cellStyle name="Note 2 2 2 3 16 2 2" xfId="37984"/>
    <cellStyle name="Note 2 2 2 3 16 3" xfId="37983"/>
    <cellStyle name="Note 2 2 2 3 16 4" xfId="57759"/>
    <cellStyle name="Note 2 2 2 3 17" xfId="13405"/>
    <cellStyle name="Note 2 2 2 3 17 2" xfId="24688"/>
    <cellStyle name="Note 2 2 2 3 17 2 2" xfId="37986"/>
    <cellStyle name="Note 2 2 2 3 17 3" xfId="37985"/>
    <cellStyle name="Note 2 2 2 3 17 4" xfId="57760"/>
    <cellStyle name="Note 2 2 2 3 18" xfId="13740"/>
    <cellStyle name="Note 2 2 2 3 18 2" xfId="24990"/>
    <cellStyle name="Note 2 2 2 3 18 2 2" xfId="37988"/>
    <cellStyle name="Note 2 2 2 3 18 3" xfId="37987"/>
    <cellStyle name="Note 2 2 2 3 18 4" xfId="57761"/>
    <cellStyle name="Note 2 2 2 3 19" xfId="14068"/>
    <cellStyle name="Note 2 2 2 3 19 2" xfId="25290"/>
    <cellStyle name="Note 2 2 2 3 19 2 2" xfId="37990"/>
    <cellStyle name="Note 2 2 2 3 19 3" xfId="37989"/>
    <cellStyle name="Note 2 2 2 3 19 4" xfId="57762"/>
    <cellStyle name="Note 2 2 2 3 2" xfId="7058"/>
    <cellStyle name="Note 2 2 2 3 2 2" xfId="19065"/>
    <cellStyle name="Note 2 2 2 3 2 2 2" xfId="37992"/>
    <cellStyle name="Note 2 2 2 3 2 3" xfId="37991"/>
    <cellStyle name="Note 2 2 2 3 2 4" xfId="57763"/>
    <cellStyle name="Note 2 2 2 3 20" xfId="14362"/>
    <cellStyle name="Note 2 2 2 3 20 2" xfId="37993"/>
    <cellStyle name="Note 2 2 2 3 20 3" xfId="57764"/>
    <cellStyle name="Note 2 2 2 3 20 4" xfId="57765"/>
    <cellStyle name="Note 2 2 2 3 21" xfId="37970"/>
    <cellStyle name="Note 2 2 2 3 22" xfId="57766"/>
    <cellStyle name="Note 2 2 2 3 3" xfId="7524"/>
    <cellStyle name="Note 2 2 2 3 3 2" xfId="19472"/>
    <cellStyle name="Note 2 2 2 3 3 2 2" xfId="37995"/>
    <cellStyle name="Note 2 2 2 3 3 3" xfId="37994"/>
    <cellStyle name="Note 2 2 2 3 3 4" xfId="57767"/>
    <cellStyle name="Note 2 2 2 3 4" xfId="7981"/>
    <cellStyle name="Note 2 2 2 3 4 2" xfId="19868"/>
    <cellStyle name="Note 2 2 2 3 4 2 2" xfId="37997"/>
    <cellStyle name="Note 2 2 2 3 4 3" xfId="37996"/>
    <cellStyle name="Note 2 2 2 3 4 4" xfId="57768"/>
    <cellStyle name="Note 2 2 2 3 5" xfId="8440"/>
    <cellStyle name="Note 2 2 2 3 5 2" xfId="20261"/>
    <cellStyle name="Note 2 2 2 3 5 2 2" xfId="37999"/>
    <cellStyle name="Note 2 2 2 3 5 3" xfId="37998"/>
    <cellStyle name="Note 2 2 2 3 5 4" xfId="57769"/>
    <cellStyle name="Note 2 2 2 3 6" xfId="8897"/>
    <cellStyle name="Note 2 2 2 3 6 2" xfId="20664"/>
    <cellStyle name="Note 2 2 2 3 6 2 2" xfId="38001"/>
    <cellStyle name="Note 2 2 2 3 6 3" xfId="38000"/>
    <cellStyle name="Note 2 2 2 3 6 4" xfId="57770"/>
    <cellStyle name="Note 2 2 2 3 7" xfId="9346"/>
    <cellStyle name="Note 2 2 2 3 7 2" xfId="21064"/>
    <cellStyle name="Note 2 2 2 3 7 2 2" xfId="38003"/>
    <cellStyle name="Note 2 2 2 3 7 3" xfId="38002"/>
    <cellStyle name="Note 2 2 2 3 7 4" xfId="57771"/>
    <cellStyle name="Note 2 2 2 3 8" xfId="9786"/>
    <cellStyle name="Note 2 2 2 3 8 2" xfId="21450"/>
    <cellStyle name="Note 2 2 2 3 8 2 2" xfId="38005"/>
    <cellStyle name="Note 2 2 2 3 8 3" xfId="38004"/>
    <cellStyle name="Note 2 2 2 3 8 4" xfId="57772"/>
    <cellStyle name="Note 2 2 2 3 9" xfId="10228"/>
    <cellStyle name="Note 2 2 2 3 9 2" xfId="21835"/>
    <cellStyle name="Note 2 2 2 3 9 2 2" xfId="38007"/>
    <cellStyle name="Note 2 2 2 3 9 3" xfId="38006"/>
    <cellStyle name="Note 2 2 2 3 9 4" xfId="57773"/>
    <cellStyle name="Note 2 2 2 4" xfId="4273"/>
    <cellStyle name="Note 2 2 2 4 10" xfId="10646"/>
    <cellStyle name="Note 2 2 2 4 10 2" xfId="22197"/>
    <cellStyle name="Note 2 2 2 4 10 2 2" xfId="38010"/>
    <cellStyle name="Note 2 2 2 4 10 3" xfId="38009"/>
    <cellStyle name="Note 2 2 2 4 10 4" xfId="57774"/>
    <cellStyle name="Note 2 2 2 4 11" xfId="11070"/>
    <cellStyle name="Note 2 2 2 4 11 2" xfId="22570"/>
    <cellStyle name="Note 2 2 2 4 11 2 2" xfId="38012"/>
    <cellStyle name="Note 2 2 2 4 11 3" xfId="38011"/>
    <cellStyle name="Note 2 2 2 4 11 4" xfId="57775"/>
    <cellStyle name="Note 2 2 2 4 12" xfId="11489"/>
    <cellStyle name="Note 2 2 2 4 12 2" xfId="22934"/>
    <cellStyle name="Note 2 2 2 4 12 2 2" xfId="38014"/>
    <cellStyle name="Note 2 2 2 4 12 3" xfId="38013"/>
    <cellStyle name="Note 2 2 2 4 12 4" xfId="57776"/>
    <cellStyle name="Note 2 2 2 4 13" xfId="11915"/>
    <cellStyle name="Note 2 2 2 4 13 2" xfId="23332"/>
    <cellStyle name="Note 2 2 2 4 13 2 2" xfId="38016"/>
    <cellStyle name="Note 2 2 2 4 13 3" xfId="38015"/>
    <cellStyle name="Note 2 2 2 4 13 4" xfId="57777"/>
    <cellStyle name="Note 2 2 2 4 14" xfId="12292"/>
    <cellStyle name="Note 2 2 2 4 14 2" xfId="23671"/>
    <cellStyle name="Note 2 2 2 4 14 2 2" xfId="38018"/>
    <cellStyle name="Note 2 2 2 4 14 3" xfId="38017"/>
    <cellStyle name="Note 2 2 2 4 14 4" xfId="57778"/>
    <cellStyle name="Note 2 2 2 4 15" xfId="12658"/>
    <cellStyle name="Note 2 2 2 4 15 2" xfId="23995"/>
    <cellStyle name="Note 2 2 2 4 15 2 2" xfId="38020"/>
    <cellStyle name="Note 2 2 2 4 15 3" xfId="38019"/>
    <cellStyle name="Note 2 2 2 4 15 4" xfId="57779"/>
    <cellStyle name="Note 2 2 2 4 16" xfId="13068"/>
    <cellStyle name="Note 2 2 2 4 16 2" xfId="24379"/>
    <cellStyle name="Note 2 2 2 4 16 2 2" xfId="38022"/>
    <cellStyle name="Note 2 2 2 4 16 3" xfId="38021"/>
    <cellStyle name="Note 2 2 2 4 16 4" xfId="57780"/>
    <cellStyle name="Note 2 2 2 4 17" xfId="13406"/>
    <cellStyle name="Note 2 2 2 4 17 2" xfId="24689"/>
    <cellStyle name="Note 2 2 2 4 17 2 2" xfId="38024"/>
    <cellStyle name="Note 2 2 2 4 17 3" xfId="38023"/>
    <cellStyle name="Note 2 2 2 4 17 4" xfId="57781"/>
    <cellStyle name="Note 2 2 2 4 18" xfId="13741"/>
    <cellStyle name="Note 2 2 2 4 18 2" xfId="24991"/>
    <cellStyle name="Note 2 2 2 4 18 2 2" xfId="38026"/>
    <cellStyle name="Note 2 2 2 4 18 3" xfId="38025"/>
    <cellStyle name="Note 2 2 2 4 18 4" xfId="57782"/>
    <cellStyle name="Note 2 2 2 4 19" xfId="14069"/>
    <cellStyle name="Note 2 2 2 4 19 2" xfId="25291"/>
    <cellStyle name="Note 2 2 2 4 19 2 2" xfId="38028"/>
    <cellStyle name="Note 2 2 2 4 19 3" xfId="38027"/>
    <cellStyle name="Note 2 2 2 4 19 4" xfId="57783"/>
    <cellStyle name="Note 2 2 2 4 2" xfId="7059"/>
    <cellStyle name="Note 2 2 2 4 2 2" xfId="19066"/>
    <cellStyle name="Note 2 2 2 4 2 2 2" xfId="38030"/>
    <cellStyle name="Note 2 2 2 4 2 3" xfId="38029"/>
    <cellStyle name="Note 2 2 2 4 2 4" xfId="57784"/>
    <cellStyle name="Note 2 2 2 4 20" xfId="14363"/>
    <cellStyle name="Note 2 2 2 4 20 2" xfId="38031"/>
    <cellStyle name="Note 2 2 2 4 20 3" xfId="57785"/>
    <cellStyle name="Note 2 2 2 4 20 4" xfId="57786"/>
    <cellStyle name="Note 2 2 2 4 21" xfId="38008"/>
    <cellStyle name="Note 2 2 2 4 22" xfId="57787"/>
    <cellStyle name="Note 2 2 2 4 3" xfId="7525"/>
    <cellStyle name="Note 2 2 2 4 3 2" xfId="19473"/>
    <cellStyle name="Note 2 2 2 4 3 2 2" xfId="38033"/>
    <cellStyle name="Note 2 2 2 4 3 3" xfId="38032"/>
    <cellStyle name="Note 2 2 2 4 3 4" xfId="57788"/>
    <cellStyle name="Note 2 2 2 4 4" xfId="7982"/>
    <cellStyle name="Note 2 2 2 4 4 2" xfId="19869"/>
    <cellStyle name="Note 2 2 2 4 4 2 2" xfId="38035"/>
    <cellStyle name="Note 2 2 2 4 4 3" xfId="38034"/>
    <cellStyle name="Note 2 2 2 4 4 4" xfId="57789"/>
    <cellStyle name="Note 2 2 2 4 5" xfId="8441"/>
    <cellStyle name="Note 2 2 2 4 5 2" xfId="20262"/>
    <cellStyle name="Note 2 2 2 4 5 2 2" xfId="38037"/>
    <cellStyle name="Note 2 2 2 4 5 3" xfId="38036"/>
    <cellStyle name="Note 2 2 2 4 5 4" xfId="57790"/>
    <cellStyle name="Note 2 2 2 4 6" xfId="8898"/>
    <cellStyle name="Note 2 2 2 4 6 2" xfId="20665"/>
    <cellStyle name="Note 2 2 2 4 6 2 2" xfId="38039"/>
    <cellStyle name="Note 2 2 2 4 6 3" xfId="38038"/>
    <cellStyle name="Note 2 2 2 4 6 4" xfId="57791"/>
    <cellStyle name="Note 2 2 2 4 7" xfId="9347"/>
    <cellStyle name="Note 2 2 2 4 7 2" xfId="21065"/>
    <cellStyle name="Note 2 2 2 4 7 2 2" xfId="38041"/>
    <cellStyle name="Note 2 2 2 4 7 3" xfId="38040"/>
    <cellStyle name="Note 2 2 2 4 7 4" xfId="57792"/>
    <cellStyle name="Note 2 2 2 4 8" xfId="9787"/>
    <cellStyle name="Note 2 2 2 4 8 2" xfId="21451"/>
    <cellStyle name="Note 2 2 2 4 8 2 2" xfId="38043"/>
    <cellStyle name="Note 2 2 2 4 8 3" xfId="38042"/>
    <cellStyle name="Note 2 2 2 4 8 4" xfId="57793"/>
    <cellStyle name="Note 2 2 2 4 9" xfId="10229"/>
    <cellStyle name="Note 2 2 2 4 9 2" xfId="21836"/>
    <cellStyle name="Note 2 2 2 4 9 2 2" xfId="38045"/>
    <cellStyle name="Note 2 2 2 4 9 3" xfId="38044"/>
    <cellStyle name="Note 2 2 2 4 9 4" xfId="57794"/>
    <cellStyle name="Note 2 2 2 5" xfId="4274"/>
    <cellStyle name="Note 2 2 2 5 10" xfId="10647"/>
    <cellStyle name="Note 2 2 2 5 10 2" xfId="22198"/>
    <cellStyle name="Note 2 2 2 5 10 2 2" xfId="38048"/>
    <cellStyle name="Note 2 2 2 5 10 3" xfId="38047"/>
    <cellStyle name="Note 2 2 2 5 10 4" xfId="57795"/>
    <cellStyle name="Note 2 2 2 5 11" xfId="11071"/>
    <cellStyle name="Note 2 2 2 5 11 2" xfId="22571"/>
    <cellStyle name="Note 2 2 2 5 11 2 2" xfId="38050"/>
    <cellStyle name="Note 2 2 2 5 11 3" xfId="38049"/>
    <cellStyle name="Note 2 2 2 5 11 4" xfId="57796"/>
    <cellStyle name="Note 2 2 2 5 12" xfId="11490"/>
    <cellStyle name="Note 2 2 2 5 12 2" xfId="22935"/>
    <cellStyle name="Note 2 2 2 5 12 2 2" xfId="38052"/>
    <cellStyle name="Note 2 2 2 5 12 3" xfId="38051"/>
    <cellStyle name="Note 2 2 2 5 12 4" xfId="57797"/>
    <cellStyle name="Note 2 2 2 5 13" xfId="11916"/>
    <cellStyle name="Note 2 2 2 5 13 2" xfId="23333"/>
    <cellStyle name="Note 2 2 2 5 13 2 2" xfId="38054"/>
    <cellStyle name="Note 2 2 2 5 13 3" xfId="38053"/>
    <cellStyle name="Note 2 2 2 5 13 4" xfId="57798"/>
    <cellStyle name="Note 2 2 2 5 14" xfId="12293"/>
    <cellStyle name="Note 2 2 2 5 14 2" xfId="23672"/>
    <cellStyle name="Note 2 2 2 5 14 2 2" xfId="38056"/>
    <cellStyle name="Note 2 2 2 5 14 3" xfId="38055"/>
    <cellStyle name="Note 2 2 2 5 14 4" xfId="57799"/>
    <cellStyle name="Note 2 2 2 5 15" xfId="12659"/>
    <cellStyle name="Note 2 2 2 5 15 2" xfId="23996"/>
    <cellStyle name="Note 2 2 2 5 15 2 2" xfId="38058"/>
    <cellStyle name="Note 2 2 2 5 15 3" xfId="38057"/>
    <cellStyle name="Note 2 2 2 5 15 4" xfId="57800"/>
    <cellStyle name="Note 2 2 2 5 16" xfId="13069"/>
    <cellStyle name="Note 2 2 2 5 16 2" xfId="24380"/>
    <cellStyle name="Note 2 2 2 5 16 2 2" xfId="38060"/>
    <cellStyle name="Note 2 2 2 5 16 3" xfId="38059"/>
    <cellStyle name="Note 2 2 2 5 16 4" xfId="57801"/>
    <cellStyle name="Note 2 2 2 5 17" xfId="13407"/>
    <cellStyle name="Note 2 2 2 5 17 2" xfId="24690"/>
    <cellStyle name="Note 2 2 2 5 17 2 2" xfId="38062"/>
    <cellStyle name="Note 2 2 2 5 17 3" xfId="38061"/>
    <cellStyle name="Note 2 2 2 5 17 4" xfId="57802"/>
    <cellStyle name="Note 2 2 2 5 18" xfId="13742"/>
    <cellStyle name="Note 2 2 2 5 18 2" xfId="24992"/>
    <cellStyle name="Note 2 2 2 5 18 2 2" xfId="38064"/>
    <cellStyle name="Note 2 2 2 5 18 3" xfId="38063"/>
    <cellStyle name="Note 2 2 2 5 18 4" xfId="57803"/>
    <cellStyle name="Note 2 2 2 5 19" xfId="14070"/>
    <cellStyle name="Note 2 2 2 5 19 2" xfId="25292"/>
    <cellStyle name="Note 2 2 2 5 19 2 2" xfId="38066"/>
    <cellStyle name="Note 2 2 2 5 19 3" xfId="38065"/>
    <cellStyle name="Note 2 2 2 5 19 4" xfId="57804"/>
    <cellStyle name="Note 2 2 2 5 2" xfId="7060"/>
    <cellStyle name="Note 2 2 2 5 2 2" xfId="19067"/>
    <cellStyle name="Note 2 2 2 5 2 2 2" xfId="38068"/>
    <cellStyle name="Note 2 2 2 5 2 3" xfId="38067"/>
    <cellStyle name="Note 2 2 2 5 2 4" xfId="57805"/>
    <cellStyle name="Note 2 2 2 5 20" xfId="14364"/>
    <cellStyle name="Note 2 2 2 5 20 2" xfId="38069"/>
    <cellStyle name="Note 2 2 2 5 20 3" xfId="57806"/>
    <cellStyle name="Note 2 2 2 5 20 4" xfId="57807"/>
    <cellStyle name="Note 2 2 2 5 21" xfId="38046"/>
    <cellStyle name="Note 2 2 2 5 22" xfId="57808"/>
    <cellStyle name="Note 2 2 2 5 3" xfId="7526"/>
    <cellStyle name="Note 2 2 2 5 3 2" xfId="19474"/>
    <cellStyle name="Note 2 2 2 5 3 2 2" xfId="38071"/>
    <cellStyle name="Note 2 2 2 5 3 3" xfId="38070"/>
    <cellStyle name="Note 2 2 2 5 3 4" xfId="57809"/>
    <cellStyle name="Note 2 2 2 5 4" xfId="7983"/>
    <cellStyle name="Note 2 2 2 5 4 2" xfId="19870"/>
    <cellStyle name="Note 2 2 2 5 4 2 2" xfId="38073"/>
    <cellStyle name="Note 2 2 2 5 4 3" xfId="38072"/>
    <cellStyle name="Note 2 2 2 5 4 4" xfId="57810"/>
    <cellStyle name="Note 2 2 2 5 5" xfId="8442"/>
    <cellStyle name="Note 2 2 2 5 5 2" xfId="20263"/>
    <cellStyle name="Note 2 2 2 5 5 2 2" xfId="38075"/>
    <cellStyle name="Note 2 2 2 5 5 3" xfId="38074"/>
    <cellStyle name="Note 2 2 2 5 5 4" xfId="57811"/>
    <cellStyle name="Note 2 2 2 5 6" xfId="8899"/>
    <cellStyle name="Note 2 2 2 5 6 2" xfId="20666"/>
    <cellStyle name="Note 2 2 2 5 6 2 2" xfId="38077"/>
    <cellStyle name="Note 2 2 2 5 6 3" xfId="38076"/>
    <cellStyle name="Note 2 2 2 5 6 4" xfId="57812"/>
    <cellStyle name="Note 2 2 2 5 7" xfId="9348"/>
    <cellStyle name="Note 2 2 2 5 7 2" xfId="21066"/>
    <cellStyle name="Note 2 2 2 5 7 2 2" xfId="38079"/>
    <cellStyle name="Note 2 2 2 5 7 3" xfId="38078"/>
    <cellStyle name="Note 2 2 2 5 7 4" xfId="57813"/>
    <cellStyle name="Note 2 2 2 5 8" xfId="9788"/>
    <cellStyle name="Note 2 2 2 5 8 2" xfId="21452"/>
    <cellStyle name="Note 2 2 2 5 8 2 2" xfId="38081"/>
    <cellStyle name="Note 2 2 2 5 8 3" xfId="38080"/>
    <cellStyle name="Note 2 2 2 5 8 4" xfId="57814"/>
    <cellStyle name="Note 2 2 2 5 9" xfId="10230"/>
    <cellStyle name="Note 2 2 2 5 9 2" xfId="21837"/>
    <cellStyle name="Note 2 2 2 5 9 2 2" xfId="38083"/>
    <cellStyle name="Note 2 2 2 5 9 3" xfId="38082"/>
    <cellStyle name="Note 2 2 2 5 9 4" xfId="57815"/>
    <cellStyle name="Note 2 2 2 6" xfId="37779"/>
    <cellStyle name="Note 2 2 2 7" xfId="57816"/>
    <cellStyle name="Note 2 2 20" xfId="8737"/>
    <cellStyle name="Note 2 2 20 2" xfId="20525"/>
    <cellStyle name="Note 2 2 20 2 2" xfId="38085"/>
    <cellStyle name="Note 2 2 20 3" xfId="38084"/>
    <cellStyle name="Note 2 2 20 4" xfId="57817"/>
    <cellStyle name="Note 2 2 21" xfId="6341"/>
    <cellStyle name="Note 2 2 21 2" xfId="18438"/>
    <cellStyle name="Note 2 2 21 2 2" xfId="38087"/>
    <cellStyle name="Note 2 2 21 3" xfId="38086"/>
    <cellStyle name="Note 2 2 21 4" xfId="57818"/>
    <cellStyle name="Note 2 2 22" xfId="5516"/>
    <cellStyle name="Note 2 2 22 2" xfId="18046"/>
    <cellStyle name="Note 2 2 22 2 2" xfId="38089"/>
    <cellStyle name="Note 2 2 22 3" xfId="38088"/>
    <cellStyle name="Note 2 2 22 4" xfId="57819"/>
    <cellStyle name="Note 2 2 23" xfId="6252"/>
    <cellStyle name="Note 2 2 23 2" xfId="18359"/>
    <cellStyle name="Note 2 2 23 2 2" xfId="38091"/>
    <cellStyle name="Note 2 2 23 3" xfId="38090"/>
    <cellStyle name="Note 2 2 23 4" xfId="57820"/>
    <cellStyle name="Note 2 2 24" xfId="10111"/>
    <cellStyle name="Note 2 2 24 2" xfId="21735"/>
    <cellStyle name="Note 2 2 24 2 2" xfId="38093"/>
    <cellStyle name="Note 2 2 24 3" xfId="38092"/>
    <cellStyle name="Note 2 2 24 4" xfId="57821"/>
    <cellStyle name="Note 2 2 25" xfId="6594"/>
    <cellStyle name="Note 2 2 25 2" xfId="18661"/>
    <cellStyle name="Note 2 2 25 2 2" xfId="38095"/>
    <cellStyle name="Note 2 2 25 3" xfId="38094"/>
    <cellStyle name="Note 2 2 25 4" xfId="57822"/>
    <cellStyle name="Note 2 2 26" xfId="4721"/>
    <cellStyle name="Note 2 2 26 2" xfId="17406"/>
    <cellStyle name="Note 2 2 26 2 2" xfId="38097"/>
    <cellStyle name="Note 2 2 26 3" xfId="38096"/>
    <cellStyle name="Note 2 2 26 4" xfId="57823"/>
    <cellStyle name="Note 2 2 27" xfId="8260"/>
    <cellStyle name="Note 2 2 27 2" xfId="20115"/>
    <cellStyle name="Note 2 2 27 2 2" xfId="38099"/>
    <cellStyle name="Note 2 2 27 3" xfId="38098"/>
    <cellStyle name="Note 2 2 27 4" xfId="57824"/>
    <cellStyle name="Note 2 2 28" xfId="12839"/>
    <cellStyle name="Note 2 2 28 2" xfId="24172"/>
    <cellStyle name="Note 2 2 28 2 2" xfId="38101"/>
    <cellStyle name="Note 2 2 28 3" xfId="38100"/>
    <cellStyle name="Note 2 2 28 4" xfId="57825"/>
    <cellStyle name="Note 2 2 29" xfId="6222"/>
    <cellStyle name="Note 2 2 29 2" xfId="18331"/>
    <cellStyle name="Note 2 2 29 2 2" xfId="38103"/>
    <cellStyle name="Note 2 2 29 3" xfId="38102"/>
    <cellStyle name="Note 2 2 29 4" xfId="57826"/>
    <cellStyle name="Note 2 2 3" xfId="4275"/>
    <cellStyle name="Note 2 2 3 10" xfId="10231"/>
    <cellStyle name="Note 2 2 3 10 2" xfId="21838"/>
    <cellStyle name="Note 2 2 3 10 2 2" xfId="38106"/>
    <cellStyle name="Note 2 2 3 10 3" xfId="38105"/>
    <cellStyle name="Note 2 2 3 10 4" xfId="57827"/>
    <cellStyle name="Note 2 2 3 11" xfId="10648"/>
    <cellStyle name="Note 2 2 3 11 2" xfId="22199"/>
    <cellStyle name="Note 2 2 3 11 2 2" xfId="38108"/>
    <cellStyle name="Note 2 2 3 11 3" xfId="38107"/>
    <cellStyle name="Note 2 2 3 11 4" xfId="57828"/>
    <cellStyle name="Note 2 2 3 12" xfId="11072"/>
    <cellStyle name="Note 2 2 3 12 2" xfId="22572"/>
    <cellStyle name="Note 2 2 3 12 2 2" xfId="38110"/>
    <cellStyle name="Note 2 2 3 12 3" xfId="38109"/>
    <cellStyle name="Note 2 2 3 12 4" xfId="57829"/>
    <cellStyle name="Note 2 2 3 13" xfId="11491"/>
    <cellStyle name="Note 2 2 3 13 2" xfId="22936"/>
    <cellStyle name="Note 2 2 3 13 2 2" xfId="38112"/>
    <cellStyle name="Note 2 2 3 13 3" xfId="38111"/>
    <cellStyle name="Note 2 2 3 13 4" xfId="57830"/>
    <cellStyle name="Note 2 2 3 14" xfId="11917"/>
    <cellStyle name="Note 2 2 3 14 2" xfId="23334"/>
    <cellStyle name="Note 2 2 3 14 2 2" xfId="38114"/>
    <cellStyle name="Note 2 2 3 14 3" xfId="38113"/>
    <cellStyle name="Note 2 2 3 14 4" xfId="57831"/>
    <cellStyle name="Note 2 2 3 15" xfId="12294"/>
    <cellStyle name="Note 2 2 3 15 2" xfId="23673"/>
    <cellStyle name="Note 2 2 3 15 2 2" xfId="38116"/>
    <cellStyle name="Note 2 2 3 15 3" xfId="38115"/>
    <cellStyle name="Note 2 2 3 15 4" xfId="57832"/>
    <cellStyle name="Note 2 2 3 16" xfId="12660"/>
    <cellStyle name="Note 2 2 3 16 2" xfId="23997"/>
    <cellStyle name="Note 2 2 3 16 2 2" xfId="38118"/>
    <cellStyle name="Note 2 2 3 16 3" xfId="38117"/>
    <cellStyle name="Note 2 2 3 16 4" xfId="57833"/>
    <cellStyle name="Note 2 2 3 17" xfId="13070"/>
    <cellStyle name="Note 2 2 3 17 2" xfId="24381"/>
    <cellStyle name="Note 2 2 3 17 2 2" xfId="38120"/>
    <cellStyle name="Note 2 2 3 17 3" xfId="38119"/>
    <cellStyle name="Note 2 2 3 17 4" xfId="57834"/>
    <cellStyle name="Note 2 2 3 18" xfId="13408"/>
    <cellStyle name="Note 2 2 3 18 2" xfId="24691"/>
    <cellStyle name="Note 2 2 3 18 2 2" xfId="38122"/>
    <cellStyle name="Note 2 2 3 18 3" xfId="38121"/>
    <cellStyle name="Note 2 2 3 18 4" xfId="57835"/>
    <cellStyle name="Note 2 2 3 19" xfId="13743"/>
    <cellStyle name="Note 2 2 3 19 2" xfId="24993"/>
    <cellStyle name="Note 2 2 3 19 2 2" xfId="38124"/>
    <cellStyle name="Note 2 2 3 19 3" xfId="38123"/>
    <cellStyle name="Note 2 2 3 19 4" xfId="57836"/>
    <cellStyle name="Note 2 2 3 2" xfId="4276"/>
    <cellStyle name="Note 2 2 3 2 10" xfId="10649"/>
    <cellStyle name="Note 2 2 3 2 10 2" xfId="22200"/>
    <cellStyle name="Note 2 2 3 2 10 2 2" xfId="38127"/>
    <cellStyle name="Note 2 2 3 2 10 3" xfId="38126"/>
    <cellStyle name="Note 2 2 3 2 10 4" xfId="57837"/>
    <cellStyle name="Note 2 2 3 2 11" xfId="11073"/>
    <cellStyle name="Note 2 2 3 2 11 2" xfId="22573"/>
    <cellStyle name="Note 2 2 3 2 11 2 2" xfId="38129"/>
    <cellStyle name="Note 2 2 3 2 11 3" xfId="38128"/>
    <cellStyle name="Note 2 2 3 2 11 4" xfId="57838"/>
    <cellStyle name="Note 2 2 3 2 12" xfId="11492"/>
    <cellStyle name="Note 2 2 3 2 12 2" xfId="22937"/>
    <cellStyle name="Note 2 2 3 2 12 2 2" xfId="38131"/>
    <cellStyle name="Note 2 2 3 2 12 3" xfId="38130"/>
    <cellStyle name="Note 2 2 3 2 12 4" xfId="57839"/>
    <cellStyle name="Note 2 2 3 2 13" xfId="11918"/>
    <cellStyle name="Note 2 2 3 2 13 2" xfId="23335"/>
    <cellStyle name="Note 2 2 3 2 13 2 2" xfId="38133"/>
    <cellStyle name="Note 2 2 3 2 13 3" xfId="38132"/>
    <cellStyle name="Note 2 2 3 2 13 4" xfId="57840"/>
    <cellStyle name="Note 2 2 3 2 14" xfId="12295"/>
    <cellStyle name="Note 2 2 3 2 14 2" xfId="23674"/>
    <cellStyle name="Note 2 2 3 2 14 2 2" xfId="38135"/>
    <cellStyle name="Note 2 2 3 2 14 3" xfId="38134"/>
    <cellStyle name="Note 2 2 3 2 14 4" xfId="57841"/>
    <cellStyle name="Note 2 2 3 2 15" xfId="12661"/>
    <cellStyle name="Note 2 2 3 2 15 2" xfId="23998"/>
    <cellStyle name="Note 2 2 3 2 15 2 2" xfId="38137"/>
    <cellStyle name="Note 2 2 3 2 15 3" xfId="38136"/>
    <cellStyle name="Note 2 2 3 2 15 4" xfId="57842"/>
    <cellStyle name="Note 2 2 3 2 16" xfId="13071"/>
    <cellStyle name="Note 2 2 3 2 16 2" xfId="24382"/>
    <cellStyle name="Note 2 2 3 2 16 2 2" xfId="38139"/>
    <cellStyle name="Note 2 2 3 2 16 3" xfId="38138"/>
    <cellStyle name="Note 2 2 3 2 16 4" xfId="57843"/>
    <cellStyle name="Note 2 2 3 2 17" xfId="13409"/>
    <cellStyle name="Note 2 2 3 2 17 2" xfId="24692"/>
    <cellStyle name="Note 2 2 3 2 17 2 2" xfId="38141"/>
    <cellStyle name="Note 2 2 3 2 17 3" xfId="38140"/>
    <cellStyle name="Note 2 2 3 2 17 4" xfId="57844"/>
    <cellStyle name="Note 2 2 3 2 18" xfId="13744"/>
    <cellStyle name="Note 2 2 3 2 18 2" xfId="24994"/>
    <cellStyle name="Note 2 2 3 2 18 2 2" xfId="38143"/>
    <cellStyle name="Note 2 2 3 2 18 3" xfId="38142"/>
    <cellStyle name="Note 2 2 3 2 18 4" xfId="57845"/>
    <cellStyle name="Note 2 2 3 2 19" xfId="14072"/>
    <cellStyle name="Note 2 2 3 2 19 2" xfId="25294"/>
    <cellStyle name="Note 2 2 3 2 19 2 2" xfId="38145"/>
    <cellStyle name="Note 2 2 3 2 19 3" xfId="38144"/>
    <cellStyle name="Note 2 2 3 2 19 4" xfId="57846"/>
    <cellStyle name="Note 2 2 3 2 2" xfId="7062"/>
    <cellStyle name="Note 2 2 3 2 2 2" xfId="19069"/>
    <cellStyle name="Note 2 2 3 2 2 2 2" xfId="38147"/>
    <cellStyle name="Note 2 2 3 2 2 3" xfId="38146"/>
    <cellStyle name="Note 2 2 3 2 2 4" xfId="57847"/>
    <cellStyle name="Note 2 2 3 2 20" xfId="14366"/>
    <cellStyle name="Note 2 2 3 2 20 2" xfId="38148"/>
    <cellStyle name="Note 2 2 3 2 20 3" xfId="57848"/>
    <cellStyle name="Note 2 2 3 2 20 4" xfId="57849"/>
    <cellStyle name="Note 2 2 3 2 21" xfId="38125"/>
    <cellStyle name="Note 2 2 3 2 22" xfId="57850"/>
    <cellStyle name="Note 2 2 3 2 3" xfId="7528"/>
    <cellStyle name="Note 2 2 3 2 3 2" xfId="19476"/>
    <cellStyle name="Note 2 2 3 2 3 2 2" xfId="38150"/>
    <cellStyle name="Note 2 2 3 2 3 3" xfId="38149"/>
    <cellStyle name="Note 2 2 3 2 3 4" xfId="57851"/>
    <cellStyle name="Note 2 2 3 2 4" xfId="7985"/>
    <cellStyle name="Note 2 2 3 2 4 2" xfId="19872"/>
    <cellStyle name="Note 2 2 3 2 4 2 2" xfId="38152"/>
    <cellStyle name="Note 2 2 3 2 4 3" xfId="38151"/>
    <cellStyle name="Note 2 2 3 2 4 4" xfId="57852"/>
    <cellStyle name="Note 2 2 3 2 5" xfId="8444"/>
    <cellStyle name="Note 2 2 3 2 5 2" xfId="20265"/>
    <cellStyle name="Note 2 2 3 2 5 2 2" xfId="38154"/>
    <cellStyle name="Note 2 2 3 2 5 3" xfId="38153"/>
    <cellStyle name="Note 2 2 3 2 5 4" xfId="57853"/>
    <cellStyle name="Note 2 2 3 2 6" xfId="8901"/>
    <cellStyle name="Note 2 2 3 2 6 2" xfId="20668"/>
    <cellStyle name="Note 2 2 3 2 6 2 2" xfId="38156"/>
    <cellStyle name="Note 2 2 3 2 6 3" xfId="38155"/>
    <cellStyle name="Note 2 2 3 2 6 4" xfId="57854"/>
    <cellStyle name="Note 2 2 3 2 7" xfId="9350"/>
    <cellStyle name="Note 2 2 3 2 7 2" xfId="21068"/>
    <cellStyle name="Note 2 2 3 2 7 2 2" xfId="38158"/>
    <cellStyle name="Note 2 2 3 2 7 3" xfId="38157"/>
    <cellStyle name="Note 2 2 3 2 7 4" xfId="57855"/>
    <cellStyle name="Note 2 2 3 2 8" xfId="9790"/>
    <cellStyle name="Note 2 2 3 2 8 2" xfId="21454"/>
    <cellStyle name="Note 2 2 3 2 8 2 2" xfId="38160"/>
    <cellStyle name="Note 2 2 3 2 8 3" xfId="38159"/>
    <cellStyle name="Note 2 2 3 2 8 4" xfId="57856"/>
    <cellStyle name="Note 2 2 3 2 9" xfId="10232"/>
    <cellStyle name="Note 2 2 3 2 9 2" xfId="21839"/>
    <cellStyle name="Note 2 2 3 2 9 2 2" xfId="38162"/>
    <cellStyle name="Note 2 2 3 2 9 3" xfId="38161"/>
    <cellStyle name="Note 2 2 3 2 9 4" xfId="57857"/>
    <cellStyle name="Note 2 2 3 20" xfId="14071"/>
    <cellStyle name="Note 2 2 3 20 2" xfId="25293"/>
    <cellStyle name="Note 2 2 3 20 2 2" xfId="38164"/>
    <cellStyle name="Note 2 2 3 20 3" xfId="38163"/>
    <cellStyle name="Note 2 2 3 20 4" xfId="57858"/>
    <cellStyle name="Note 2 2 3 21" xfId="14365"/>
    <cellStyle name="Note 2 2 3 21 2" xfId="38165"/>
    <cellStyle name="Note 2 2 3 21 3" xfId="57859"/>
    <cellStyle name="Note 2 2 3 21 4" xfId="57860"/>
    <cellStyle name="Note 2 2 3 22" xfId="38104"/>
    <cellStyle name="Note 2 2 3 23" xfId="57861"/>
    <cellStyle name="Note 2 2 3 3" xfId="7061"/>
    <cellStyle name="Note 2 2 3 3 2" xfId="19068"/>
    <cellStyle name="Note 2 2 3 3 2 2" xfId="38167"/>
    <cellStyle name="Note 2 2 3 3 3" xfId="38166"/>
    <cellStyle name="Note 2 2 3 3 4" xfId="57862"/>
    <cellStyle name="Note 2 2 3 4" xfId="7527"/>
    <cellStyle name="Note 2 2 3 4 2" xfId="19475"/>
    <cellStyle name="Note 2 2 3 4 2 2" xfId="38169"/>
    <cellStyle name="Note 2 2 3 4 3" xfId="38168"/>
    <cellStyle name="Note 2 2 3 4 4" xfId="57863"/>
    <cellStyle name="Note 2 2 3 5" xfId="7984"/>
    <cellStyle name="Note 2 2 3 5 2" xfId="19871"/>
    <cellStyle name="Note 2 2 3 5 2 2" xfId="38171"/>
    <cellStyle name="Note 2 2 3 5 3" xfId="38170"/>
    <cellStyle name="Note 2 2 3 5 4" xfId="57864"/>
    <cellStyle name="Note 2 2 3 6" xfId="8443"/>
    <cellStyle name="Note 2 2 3 6 2" xfId="20264"/>
    <cellStyle name="Note 2 2 3 6 2 2" xfId="38173"/>
    <cellStyle name="Note 2 2 3 6 3" xfId="38172"/>
    <cellStyle name="Note 2 2 3 6 4" xfId="57865"/>
    <cellStyle name="Note 2 2 3 7" xfId="8900"/>
    <cellStyle name="Note 2 2 3 7 2" xfId="20667"/>
    <cellStyle name="Note 2 2 3 7 2 2" xfId="38175"/>
    <cellStyle name="Note 2 2 3 7 3" xfId="38174"/>
    <cellStyle name="Note 2 2 3 7 4" xfId="57866"/>
    <cellStyle name="Note 2 2 3 8" xfId="9349"/>
    <cellStyle name="Note 2 2 3 8 2" xfId="21067"/>
    <cellStyle name="Note 2 2 3 8 2 2" xfId="38177"/>
    <cellStyle name="Note 2 2 3 8 3" xfId="38176"/>
    <cellStyle name="Note 2 2 3 8 4" xfId="57867"/>
    <cellStyle name="Note 2 2 3 9" xfId="9789"/>
    <cellStyle name="Note 2 2 3 9 2" xfId="21453"/>
    <cellStyle name="Note 2 2 3 9 2 2" xfId="38179"/>
    <cellStyle name="Note 2 2 3 9 3" xfId="38178"/>
    <cellStyle name="Note 2 2 3 9 4" xfId="57868"/>
    <cellStyle name="Note 2 2 30" xfId="13652"/>
    <cellStyle name="Note 2 2 30 2" xfId="38180"/>
    <cellStyle name="Note 2 2 30 3" xfId="57869"/>
    <cellStyle name="Note 2 2 30 4" xfId="57870"/>
    <cellStyle name="Note 2 2 31" xfId="37686"/>
    <cellStyle name="Note 2 2 32" xfId="1533"/>
    <cellStyle name="Note 2 2 33" xfId="57871"/>
    <cellStyle name="Note 2 2 4" xfId="4277"/>
    <cellStyle name="Note 2 2 4 10" xfId="10233"/>
    <cellStyle name="Note 2 2 4 10 2" xfId="21840"/>
    <cellStyle name="Note 2 2 4 10 2 2" xfId="38183"/>
    <cellStyle name="Note 2 2 4 10 3" xfId="38182"/>
    <cellStyle name="Note 2 2 4 10 4" xfId="57872"/>
    <cellStyle name="Note 2 2 4 11" xfId="10650"/>
    <cellStyle name="Note 2 2 4 11 2" xfId="22201"/>
    <cellStyle name="Note 2 2 4 11 2 2" xfId="38185"/>
    <cellStyle name="Note 2 2 4 11 3" xfId="38184"/>
    <cellStyle name="Note 2 2 4 11 4" xfId="57873"/>
    <cellStyle name="Note 2 2 4 12" xfId="11074"/>
    <cellStyle name="Note 2 2 4 12 2" xfId="22574"/>
    <cellStyle name="Note 2 2 4 12 2 2" xfId="38187"/>
    <cellStyle name="Note 2 2 4 12 3" xfId="38186"/>
    <cellStyle name="Note 2 2 4 12 4" xfId="57874"/>
    <cellStyle name="Note 2 2 4 13" xfId="11493"/>
    <cellStyle name="Note 2 2 4 13 2" xfId="22938"/>
    <cellStyle name="Note 2 2 4 13 2 2" xfId="38189"/>
    <cellStyle name="Note 2 2 4 13 3" xfId="38188"/>
    <cellStyle name="Note 2 2 4 13 4" xfId="57875"/>
    <cellStyle name="Note 2 2 4 14" xfId="11919"/>
    <cellStyle name="Note 2 2 4 14 2" xfId="23336"/>
    <cellStyle name="Note 2 2 4 14 2 2" xfId="38191"/>
    <cellStyle name="Note 2 2 4 14 3" xfId="38190"/>
    <cellStyle name="Note 2 2 4 14 4" xfId="57876"/>
    <cellStyle name="Note 2 2 4 15" xfId="12296"/>
    <cellStyle name="Note 2 2 4 15 2" xfId="23675"/>
    <cellStyle name="Note 2 2 4 15 2 2" xfId="38193"/>
    <cellStyle name="Note 2 2 4 15 3" xfId="38192"/>
    <cellStyle name="Note 2 2 4 15 4" xfId="57877"/>
    <cellStyle name="Note 2 2 4 16" xfId="12662"/>
    <cellStyle name="Note 2 2 4 16 2" xfId="23999"/>
    <cellStyle name="Note 2 2 4 16 2 2" xfId="38195"/>
    <cellStyle name="Note 2 2 4 16 3" xfId="38194"/>
    <cellStyle name="Note 2 2 4 16 4" xfId="57878"/>
    <cellStyle name="Note 2 2 4 17" xfId="13072"/>
    <cellStyle name="Note 2 2 4 17 2" xfId="24383"/>
    <cellStyle name="Note 2 2 4 17 2 2" xfId="38197"/>
    <cellStyle name="Note 2 2 4 17 3" xfId="38196"/>
    <cellStyle name="Note 2 2 4 17 4" xfId="57879"/>
    <cellStyle name="Note 2 2 4 18" xfId="13410"/>
    <cellStyle name="Note 2 2 4 18 2" xfId="24693"/>
    <cellStyle name="Note 2 2 4 18 2 2" xfId="38199"/>
    <cellStyle name="Note 2 2 4 18 3" xfId="38198"/>
    <cellStyle name="Note 2 2 4 18 4" xfId="57880"/>
    <cellStyle name="Note 2 2 4 19" xfId="13745"/>
    <cellStyle name="Note 2 2 4 19 2" xfId="24995"/>
    <cellStyle name="Note 2 2 4 19 2 2" xfId="38201"/>
    <cellStyle name="Note 2 2 4 19 3" xfId="38200"/>
    <cellStyle name="Note 2 2 4 19 4" xfId="57881"/>
    <cellStyle name="Note 2 2 4 2" xfId="4278"/>
    <cellStyle name="Note 2 2 4 2 10" xfId="10651"/>
    <cellStyle name="Note 2 2 4 2 10 2" xfId="22202"/>
    <cellStyle name="Note 2 2 4 2 10 2 2" xfId="38204"/>
    <cellStyle name="Note 2 2 4 2 10 3" xfId="38203"/>
    <cellStyle name="Note 2 2 4 2 10 4" xfId="57882"/>
    <cellStyle name="Note 2 2 4 2 11" xfId="11075"/>
    <cellStyle name="Note 2 2 4 2 11 2" xfId="22575"/>
    <cellStyle name="Note 2 2 4 2 11 2 2" xfId="38206"/>
    <cellStyle name="Note 2 2 4 2 11 3" xfId="38205"/>
    <cellStyle name="Note 2 2 4 2 11 4" xfId="57883"/>
    <cellStyle name="Note 2 2 4 2 12" xfId="11494"/>
    <cellStyle name="Note 2 2 4 2 12 2" xfId="22939"/>
    <cellStyle name="Note 2 2 4 2 12 2 2" xfId="38208"/>
    <cellStyle name="Note 2 2 4 2 12 3" xfId="38207"/>
    <cellStyle name="Note 2 2 4 2 12 4" xfId="57884"/>
    <cellStyle name="Note 2 2 4 2 13" xfId="11920"/>
    <cellStyle name="Note 2 2 4 2 13 2" xfId="23337"/>
    <cellStyle name="Note 2 2 4 2 13 2 2" xfId="38210"/>
    <cellStyle name="Note 2 2 4 2 13 3" xfId="38209"/>
    <cellStyle name="Note 2 2 4 2 13 4" xfId="57885"/>
    <cellStyle name="Note 2 2 4 2 14" xfId="12297"/>
    <cellStyle name="Note 2 2 4 2 14 2" xfId="23676"/>
    <cellStyle name="Note 2 2 4 2 14 2 2" xfId="38212"/>
    <cellStyle name="Note 2 2 4 2 14 3" xfId="38211"/>
    <cellStyle name="Note 2 2 4 2 14 4" xfId="57886"/>
    <cellStyle name="Note 2 2 4 2 15" xfId="12663"/>
    <cellStyle name="Note 2 2 4 2 15 2" xfId="24000"/>
    <cellStyle name="Note 2 2 4 2 15 2 2" xfId="38214"/>
    <cellStyle name="Note 2 2 4 2 15 3" xfId="38213"/>
    <cellStyle name="Note 2 2 4 2 15 4" xfId="57887"/>
    <cellStyle name="Note 2 2 4 2 16" xfId="13073"/>
    <cellStyle name="Note 2 2 4 2 16 2" xfId="24384"/>
    <cellStyle name="Note 2 2 4 2 16 2 2" xfId="38216"/>
    <cellStyle name="Note 2 2 4 2 16 3" xfId="38215"/>
    <cellStyle name="Note 2 2 4 2 16 4" xfId="57888"/>
    <cellStyle name="Note 2 2 4 2 17" xfId="13411"/>
    <cellStyle name="Note 2 2 4 2 17 2" xfId="24694"/>
    <cellStyle name="Note 2 2 4 2 17 2 2" xfId="38218"/>
    <cellStyle name="Note 2 2 4 2 17 3" xfId="38217"/>
    <cellStyle name="Note 2 2 4 2 17 4" xfId="57889"/>
    <cellStyle name="Note 2 2 4 2 18" xfId="13746"/>
    <cellStyle name="Note 2 2 4 2 18 2" xfId="24996"/>
    <cellStyle name="Note 2 2 4 2 18 2 2" xfId="38220"/>
    <cellStyle name="Note 2 2 4 2 18 3" xfId="38219"/>
    <cellStyle name="Note 2 2 4 2 18 4" xfId="57890"/>
    <cellStyle name="Note 2 2 4 2 19" xfId="14074"/>
    <cellStyle name="Note 2 2 4 2 19 2" xfId="25296"/>
    <cellStyle name="Note 2 2 4 2 19 2 2" xfId="38222"/>
    <cellStyle name="Note 2 2 4 2 19 3" xfId="38221"/>
    <cellStyle name="Note 2 2 4 2 19 4" xfId="57891"/>
    <cellStyle name="Note 2 2 4 2 2" xfId="7064"/>
    <cellStyle name="Note 2 2 4 2 2 2" xfId="19071"/>
    <cellStyle name="Note 2 2 4 2 2 2 2" xfId="38224"/>
    <cellStyle name="Note 2 2 4 2 2 3" xfId="38223"/>
    <cellStyle name="Note 2 2 4 2 2 4" xfId="57892"/>
    <cellStyle name="Note 2 2 4 2 20" xfId="14368"/>
    <cellStyle name="Note 2 2 4 2 20 2" xfId="38225"/>
    <cellStyle name="Note 2 2 4 2 20 3" xfId="57893"/>
    <cellStyle name="Note 2 2 4 2 20 4" xfId="57894"/>
    <cellStyle name="Note 2 2 4 2 21" xfId="38202"/>
    <cellStyle name="Note 2 2 4 2 22" xfId="57895"/>
    <cellStyle name="Note 2 2 4 2 3" xfId="7530"/>
    <cellStyle name="Note 2 2 4 2 3 2" xfId="19478"/>
    <cellStyle name="Note 2 2 4 2 3 2 2" xfId="38227"/>
    <cellStyle name="Note 2 2 4 2 3 3" xfId="38226"/>
    <cellStyle name="Note 2 2 4 2 3 4" xfId="57896"/>
    <cellStyle name="Note 2 2 4 2 4" xfId="7987"/>
    <cellStyle name="Note 2 2 4 2 4 2" xfId="19874"/>
    <cellStyle name="Note 2 2 4 2 4 2 2" xfId="38229"/>
    <cellStyle name="Note 2 2 4 2 4 3" xfId="38228"/>
    <cellStyle name="Note 2 2 4 2 4 4" xfId="57897"/>
    <cellStyle name="Note 2 2 4 2 5" xfId="8446"/>
    <cellStyle name="Note 2 2 4 2 5 2" xfId="20267"/>
    <cellStyle name="Note 2 2 4 2 5 2 2" xfId="38231"/>
    <cellStyle name="Note 2 2 4 2 5 3" xfId="38230"/>
    <cellStyle name="Note 2 2 4 2 5 4" xfId="57898"/>
    <cellStyle name="Note 2 2 4 2 6" xfId="8903"/>
    <cellStyle name="Note 2 2 4 2 6 2" xfId="20670"/>
    <cellStyle name="Note 2 2 4 2 6 2 2" xfId="38233"/>
    <cellStyle name="Note 2 2 4 2 6 3" xfId="38232"/>
    <cellStyle name="Note 2 2 4 2 6 4" xfId="57899"/>
    <cellStyle name="Note 2 2 4 2 7" xfId="9352"/>
    <cellStyle name="Note 2 2 4 2 7 2" xfId="21070"/>
    <cellStyle name="Note 2 2 4 2 7 2 2" xfId="38235"/>
    <cellStyle name="Note 2 2 4 2 7 3" xfId="38234"/>
    <cellStyle name="Note 2 2 4 2 7 4" xfId="57900"/>
    <cellStyle name="Note 2 2 4 2 8" xfId="9792"/>
    <cellStyle name="Note 2 2 4 2 8 2" xfId="21456"/>
    <cellStyle name="Note 2 2 4 2 8 2 2" xfId="38237"/>
    <cellStyle name="Note 2 2 4 2 8 3" xfId="38236"/>
    <cellStyle name="Note 2 2 4 2 8 4" xfId="57901"/>
    <cellStyle name="Note 2 2 4 2 9" xfId="10234"/>
    <cellStyle name="Note 2 2 4 2 9 2" xfId="21841"/>
    <cellStyle name="Note 2 2 4 2 9 2 2" xfId="38239"/>
    <cellStyle name="Note 2 2 4 2 9 3" xfId="38238"/>
    <cellStyle name="Note 2 2 4 2 9 4" xfId="57902"/>
    <cellStyle name="Note 2 2 4 20" xfId="14073"/>
    <cellStyle name="Note 2 2 4 20 2" xfId="25295"/>
    <cellStyle name="Note 2 2 4 20 2 2" xfId="38241"/>
    <cellStyle name="Note 2 2 4 20 3" xfId="38240"/>
    <cellStyle name="Note 2 2 4 20 4" xfId="57903"/>
    <cellStyle name="Note 2 2 4 21" xfId="14367"/>
    <cellStyle name="Note 2 2 4 21 2" xfId="38242"/>
    <cellStyle name="Note 2 2 4 21 3" xfId="57904"/>
    <cellStyle name="Note 2 2 4 21 4" xfId="57905"/>
    <cellStyle name="Note 2 2 4 22" xfId="38181"/>
    <cellStyle name="Note 2 2 4 23" xfId="57906"/>
    <cellStyle name="Note 2 2 4 3" xfId="7063"/>
    <cellStyle name="Note 2 2 4 3 2" xfId="19070"/>
    <cellStyle name="Note 2 2 4 3 2 2" xfId="38244"/>
    <cellStyle name="Note 2 2 4 3 3" xfId="38243"/>
    <cellStyle name="Note 2 2 4 3 4" xfId="57907"/>
    <cellStyle name="Note 2 2 4 4" xfId="7529"/>
    <cellStyle name="Note 2 2 4 4 2" xfId="19477"/>
    <cellStyle name="Note 2 2 4 4 2 2" xfId="38246"/>
    <cellStyle name="Note 2 2 4 4 3" xfId="38245"/>
    <cellStyle name="Note 2 2 4 4 4" xfId="57908"/>
    <cellStyle name="Note 2 2 4 5" xfId="7986"/>
    <cellStyle name="Note 2 2 4 5 2" xfId="19873"/>
    <cellStyle name="Note 2 2 4 5 2 2" xfId="38248"/>
    <cellStyle name="Note 2 2 4 5 3" xfId="38247"/>
    <cellStyle name="Note 2 2 4 5 4" xfId="57909"/>
    <cellStyle name="Note 2 2 4 6" xfId="8445"/>
    <cellStyle name="Note 2 2 4 6 2" xfId="20266"/>
    <cellStyle name="Note 2 2 4 6 2 2" xfId="38250"/>
    <cellStyle name="Note 2 2 4 6 3" xfId="38249"/>
    <cellStyle name="Note 2 2 4 6 4" xfId="57910"/>
    <cellStyle name="Note 2 2 4 7" xfId="8902"/>
    <cellStyle name="Note 2 2 4 7 2" xfId="20669"/>
    <cellStyle name="Note 2 2 4 7 2 2" xfId="38252"/>
    <cellStyle name="Note 2 2 4 7 3" xfId="38251"/>
    <cellStyle name="Note 2 2 4 7 4" xfId="57911"/>
    <cellStyle name="Note 2 2 4 8" xfId="9351"/>
    <cellStyle name="Note 2 2 4 8 2" xfId="21069"/>
    <cellStyle name="Note 2 2 4 8 2 2" xfId="38254"/>
    <cellStyle name="Note 2 2 4 8 3" xfId="38253"/>
    <cellStyle name="Note 2 2 4 8 4" xfId="57912"/>
    <cellStyle name="Note 2 2 4 9" xfId="9791"/>
    <cellStyle name="Note 2 2 4 9 2" xfId="21455"/>
    <cellStyle name="Note 2 2 4 9 2 2" xfId="38256"/>
    <cellStyle name="Note 2 2 4 9 3" xfId="38255"/>
    <cellStyle name="Note 2 2 4 9 4" xfId="57913"/>
    <cellStyle name="Note 2 2 5" xfId="4279"/>
    <cellStyle name="Note 2 2 5 10" xfId="10235"/>
    <cellStyle name="Note 2 2 5 10 2" xfId="21842"/>
    <cellStyle name="Note 2 2 5 10 2 2" xfId="38259"/>
    <cellStyle name="Note 2 2 5 10 3" xfId="38258"/>
    <cellStyle name="Note 2 2 5 10 4" xfId="57914"/>
    <cellStyle name="Note 2 2 5 11" xfId="10652"/>
    <cellStyle name="Note 2 2 5 11 2" xfId="22203"/>
    <cellStyle name="Note 2 2 5 11 2 2" xfId="38261"/>
    <cellStyle name="Note 2 2 5 11 3" xfId="38260"/>
    <cellStyle name="Note 2 2 5 11 4" xfId="57915"/>
    <cellStyle name="Note 2 2 5 12" xfId="11076"/>
    <cellStyle name="Note 2 2 5 12 2" xfId="22576"/>
    <cellStyle name="Note 2 2 5 12 2 2" xfId="38263"/>
    <cellStyle name="Note 2 2 5 12 3" xfId="38262"/>
    <cellStyle name="Note 2 2 5 12 4" xfId="57916"/>
    <cellStyle name="Note 2 2 5 13" xfId="11495"/>
    <cellStyle name="Note 2 2 5 13 2" xfId="22940"/>
    <cellStyle name="Note 2 2 5 13 2 2" xfId="38265"/>
    <cellStyle name="Note 2 2 5 13 3" xfId="38264"/>
    <cellStyle name="Note 2 2 5 13 4" xfId="57917"/>
    <cellStyle name="Note 2 2 5 14" xfId="11921"/>
    <cellStyle name="Note 2 2 5 14 2" xfId="23338"/>
    <cellStyle name="Note 2 2 5 14 2 2" xfId="38267"/>
    <cellStyle name="Note 2 2 5 14 3" xfId="38266"/>
    <cellStyle name="Note 2 2 5 14 4" xfId="57918"/>
    <cellStyle name="Note 2 2 5 15" xfId="12298"/>
    <cellStyle name="Note 2 2 5 15 2" xfId="23677"/>
    <cellStyle name="Note 2 2 5 15 2 2" xfId="38269"/>
    <cellStyle name="Note 2 2 5 15 3" xfId="38268"/>
    <cellStyle name="Note 2 2 5 15 4" xfId="57919"/>
    <cellStyle name="Note 2 2 5 16" xfId="12664"/>
    <cellStyle name="Note 2 2 5 16 2" xfId="24001"/>
    <cellStyle name="Note 2 2 5 16 2 2" xfId="38271"/>
    <cellStyle name="Note 2 2 5 16 3" xfId="38270"/>
    <cellStyle name="Note 2 2 5 16 4" xfId="57920"/>
    <cellStyle name="Note 2 2 5 17" xfId="13074"/>
    <cellStyle name="Note 2 2 5 17 2" xfId="24385"/>
    <cellStyle name="Note 2 2 5 17 2 2" xfId="38273"/>
    <cellStyle name="Note 2 2 5 17 3" xfId="38272"/>
    <cellStyle name="Note 2 2 5 17 4" xfId="57921"/>
    <cellStyle name="Note 2 2 5 18" xfId="13412"/>
    <cellStyle name="Note 2 2 5 18 2" xfId="24695"/>
    <cellStyle name="Note 2 2 5 18 2 2" xfId="38275"/>
    <cellStyle name="Note 2 2 5 18 3" xfId="38274"/>
    <cellStyle name="Note 2 2 5 18 4" xfId="57922"/>
    <cellStyle name="Note 2 2 5 19" xfId="13747"/>
    <cellStyle name="Note 2 2 5 19 2" xfId="24997"/>
    <cellStyle name="Note 2 2 5 19 2 2" xfId="38277"/>
    <cellStyle name="Note 2 2 5 19 3" xfId="38276"/>
    <cellStyle name="Note 2 2 5 19 4" xfId="57923"/>
    <cellStyle name="Note 2 2 5 2" xfId="4280"/>
    <cellStyle name="Note 2 2 5 2 10" xfId="10653"/>
    <cellStyle name="Note 2 2 5 2 10 2" xfId="22204"/>
    <cellStyle name="Note 2 2 5 2 10 2 2" xfId="38280"/>
    <cellStyle name="Note 2 2 5 2 10 3" xfId="38279"/>
    <cellStyle name="Note 2 2 5 2 10 4" xfId="57924"/>
    <cellStyle name="Note 2 2 5 2 11" xfId="11077"/>
    <cellStyle name="Note 2 2 5 2 11 2" xfId="22577"/>
    <cellStyle name="Note 2 2 5 2 11 2 2" xfId="38282"/>
    <cellStyle name="Note 2 2 5 2 11 3" xfId="38281"/>
    <cellStyle name="Note 2 2 5 2 11 4" xfId="57925"/>
    <cellStyle name="Note 2 2 5 2 12" xfId="11496"/>
    <cellStyle name="Note 2 2 5 2 12 2" xfId="22941"/>
    <cellStyle name="Note 2 2 5 2 12 2 2" xfId="38284"/>
    <cellStyle name="Note 2 2 5 2 12 3" xfId="38283"/>
    <cellStyle name="Note 2 2 5 2 12 4" xfId="57926"/>
    <cellStyle name="Note 2 2 5 2 13" xfId="11922"/>
    <cellStyle name="Note 2 2 5 2 13 2" xfId="23339"/>
    <cellStyle name="Note 2 2 5 2 13 2 2" xfId="38286"/>
    <cellStyle name="Note 2 2 5 2 13 3" xfId="38285"/>
    <cellStyle name="Note 2 2 5 2 13 4" xfId="57927"/>
    <cellStyle name="Note 2 2 5 2 14" xfId="12299"/>
    <cellStyle name="Note 2 2 5 2 14 2" xfId="23678"/>
    <cellStyle name="Note 2 2 5 2 14 2 2" xfId="38288"/>
    <cellStyle name="Note 2 2 5 2 14 3" xfId="38287"/>
    <cellStyle name="Note 2 2 5 2 14 4" xfId="57928"/>
    <cellStyle name="Note 2 2 5 2 15" xfId="12665"/>
    <cellStyle name="Note 2 2 5 2 15 2" xfId="24002"/>
    <cellStyle name="Note 2 2 5 2 15 2 2" xfId="38290"/>
    <cellStyle name="Note 2 2 5 2 15 3" xfId="38289"/>
    <cellStyle name="Note 2 2 5 2 15 4" xfId="57929"/>
    <cellStyle name="Note 2 2 5 2 16" xfId="13075"/>
    <cellStyle name="Note 2 2 5 2 16 2" xfId="24386"/>
    <cellStyle name="Note 2 2 5 2 16 2 2" xfId="38292"/>
    <cellStyle name="Note 2 2 5 2 16 3" xfId="38291"/>
    <cellStyle name="Note 2 2 5 2 16 4" xfId="57930"/>
    <cellStyle name="Note 2 2 5 2 17" xfId="13413"/>
    <cellStyle name="Note 2 2 5 2 17 2" xfId="24696"/>
    <cellStyle name="Note 2 2 5 2 17 2 2" xfId="38294"/>
    <cellStyle name="Note 2 2 5 2 17 3" xfId="38293"/>
    <cellStyle name="Note 2 2 5 2 17 4" xfId="57931"/>
    <cellStyle name="Note 2 2 5 2 18" xfId="13748"/>
    <cellStyle name="Note 2 2 5 2 18 2" xfId="24998"/>
    <cellStyle name="Note 2 2 5 2 18 2 2" xfId="38296"/>
    <cellStyle name="Note 2 2 5 2 18 3" xfId="38295"/>
    <cellStyle name="Note 2 2 5 2 18 4" xfId="57932"/>
    <cellStyle name="Note 2 2 5 2 19" xfId="14076"/>
    <cellStyle name="Note 2 2 5 2 19 2" xfId="25298"/>
    <cellStyle name="Note 2 2 5 2 19 2 2" xfId="38298"/>
    <cellStyle name="Note 2 2 5 2 19 3" xfId="38297"/>
    <cellStyle name="Note 2 2 5 2 19 4" xfId="57933"/>
    <cellStyle name="Note 2 2 5 2 2" xfId="7066"/>
    <cellStyle name="Note 2 2 5 2 2 2" xfId="19073"/>
    <cellStyle name="Note 2 2 5 2 2 2 2" xfId="38300"/>
    <cellStyle name="Note 2 2 5 2 2 3" xfId="38299"/>
    <cellStyle name="Note 2 2 5 2 2 4" xfId="57934"/>
    <cellStyle name="Note 2 2 5 2 20" xfId="14370"/>
    <cellStyle name="Note 2 2 5 2 20 2" xfId="38301"/>
    <cellStyle name="Note 2 2 5 2 20 3" xfId="57935"/>
    <cellStyle name="Note 2 2 5 2 20 4" xfId="57936"/>
    <cellStyle name="Note 2 2 5 2 21" xfId="38278"/>
    <cellStyle name="Note 2 2 5 2 22" xfId="57937"/>
    <cellStyle name="Note 2 2 5 2 3" xfId="7532"/>
    <cellStyle name="Note 2 2 5 2 3 2" xfId="19480"/>
    <cellStyle name="Note 2 2 5 2 3 2 2" xfId="38303"/>
    <cellStyle name="Note 2 2 5 2 3 3" xfId="38302"/>
    <cellStyle name="Note 2 2 5 2 3 4" xfId="57938"/>
    <cellStyle name="Note 2 2 5 2 4" xfId="7989"/>
    <cellStyle name="Note 2 2 5 2 4 2" xfId="19876"/>
    <cellStyle name="Note 2 2 5 2 4 2 2" xfId="38305"/>
    <cellStyle name="Note 2 2 5 2 4 3" xfId="38304"/>
    <cellStyle name="Note 2 2 5 2 4 4" xfId="57939"/>
    <cellStyle name="Note 2 2 5 2 5" xfId="8448"/>
    <cellStyle name="Note 2 2 5 2 5 2" xfId="20269"/>
    <cellStyle name="Note 2 2 5 2 5 2 2" xfId="38307"/>
    <cellStyle name="Note 2 2 5 2 5 3" xfId="38306"/>
    <cellStyle name="Note 2 2 5 2 5 4" xfId="57940"/>
    <cellStyle name="Note 2 2 5 2 6" xfId="8905"/>
    <cellStyle name="Note 2 2 5 2 6 2" xfId="20672"/>
    <cellStyle name="Note 2 2 5 2 6 2 2" xfId="38309"/>
    <cellStyle name="Note 2 2 5 2 6 3" xfId="38308"/>
    <cellStyle name="Note 2 2 5 2 6 4" xfId="57941"/>
    <cellStyle name="Note 2 2 5 2 7" xfId="9354"/>
    <cellStyle name="Note 2 2 5 2 7 2" xfId="21072"/>
    <cellStyle name="Note 2 2 5 2 7 2 2" xfId="38311"/>
    <cellStyle name="Note 2 2 5 2 7 3" xfId="38310"/>
    <cellStyle name="Note 2 2 5 2 7 4" xfId="57942"/>
    <cellStyle name="Note 2 2 5 2 8" xfId="9794"/>
    <cellStyle name="Note 2 2 5 2 8 2" xfId="21458"/>
    <cellStyle name="Note 2 2 5 2 8 2 2" xfId="38313"/>
    <cellStyle name="Note 2 2 5 2 8 3" xfId="38312"/>
    <cellStyle name="Note 2 2 5 2 8 4" xfId="57943"/>
    <cellStyle name="Note 2 2 5 2 9" xfId="10236"/>
    <cellStyle name="Note 2 2 5 2 9 2" xfId="21843"/>
    <cellStyle name="Note 2 2 5 2 9 2 2" xfId="38315"/>
    <cellStyle name="Note 2 2 5 2 9 3" xfId="38314"/>
    <cellStyle name="Note 2 2 5 2 9 4" xfId="57944"/>
    <cellStyle name="Note 2 2 5 20" xfId="14075"/>
    <cellStyle name="Note 2 2 5 20 2" xfId="25297"/>
    <cellStyle name="Note 2 2 5 20 2 2" xfId="38317"/>
    <cellStyle name="Note 2 2 5 20 3" xfId="38316"/>
    <cellStyle name="Note 2 2 5 20 4" xfId="57945"/>
    <cellStyle name="Note 2 2 5 21" xfId="14369"/>
    <cellStyle name="Note 2 2 5 21 2" xfId="38318"/>
    <cellStyle name="Note 2 2 5 21 3" xfId="57946"/>
    <cellStyle name="Note 2 2 5 21 4" xfId="57947"/>
    <cellStyle name="Note 2 2 5 22" xfId="38257"/>
    <cellStyle name="Note 2 2 5 23" xfId="57948"/>
    <cellStyle name="Note 2 2 5 3" xfId="7065"/>
    <cellStyle name="Note 2 2 5 3 2" xfId="19072"/>
    <cellStyle name="Note 2 2 5 3 2 2" xfId="38320"/>
    <cellStyle name="Note 2 2 5 3 3" xfId="38319"/>
    <cellStyle name="Note 2 2 5 3 4" xfId="57949"/>
    <cellStyle name="Note 2 2 5 4" xfId="7531"/>
    <cellStyle name="Note 2 2 5 4 2" xfId="19479"/>
    <cellStyle name="Note 2 2 5 4 2 2" xfId="38322"/>
    <cellStyle name="Note 2 2 5 4 3" xfId="38321"/>
    <cellStyle name="Note 2 2 5 4 4" xfId="57950"/>
    <cellStyle name="Note 2 2 5 5" xfId="7988"/>
    <cellStyle name="Note 2 2 5 5 2" xfId="19875"/>
    <cellStyle name="Note 2 2 5 5 2 2" xfId="38324"/>
    <cellStyle name="Note 2 2 5 5 3" xfId="38323"/>
    <cellStyle name="Note 2 2 5 5 4" xfId="57951"/>
    <cellStyle name="Note 2 2 5 6" xfId="8447"/>
    <cellStyle name="Note 2 2 5 6 2" xfId="20268"/>
    <cellStyle name="Note 2 2 5 6 2 2" xfId="38326"/>
    <cellStyle name="Note 2 2 5 6 3" xfId="38325"/>
    <cellStyle name="Note 2 2 5 6 4" xfId="57952"/>
    <cellStyle name="Note 2 2 5 7" xfId="8904"/>
    <cellStyle name="Note 2 2 5 7 2" xfId="20671"/>
    <cellStyle name="Note 2 2 5 7 2 2" xfId="38328"/>
    <cellStyle name="Note 2 2 5 7 3" xfId="38327"/>
    <cellStyle name="Note 2 2 5 7 4" xfId="57953"/>
    <cellStyle name="Note 2 2 5 8" xfId="9353"/>
    <cellStyle name="Note 2 2 5 8 2" xfId="21071"/>
    <cellStyle name="Note 2 2 5 8 2 2" xfId="38330"/>
    <cellStyle name="Note 2 2 5 8 3" xfId="38329"/>
    <cellStyle name="Note 2 2 5 8 4" xfId="57954"/>
    <cellStyle name="Note 2 2 5 9" xfId="9793"/>
    <cellStyle name="Note 2 2 5 9 2" xfId="21457"/>
    <cellStyle name="Note 2 2 5 9 2 2" xfId="38332"/>
    <cellStyle name="Note 2 2 5 9 3" xfId="38331"/>
    <cellStyle name="Note 2 2 5 9 4" xfId="57955"/>
    <cellStyle name="Note 2 2 6" xfId="4281"/>
    <cellStyle name="Note 2 2 6 10" xfId="10654"/>
    <cellStyle name="Note 2 2 6 10 2" xfId="22205"/>
    <cellStyle name="Note 2 2 6 10 2 2" xfId="38335"/>
    <cellStyle name="Note 2 2 6 10 3" xfId="38334"/>
    <cellStyle name="Note 2 2 6 10 4" xfId="57956"/>
    <cellStyle name="Note 2 2 6 11" xfId="11078"/>
    <cellStyle name="Note 2 2 6 11 2" xfId="22578"/>
    <cellStyle name="Note 2 2 6 11 2 2" xfId="38337"/>
    <cellStyle name="Note 2 2 6 11 3" xfId="38336"/>
    <cellStyle name="Note 2 2 6 11 4" xfId="57957"/>
    <cellStyle name="Note 2 2 6 12" xfId="11497"/>
    <cellStyle name="Note 2 2 6 12 2" xfId="22942"/>
    <cellStyle name="Note 2 2 6 12 2 2" xfId="38339"/>
    <cellStyle name="Note 2 2 6 12 3" xfId="38338"/>
    <cellStyle name="Note 2 2 6 12 4" xfId="57958"/>
    <cellStyle name="Note 2 2 6 13" xfId="11923"/>
    <cellStyle name="Note 2 2 6 13 2" xfId="23340"/>
    <cellStyle name="Note 2 2 6 13 2 2" xfId="38341"/>
    <cellStyle name="Note 2 2 6 13 3" xfId="38340"/>
    <cellStyle name="Note 2 2 6 13 4" xfId="57959"/>
    <cellStyle name="Note 2 2 6 14" xfId="12300"/>
    <cellStyle name="Note 2 2 6 14 2" xfId="23679"/>
    <cellStyle name="Note 2 2 6 14 2 2" xfId="38343"/>
    <cellStyle name="Note 2 2 6 14 3" xfId="38342"/>
    <cellStyle name="Note 2 2 6 14 4" xfId="57960"/>
    <cellStyle name="Note 2 2 6 15" xfId="12666"/>
    <cellStyle name="Note 2 2 6 15 2" xfId="24003"/>
    <cellStyle name="Note 2 2 6 15 2 2" xfId="38345"/>
    <cellStyle name="Note 2 2 6 15 3" xfId="38344"/>
    <cellStyle name="Note 2 2 6 15 4" xfId="57961"/>
    <cellStyle name="Note 2 2 6 16" xfId="13076"/>
    <cellStyle name="Note 2 2 6 16 2" xfId="24387"/>
    <cellStyle name="Note 2 2 6 16 2 2" xfId="38347"/>
    <cellStyle name="Note 2 2 6 16 3" xfId="38346"/>
    <cellStyle name="Note 2 2 6 16 4" xfId="57962"/>
    <cellStyle name="Note 2 2 6 17" xfId="13414"/>
    <cellStyle name="Note 2 2 6 17 2" xfId="24697"/>
    <cellStyle name="Note 2 2 6 17 2 2" xfId="38349"/>
    <cellStyle name="Note 2 2 6 17 3" xfId="38348"/>
    <cellStyle name="Note 2 2 6 17 4" xfId="57963"/>
    <cellStyle name="Note 2 2 6 18" xfId="13749"/>
    <cellStyle name="Note 2 2 6 18 2" xfId="24999"/>
    <cellStyle name="Note 2 2 6 18 2 2" xfId="38351"/>
    <cellStyle name="Note 2 2 6 18 3" xfId="38350"/>
    <cellStyle name="Note 2 2 6 18 4" xfId="57964"/>
    <cellStyle name="Note 2 2 6 19" xfId="14077"/>
    <cellStyle name="Note 2 2 6 19 2" xfId="25299"/>
    <cellStyle name="Note 2 2 6 19 2 2" xfId="38353"/>
    <cellStyle name="Note 2 2 6 19 3" xfId="38352"/>
    <cellStyle name="Note 2 2 6 19 4" xfId="57965"/>
    <cellStyle name="Note 2 2 6 2" xfId="7067"/>
    <cellStyle name="Note 2 2 6 2 2" xfId="19074"/>
    <cellStyle name="Note 2 2 6 2 2 2" xfId="38355"/>
    <cellStyle name="Note 2 2 6 2 3" xfId="38354"/>
    <cellStyle name="Note 2 2 6 2 4" xfId="57966"/>
    <cellStyle name="Note 2 2 6 20" xfId="14371"/>
    <cellStyle name="Note 2 2 6 20 2" xfId="38356"/>
    <cellStyle name="Note 2 2 6 20 3" xfId="57967"/>
    <cellStyle name="Note 2 2 6 20 4" xfId="57968"/>
    <cellStyle name="Note 2 2 6 21" xfId="38333"/>
    <cellStyle name="Note 2 2 6 22" xfId="57969"/>
    <cellStyle name="Note 2 2 6 3" xfId="7533"/>
    <cellStyle name="Note 2 2 6 3 2" xfId="19481"/>
    <cellStyle name="Note 2 2 6 3 2 2" xfId="38358"/>
    <cellStyle name="Note 2 2 6 3 3" xfId="38357"/>
    <cellStyle name="Note 2 2 6 3 4" xfId="57970"/>
    <cellStyle name="Note 2 2 6 4" xfId="7990"/>
    <cellStyle name="Note 2 2 6 4 2" xfId="19877"/>
    <cellStyle name="Note 2 2 6 4 2 2" xfId="38360"/>
    <cellStyle name="Note 2 2 6 4 3" xfId="38359"/>
    <cellStyle name="Note 2 2 6 4 4" xfId="57971"/>
    <cellStyle name="Note 2 2 6 5" xfId="8449"/>
    <cellStyle name="Note 2 2 6 5 2" xfId="20270"/>
    <cellStyle name="Note 2 2 6 5 2 2" xfId="38362"/>
    <cellStyle name="Note 2 2 6 5 3" xfId="38361"/>
    <cellStyle name="Note 2 2 6 5 4" xfId="57972"/>
    <cellStyle name="Note 2 2 6 6" xfId="8906"/>
    <cellStyle name="Note 2 2 6 6 2" xfId="20673"/>
    <cellStyle name="Note 2 2 6 6 2 2" xfId="38364"/>
    <cellStyle name="Note 2 2 6 6 3" xfId="38363"/>
    <cellStyle name="Note 2 2 6 6 4" xfId="57973"/>
    <cellStyle name="Note 2 2 6 7" xfId="9355"/>
    <cellStyle name="Note 2 2 6 7 2" xfId="21073"/>
    <cellStyle name="Note 2 2 6 7 2 2" xfId="38366"/>
    <cellStyle name="Note 2 2 6 7 3" xfId="38365"/>
    <cellStyle name="Note 2 2 6 7 4" xfId="57974"/>
    <cellStyle name="Note 2 2 6 8" xfId="9795"/>
    <cellStyle name="Note 2 2 6 8 2" xfId="21459"/>
    <cellStyle name="Note 2 2 6 8 2 2" xfId="38368"/>
    <cellStyle name="Note 2 2 6 8 3" xfId="38367"/>
    <cellStyle name="Note 2 2 6 8 4" xfId="57975"/>
    <cellStyle name="Note 2 2 6 9" xfId="10237"/>
    <cellStyle name="Note 2 2 6 9 2" xfId="21844"/>
    <cellStyle name="Note 2 2 6 9 2 2" xfId="38370"/>
    <cellStyle name="Note 2 2 6 9 3" xfId="38369"/>
    <cellStyle name="Note 2 2 6 9 4" xfId="57976"/>
    <cellStyle name="Note 2 2 7" xfId="4282"/>
    <cellStyle name="Note 2 2 7 10" xfId="10655"/>
    <cellStyle name="Note 2 2 7 10 2" xfId="22206"/>
    <cellStyle name="Note 2 2 7 10 2 2" xfId="38373"/>
    <cellStyle name="Note 2 2 7 10 3" xfId="38372"/>
    <cellStyle name="Note 2 2 7 10 4" xfId="57977"/>
    <cellStyle name="Note 2 2 7 11" xfId="11079"/>
    <cellStyle name="Note 2 2 7 11 2" xfId="22579"/>
    <cellStyle name="Note 2 2 7 11 2 2" xfId="38375"/>
    <cellStyle name="Note 2 2 7 11 3" xfId="38374"/>
    <cellStyle name="Note 2 2 7 11 4" xfId="57978"/>
    <cellStyle name="Note 2 2 7 12" xfId="11498"/>
    <cellStyle name="Note 2 2 7 12 2" xfId="22943"/>
    <cellStyle name="Note 2 2 7 12 2 2" xfId="38377"/>
    <cellStyle name="Note 2 2 7 12 3" xfId="38376"/>
    <cellStyle name="Note 2 2 7 12 4" xfId="57979"/>
    <cellStyle name="Note 2 2 7 13" xfId="11924"/>
    <cellStyle name="Note 2 2 7 13 2" xfId="23341"/>
    <cellStyle name="Note 2 2 7 13 2 2" xfId="38379"/>
    <cellStyle name="Note 2 2 7 13 3" xfId="38378"/>
    <cellStyle name="Note 2 2 7 13 4" xfId="57980"/>
    <cellStyle name="Note 2 2 7 14" xfId="12301"/>
    <cellStyle name="Note 2 2 7 14 2" xfId="23680"/>
    <cellStyle name="Note 2 2 7 14 2 2" xfId="38381"/>
    <cellStyle name="Note 2 2 7 14 3" xfId="38380"/>
    <cellStyle name="Note 2 2 7 14 4" xfId="57981"/>
    <cellStyle name="Note 2 2 7 15" xfId="12667"/>
    <cellStyle name="Note 2 2 7 15 2" xfId="24004"/>
    <cellStyle name="Note 2 2 7 15 2 2" xfId="38383"/>
    <cellStyle name="Note 2 2 7 15 3" xfId="38382"/>
    <cellStyle name="Note 2 2 7 15 4" xfId="57982"/>
    <cellStyle name="Note 2 2 7 16" xfId="13077"/>
    <cellStyle name="Note 2 2 7 16 2" xfId="24388"/>
    <cellStyle name="Note 2 2 7 16 2 2" xfId="38385"/>
    <cellStyle name="Note 2 2 7 16 3" xfId="38384"/>
    <cellStyle name="Note 2 2 7 16 4" xfId="57983"/>
    <cellStyle name="Note 2 2 7 17" xfId="13415"/>
    <cellStyle name="Note 2 2 7 17 2" xfId="24698"/>
    <cellStyle name="Note 2 2 7 17 2 2" xfId="38387"/>
    <cellStyle name="Note 2 2 7 17 3" xfId="38386"/>
    <cellStyle name="Note 2 2 7 17 4" xfId="57984"/>
    <cellStyle name="Note 2 2 7 18" xfId="13750"/>
    <cellStyle name="Note 2 2 7 18 2" xfId="25000"/>
    <cellStyle name="Note 2 2 7 18 2 2" xfId="38389"/>
    <cellStyle name="Note 2 2 7 18 3" xfId="38388"/>
    <cellStyle name="Note 2 2 7 18 4" xfId="57985"/>
    <cellStyle name="Note 2 2 7 19" xfId="14078"/>
    <cellStyle name="Note 2 2 7 19 2" xfId="25300"/>
    <cellStyle name="Note 2 2 7 19 2 2" xfId="38391"/>
    <cellStyle name="Note 2 2 7 19 3" xfId="38390"/>
    <cellStyle name="Note 2 2 7 19 4" xfId="57986"/>
    <cellStyle name="Note 2 2 7 2" xfId="7068"/>
    <cellStyle name="Note 2 2 7 2 2" xfId="19075"/>
    <cellStyle name="Note 2 2 7 2 2 2" xfId="38393"/>
    <cellStyle name="Note 2 2 7 2 3" xfId="38392"/>
    <cellStyle name="Note 2 2 7 2 4" xfId="57987"/>
    <cellStyle name="Note 2 2 7 20" xfId="14372"/>
    <cellStyle name="Note 2 2 7 20 2" xfId="38394"/>
    <cellStyle name="Note 2 2 7 20 3" xfId="57988"/>
    <cellStyle name="Note 2 2 7 20 4" xfId="57989"/>
    <cellStyle name="Note 2 2 7 21" xfId="38371"/>
    <cellStyle name="Note 2 2 7 22" xfId="57990"/>
    <cellStyle name="Note 2 2 7 3" xfId="7534"/>
    <cellStyle name="Note 2 2 7 3 2" xfId="19482"/>
    <cellStyle name="Note 2 2 7 3 2 2" xfId="38396"/>
    <cellStyle name="Note 2 2 7 3 3" xfId="38395"/>
    <cellStyle name="Note 2 2 7 3 4" xfId="57991"/>
    <cellStyle name="Note 2 2 7 4" xfId="7991"/>
    <cellStyle name="Note 2 2 7 4 2" xfId="19878"/>
    <cellStyle name="Note 2 2 7 4 2 2" xfId="38398"/>
    <cellStyle name="Note 2 2 7 4 3" xfId="38397"/>
    <cellStyle name="Note 2 2 7 4 4" xfId="57992"/>
    <cellStyle name="Note 2 2 7 5" xfId="8450"/>
    <cellStyle name="Note 2 2 7 5 2" xfId="20271"/>
    <cellStyle name="Note 2 2 7 5 2 2" xfId="38400"/>
    <cellStyle name="Note 2 2 7 5 3" xfId="38399"/>
    <cellStyle name="Note 2 2 7 5 4" xfId="57993"/>
    <cellStyle name="Note 2 2 7 6" xfId="8907"/>
    <cellStyle name="Note 2 2 7 6 2" xfId="20674"/>
    <cellStyle name="Note 2 2 7 6 2 2" xfId="38402"/>
    <cellStyle name="Note 2 2 7 6 3" xfId="38401"/>
    <cellStyle name="Note 2 2 7 6 4" xfId="57994"/>
    <cellStyle name="Note 2 2 7 7" xfId="9356"/>
    <cellStyle name="Note 2 2 7 7 2" xfId="21074"/>
    <cellStyle name="Note 2 2 7 7 2 2" xfId="38404"/>
    <cellStyle name="Note 2 2 7 7 3" xfId="38403"/>
    <cellStyle name="Note 2 2 7 7 4" xfId="57995"/>
    <cellStyle name="Note 2 2 7 8" xfId="9796"/>
    <cellStyle name="Note 2 2 7 8 2" xfId="21460"/>
    <cellStyle name="Note 2 2 7 8 2 2" xfId="38406"/>
    <cellStyle name="Note 2 2 7 8 3" xfId="38405"/>
    <cellStyle name="Note 2 2 7 8 4" xfId="57996"/>
    <cellStyle name="Note 2 2 7 9" xfId="10238"/>
    <cellStyle name="Note 2 2 7 9 2" xfId="21845"/>
    <cellStyle name="Note 2 2 7 9 2 2" xfId="38408"/>
    <cellStyle name="Note 2 2 7 9 3" xfId="38407"/>
    <cellStyle name="Note 2 2 7 9 4" xfId="57997"/>
    <cellStyle name="Note 2 2 8" xfId="4283"/>
    <cellStyle name="Note 2 2 8 10" xfId="10656"/>
    <cellStyle name="Note 2 2 8 10 2" xfId="22207"/>
    <cellStyle name="Note 2 2 8 10 2 2" xfId="38411"/>
    <cellStyle name="Note 2 2 8 10 3" xfId="38410"/>
    <cellStyle name="Note 2 2 8 10 4" xfId="57998"/>
    <cellStyle name="Note 2 2 8 11" xfId="11080"/>
    <cellStyle name="Note 2 2 8 11 2" xfId="22580"/>
    <cellStyle name="Note 2 2 8 11 2 2" xfId="38413"/>
    <cellStyle name="Note 2 2 8 11 3" xfId="38412"/>
    <cellStyle name="Note 2 2 8 11 4" xfId="57999"/>
    <cellStyle name="Note 2 2 8 12" xfId="11499"/>
    <cellStyle name="Note 2 2 8 12 2" xfId="22944"/>
    <cellStyle name="Note 2 2 8 12 2 2" xfId="38415"/>
    <cellStyle name="Note 2 2 8 12 3" xfId="38414"/>
    <cellStyle name="Note 2 2 8 12 4" xfId="58000"/>
    <cellStyle name="Note 2 2 8 13" xfId="11925"/>
    <cellStyle name="Note 2 2 8 13 2" xfId="23342"/>
    <cellStyle name="Note 2 2 8 13 2 2" xfId="38417"/>
    <cellStyle name="Note 2 2 8 13 3" xfId="38416"/>
    <cellStyle name="Note 2 2 8 13 4" xfId="58001"/>
    <cellStyle name="Note 2 2 8 14" xfId="12302"/>
    <cellStyle name="Note 2 2 8 14 2" xfId="23681"/>
    <cellStyle name="Note 2 2 8 14 2 2" xfId="38419"/>
    <cellStyle name="Note 2 2 8 14 3" xfId="38418"/>
    <cellStyle name="Note 2 2 8 14 4" xfId="58002"/>
    <cellStyle name="Note 2 2 8 15" xfId="12668"/>
    <cellStyle name="Note 2 2 8 15 2" xfId="24005"/>
    <cellStyle name="Note 2 2 8 15 2 2" xfId="38421"/>
    <cellStyle name="Note 2 2 8 15 3" xfId="38420"/>
    <cellStyle name="Note 2 2 8 15 4" xfId="58003"/>
    <cellStyle name="Note 2 2 8 16" xfId="13078"/>
    <cellStyle name="Note 2 2 8 16 2" xfId="24389"/>
    <cellStyle name="Note 2 2 8 16 2 2" xfId="38423"/>
    <cellStyle name="Note 2 2 8 16 3" xfId="38422"/>
    <cellStyle name="Note 2 2 8 16 4" xfId="58004"/>
    <cellStyle name="Note 2 2 8 17" xfId="13416"/>
    <cellStyle name="Note 2 2 8 17 2" xfId="24699"/>
    <cellStyle name="Note 2 2 8 17 2 2" xfId="38425"/>
    <cellStyle name="Note 2 2 8 17 3" xfId="38424"/>
    <cellStyle name="Note 2 2 8 17 4" xfId="58005"/>
    <cellStyle name="Note 2 2 8 18" xfId="13751"/>
    <cellStyle name="Note 2 2 8 18 2" xfId="25001"/>
    <cellStyle name="Note 2 2 8 18 2 2" xfId="38427"/>
    <cellStyle name="Note 2 2 8 18 3" xfId="38426"/>
    <cellStyle name="Note 2 2 8 18 4" xfId="58006"/>
    <cellStyle name="Note 2 2 8 19" xfId="14079"/>
    <cellStyle name="Note 2 2 8 19 2" xfId="25301"/>
    <cellStyle name="Note 2 2 8 19 2 2" xfId="38429"/>
    <cellStyle name="Note 2 2 8 19 3" xfId="38428"/>
    <cellStyle name="Note 2 2 8 19 4" xfId="58007"/>
    <cellStyle name="Note 2 2 8 2" xfId="7069"/>
    <cellStyle name="Note 2 2 8 2 2" xfId="19076"/>
    <cellStyle name="Note 2 2 8 2 2 2" xfId="38431"/>
    <cellStyle name="Note 2 2 8 2 3" xfId="38430"/>
    <cellStyle name="Note 2 2 8 2 4" xfId="58008"/>
    <cellStyle name="Note 2 2 8 20" xfId="14373"/>
    <cellStyle name="Note 2 2 8 20 2" xfId="38432"/>
    <cellStyle name="Note 2 2 8 20 3" xfId="58009"/>
    <cellStyle name="Note 2 2 8 20 4" xfId="58010"/>
    <cellStyle name="Note 2 2 8 21" xfId="38409"/>
    <cellStyle name="Note 2 2 8 22" xfId="58011"/>
    <cellStyle name="Note 2 2 8 3" xfId="7535"/>
    <cellStyle name="Note 2 2 8 3 2" xfId="19483"/>
    <cellStyle name="Note 2 2 8 3 2 2" xfId="38434"/>
    <cellStyle name="Note 2 2 8 3 3" xfId="38433"/>
    <cellStyle name="Note 2 2 8 3 4" xfId="58012"/>
    <cellStyle name="Note 2 2 8 4" xfId="7992"/>
    <cellStyle name="Note 2 2 8 4 2" xfId="19879"/>
    <cellStyle name="Note 2 2 8 4 2 2" xfId="38436"/>
    <cellStyle name="Note 2 2 8 4 3" xfId="38435"/>
    <cellStyle name="Note 2 2 8 4 4" xfId="58013"/>
    <cellStyle name="Note 2 2 8 5" xfId="8451"/>
    <cellStyle name="Note 2 2 8 5 2" xfId="20272"/>
    <cellStyle name="Note 2 2 8 5 2 2" xfId="38438"/>
    <cellStyle name="Note 2 2 8 5 3" xfId="38437"/>
    <cellStyle name="Note 2 2 8 5 4" xfId="58014"/>
    <cellStyle name="Note 2 2 8 6" xfId="8908"/>
    <cellStyle name="Note 2 2 8 6 2" xfId="20675"/>
    <cellStyle name="Note 2 2 8 6 2 2" xfId="38440"/>
    <cellStyle name="Note 2 2 8 6 3" xfId="38439"/>
    <cellStyle name="Note 2 2 8 6 4" xfId="58015"/>
    <cellStyle name="Note 2 2 8 7" xfId="9357"/>
    <cellStyle name="Note 2 2 8 7 2" xfId="21075"/>
    <cellStyle name="Note 2 2 8 7 2 2" xfId="38442"/>
    <cellStyle name="Note 2 2 8 7 3" xfId="38441"/>
    <cellStyle name="Note 2 2 8 7 4" xfId="58016"/>
    <cellStyle name="Note 2 2 8 8" xfId="9797"/>
    <cellStyle name="Note 2 2 8 8 2" xfId="21461"/>
    <cellStyle name="Note 2 2 8 8 2 2" xfId="38444"/>
    <cellStyle name="Note 2 2 8 8 3" xfId="38443"/>
    <cellStyle name="Note 2 2 8 8 4" xfId="58017"/>
    <cellStyle name="Note 2 2 8 9" xfId="10239"/>
    <cellStyle name="Note 2 2 8 9 2" xfId="21846"/>
    <cellStyle name="Note 2 2 8 9 2 2" xfId="38446"/>
    <cellStyle name="Note 2 2 8 9 3" xfId="38445"/>
    <cellStyle name="Note 2 2 8 9 4" xfId="58018"/>
    <cellStyle name="Note 2 2 9" xfId="4284"/>
    <cellStyle name="Note 2 2 9 10" xfId="10657"/>
    <cellStyle name="Note 2 2 9 10 2" xfId="22208"/>
    <cellStyle name="Note 2 2 9 10 2 2" xfId="38449"/>
    <cellStyle name="Note 2 2 9 10 3" xfId="38448"/>
    <cellStyle name="Note 2 2 9 10 4" xfId="58019"/>
    <cellStyle name="Note 2 2 9 11" xfId="11081"/>
    <cellStyle name="Note 2 2 9 11 2" xfId="22581"/>
    <cellStyle name="Note 2 2 9 11 2 2" xfId="38451"/>
    <cellStyle name="Note 2 2 9 11 3" xfId="38450"/>
    <cellStyle name="Note 2 2 9 11 4" xfId="58020"/>
    <cellStyle name="Note 2 2 9 12" xfId="11500"/>
    <cellStyle name="Note 2 2 9 12 2" xfId="22945"/>
    <cellStyle name="Note 2 2 9 12 2 2" xfId="38453"/>
    <cellStyle name="Note 2 2 9 12 3" xfId="38452"/>
    <cellStyle name="Note 2 2 9 12 4" xfId="58021"/>
    <cellStyle name="Note 2 2 9 13" xfId="11926"/>
    <cellStyle name="Note 2 2 9 13 2" xfId="23343"/>
    <cellStyle name="Note 2 2 9 13 2 2" xfId="38455"/>
    <cellStyle name="Note 2 2 9 13 3" xfId="38454"/>
    <cellStyle name="Note 2 2 9 13 4" xfId="58022"/>
    <cellStyle name="Note 2 2 9 14" xfId="12303"/>
    <cellStyle name="Note 2 2 9 14 2" xfId="23682"/>
    <cellStyle name="Note 2 2 9 14 2 2" xfId="38457"/>
    <cellStyle name="Note 2 2 9 14 3" xfId="38456"/>
    <cellStyle name="Note 2 2 9 14 4" xfId="58023"/>
    <cellStyle name="Note 2 2 9 15" xfId="12669"/>
    <cellStyle name="Note 2 2 9 15 2" xfId="24006"/>
    <cellStyle name="Note 2 2 9 15 2 2" xfId="38459"/>
    <cellStyle name="Note 2 2 9 15 3" xfId="38458"/>
    <cellStyle name="Note 2 2 9 15 4" xfId="58024"/>
    <cellStyle name="Note 2 2 9 16" xfId="13079"/>
    <cellStyle name="Note 2 2 9 16 2" xfId="24390"/>
    <cellStyle name="Note 2 2 9 16 2 2" xfId="38461"/>
    <cellStyle name="Note 2 2 9 16 3" xfId="38460"/>
    <cellStyle name="Note 2 2 9 16 4" xfId="58025"/>
    <cellStyle name="Note 2 2 9 17" xfId="13417"/>
    <cellStyle name="Note 2 2 9 17 2" xfId="24700"/>
    <cellStyle name="Note 2 2 9 17 2 2" xfId="38463"/>
    <cellStyle name="Note 2 2 9 17 3" xfId="38462"/>
    <cellStyle name="Note 2 2 9 17 4" xfId="58026"/>
    <cellStyle name="Note 2 2 9 18" xfId="13752"/>
    <cellStyle name="Note 2 2 9 18 2" xfId="25002"/>
    <cellStyle name="Note 2 2 9 18 2 2" xfId="38465"/>
    <cellStyle name="Note 2 2 9 18 3" xfId="38464"/>
    <cellStyle name="Note 2 2 9 18 4" xfId="58027"/>
    <cellStyle name="Note 2 2 9 19" xfId="14080"/>
    <cellStyle name="Note 2 2 9 19 2" xfId="25302"/>
    <cellStyle name="Note 2 2 9 19 2 2" xfId="38467"/>
    <cellStyle name="Note 2 2 9 19 3" xfId="38466"/>
    <cellStyle name="Note 2 2 9 19 4" xfId="58028"/>
    <cellStyle name="Note 2 2 9 2" xfId="7070"/>
    <cellStyle name="Note 2 2 9 2 2" xfId="19077"/>
    <cellStyle name="Note 2 2 9 2 2 2" xfId="38469"/>
    <cellStyle name="Note 2 2 9 2 3" xfId="38468"/>
    <cellStyle name="Note 2 2 9 2 4" xfId="58029"/>
    <cellStyle name="Note 2 2 9 20" xfId="14374"/>
    <cellStyle name="Note 2 2 9 20 2" xfId="38470"/>
    <cellStyle name="Note 2 2 9 20 3" xfId="58030"/>
    <cellStyle name="Note 2 2 9 20 4" xfId="58031"/>
    <cellStyle name="Note 2 2 9 21" xfId="38447"/>
    <cellStyle name="Note 2 2 9 22" xfId="58032"/>
    <cellStyle name="Note 2 2 9 3" xfId="7536"/>
    <cellStyle name="Note 2 2 9 3 2" xfId="19484"/>
    <cellStyle name="Note 2 2 9 3 2 2" xfId="38472"/>
    <cellStyle name="Note 2 2 9 3 3" xfId="38471"/>
    <cellStyle name="Note 2 2 9 3 4" xfId="58033"/>
    <cellStyle name="Note 2 2 9 4" xfId="7993"/>
    <cellStyle name="Note 2 2 9 4 2" xfId="19880"/>
    <cellStyle name="Note 2 2 9 4 2 2" xfId="38474"/>
    <cellStyle name="Note 2 2 9 4 3" xfId="38473"/>
    <cellStyle name="Note 2 2 9 4 4" xfId="58034"/>
    <cellStyle name="Note 2 2 9 5" xfId="8452"/>
    <cellStyle name="Note 2 2 9 5 2" xfId="20273"/>
    <cellStyle name="Note 2 2 9 5 2 2" xfId="38476"/>
    <cellStyle name="Note 2 2 9 5 3" xfId="38475"/>
    <cellStyle name="Note 2 2 9 5 4" xfId="58035"/>
    <cellStyle name="Note 2 2 9 6" xfId="8909"/>
    <cellStyle name="Note 2 2 9 6 2" xfId="20676"/>
    <cellStyle name="Note 2 2 9 6 2 2" xfId="38478"/>
    <cellStyle name="Note 2 2 9 6 3" xfId="38477"/>
    <cellStyle name="Note 2 2 9 6 4" xfId="58036"/>
    <cellStyle name="Note 2 2 9 7" xfId="9358"/>
    <cellStyle name="Note 2 2 9 7 2" xfId="21076"/>
    <cellStyle name="Note 2 2 9 7 2 2" xfId="38480"/>
    <cellStyle name="Note 2 2 9 7 3" xfId="38479"/>
    <cellStyle name="Note 2 2 9 7 4" xfId="58037"/>
    <cellStyle name="Note 2 2 9 8" xfId="9798"/>
    <cellStyle name="Note 2 2 9 8 2" xfId="21462"/>
    <cellStyle name="Note 2 2 9 8 2 2" xfId="38482"/>
    <cellStyle name="Note 2 2 9 8 3" xfId="38481"/>
    <cellStyle name="Note 2 2 9 8 4" xfId="58038"/>
    <cellStyle name="Note 2 2 9 9" xfId="10240"/>
    <cellStyle name="Note 2 2 9 9 2" xfId="21847"/>
    <cellStyle name="Note 2 2 9 9 2 2" xfId="38484"/>
    <cellStyle name="Note 2 2 9 9 3" xfId="38483"/>
    <cellStyle name="Note 2 2 9 9 4" xfId="58039"/>
    <cellStyle name="Note 2 20" xfId="6928"/>
    <cellStyle name="Note 2 20 2" xfId="18939"/>
    <cellStyle name="Note 2 20 2 2" xfId="38486"/>
    <cellStyle name="Note 2 20 3" xfId="38485"/>
    <cellStyle name="Note 2 20 4" xfId="58040"/>
    <cellStyle name="Note 2 21" xfId="4993"/>
    <cellStyle name="Note 2 21 2" xfId="17603"/>
    <cellStyle name="Note 2 21 2 2" xfId="38488"/>
    <cellStyle name="Note 2 21 3" xfId="38487"/>
    <cellStyle name="Note 2 21 4" xfId="58041"/>
    <cellStyle name="Note 2 22" xfId="6747"/>
    <cellStyle name="Note 2 22 2" xfId="18794"/>
    <cellStyle name="Note 2 22 2 2" xfId="38490"/>
    <cellStyle name="Note 2 22 3" xfId="38489"/>
    <cellStyle name="Note 2 22 4" xfId="58042"/>
    <cellStyle name="Note 2 23" xfId="5157"/>
    <cellStyle name="Note 2 23 2" xfId="17732"/>
    <cellStyle name="Note 2 23 2 2" xfId="38492"/>
    <cellStyle name="Note 2 23 3" xfId="38491"/>
    <cellStyle name="Note 2 23 4" xfId="58043"/>
    <cellStyle name="Note 2 24" xfId="7455"/>
    <cellStyle name="Note 2 24 2" xfId="19406"/>
    <cellStyle name="Note 2 24 2 2" xfId="38494"/>
    <cellStyle name="Note 2 24 3" xfId="38493"/>
    <cellStyle name="Note 2 24 4" xfId="58044"/>
    <cellStyle name="Note 2 25" xfId="8815"/>
    <cellStyle name="Note 2 25 2" xfId="20583"/>
    <cellStyle name="Note 2 25 2 2" xfId="38496"/>
    <cellStyle name="Note 2 25 3" xfId="38495"/>
    <cellStyle name="Note 2 25 4" xfId="58045"/>
    <cellStyle name="Note 2 26" xfId="8761"/>
    <cellStyle name="Note 2 26 2" xfId="20546"/>
    <cellStyle name="Note 2 26 2 2" xfId="38498"/>
    <cellStyle name="Note 2 26 3" xfId="38497"/>
    <cellStyle name="Note 2 26 4" xfId="58046"/>
    <cellStyle name="Note 2 27" xfId="5413"/>
    <cellStyle name="Note 2 27 2" xfId="17956"/>
    <cellStyle name="Note 2 27 2 2" xfId="38500"/>
    <cellStyle name="Note 2 27 3" xfId="38499"/>
    <cellStyle name="Note 2 27 4" xfId="58047"/>
    <cellStyle name="Note 2 28" xfId="6354"/>
    <cellStyle name="Note 2 28 2" xfId="18449"/>
    <cellStyle name="Note 2 28 2 2" xfId="38502"/>
    <cellStyle name="Note 2 28 3" xfId="38501"/>
    <cellStyle name="Note 2 28 4" xfId="58048"/>
    <cellStyle name="Note 2 29" xfId="5510"/>
    <cellStyle name="Note 2 29 2" xfId="18041"/>
    <cellStyle name="Note 2 29 2 2" xfId="38504"/>
    <cellStyle name="Note 2 29 3" xfId="38503"/>
    <cellStyle name="Note 2 29 4" xfId="58049"/>
    <cellStyle name="Note 2 3" xfId="274"/>
    <cellStyle name="Note 2 3 10" xfId="6440"/>
    <cellStyle name="Note 2 3 10 2" xfId="18525"/>
    <cellStyle name="Note 2 3 10 2 2" xfId="38507"/>
    <cellStyle name="Note 2 3 10 3" xfId="38506"/>
    <cellStyle name="Note 2 3 10 4" xfId="58050"/>
    <cellStyle name="Note 2 3 11" xfId="6619"/>
    <cellStyle name="Note 2 3 11 2" xfId="18684"/>
    <cellStyle name="Note 2 3 11 2 2" xfId="38509"/>
    <cellStyle name="Note 2 3 11 3" xfId="38508"/>
    <cellStyle name="Note 2 3 11 4" xfId="58051"/>
    <cellStyle name="Note 2 3 12" xfId="6330"/>
    <cellStyle name="Note 2 3 12 2" xfId="18430"/>
    <cellStyle name="Note 2 3 12 2 2" xfId="38511"/>
    <cellStyle name="Note 2 3 12 3" xfId="38510"/>
    <cellStyle name="Note 2 3 12 4" xfId="58052"/>
    <cellStyle name="Note 2 3 13" xfId="5526"/>
    <cellStyle name="Note 2 3 13 2" xfId="18055"/>
    <cellStyle name="Note 2 3 13 2 2" xfId="38513"/>
    <cellStyle name="Note 2 3 13 3" xfId="38512"/>
    <cellStyle name="Note 2 3 13 4" xfId="58053"/>
    <cellStyle name="Note 2 3 14" xfId="10087"/>
    <cellStyle name="Note 2 3 14 2" xfId="21716"/>
    <cellStyle name="Note 2 3 14 2 2" xfId="38515"/>
    <cellStyle name="Note 2 3 14 3" xfId="38514"/>
    <cellStyle name="Note 2 3 14 4" xfId="58054"/>
    <cellStyle name="Note 2 3 15" xfId="10573"/>
    <cellStyle name="Note 2 3 15 2" xfId="22126"/>
    <cellStyle name="Note 2 3 15 2 2" xfId="38517"/>
    <cellStyle name="Note 2 3 15 3" xfId="38516"/>
    <cellStyle name="Note 2 3 15 4" xfId="58055"/>
    <cellStyle name="Note 2 3 16" xfId="10257"/>
    <cellStyle name="Note 2 3 16 2" xfId="21862"/>
    <cellStyle name="Note 2 3 16 2 2" xfId="38519"/>
    <cellStyle name="Note 2 3 16 3" xfId="38518"/>
    <cellStyle name="Note 2 3 16 4" xfId="58056"/>
    <cellStyle name="Note 2 3 17" xfId="5644"/>
    <cellStyle name="Note 2 3 17 2" xfId="18161"/>
    <cellStyle name="Note 2 3 17 2 2" xfId="38521"/>
    <cellStyle name="Note 2 3 17 3" xfId="38520"/>
    <cellStyle name="Note 2 3 17 4" xfId="58057"/>
    <cellStyle name="Note 2 3 18" xfId="10547"/>
    <cellStyle name="Note 2 3 18 2" xfId="22115"/>
    <cellStyle name="Note 2 3 18 2 2" xfId="38523"/>
    <cellStyle name="Note 2 3 18 3" xfId="38522"/>
    <cellStyle name="Note 2 3 18 4" xfId="58058"/>
    <cellStyle name="Note 2 3 19" xfId="5677"/>
    <cellStyle name="Note 2 3 19 2" xfId="18193"/>
    <cellStyle name="Note 2 3 19 2 2" xfId="38525"/>
    <cellStyle name="Note 2 3 19 3" xfId="38524"/>
    <cellStyle name="Note 2 3 19 4" xfId="58059"/>
    <cellStyle name="Note 2 3 2" xfId="4285"/>
    <cellStyle name="Note 2 3 2 10" xfId="10241"/>
    <cellStyle name="Note 2 3 2 10 2" xfId="21848"/>
    <cellStyle name="Note 2 3 2 10 2 2" xfId="38528"/>
    <cellStyle name="Note 2 3 2 10 3" xfId="38527"/>
    <cellStyle name="Note 2 3 2 10 4" xfId="58060"/>
    <cellStyle name="Note 2 3 2 11" xfId="10658"/>
    <cellStyle name="Note 2 3 2 11 2" xfId="22209"/>
    <cellStyle name="Note 2 3 2 11 2 2" xfId="38530"/>
    <cellStyle name="Note 2 3 2 11 3" xfId="38529"/>
    <cellStyle name="Note 2 3 2 11 4" xfId="58061"/>
    <cellStyle name="Note 2 3 2 12" xfId="11082"/>
    <cellStyle name="Note 2 3 2 12 2" xfId="22582"/>
    <cellStyle name="Note 2 3 2 12 2 2" xfId="38532"/>
    <cellStyle name="Note 2 3 2 12 3" xfId="38531"/>
    <cellStyle name="Note 2 3 2 12 4" xfId="58062"/>
    <cellStyle name="Note 2 3 2 13" xfId="11501"/>
    <cellStyle name="Note 2 3 2 13 2" xfId="22946"/>
    <cellStyle name="Note 2 3 2 13 2 2" xfId="38534"/>
    <cellStyle name="Note 2 3 2 13 3" xfId="38533"/>
    <cellStyle name="Note 2 3 2 13 4" xfId="58063"/>
    <cellStyle name="Note 2 3 2 14" xfId="11927"/>
    <cellStyle name="Note 2 3 2 14 2" xfId="23344"/>
    <cellStyle name="Note 2 3 2 14 2 2" xfId="38536"/>
    <cellStyle name="Note 2 3 2 14 3" xfId="38535"/>
    <cellStyle name="Note 2 3 2 14 4" xfId="58064"/>
    <cellStyle name="Note 2 3 2 15" xfId="12304"/>
    <cellStyle name="Note 2 3 2 15 2" xfId="23683"/>
    <cellStyle name="Note 2 3 2 15 2 2" xfId="38538"/>
    <cellStyle name="Note 2 3 2 15 3" xfId="38537"/>
    <cellStyle name="Note 2 3 2 15 4" xfId="58065"/>
    <cellStyle name="Note 2 3 2 16" xfId="12670"/>
    <cellStyle name="Note 2 3 2 16 2" xfId="24007"/>
    <cellStyle name="Note 2 3 2 16 2 2" xfId="38540"/>
    <cellStyle name="Note 2 3 2 16 3" xfId="38539"/>
    <cellStyle name="Note 2 3 2 16 4" xfId="58066"/>
    <cellStyle name="Note 2 3 2 17" xfId="13080"/>
    <cellStyle name="Note 2 3 2 17 2" xfId="24391"/>
    <cellStyle name="Note 2 3 2 17 2 2" xfId="38542"/>
    <cellStyle name="Note 2 3 2 17 3" xfId="38541"/>
    <cellStyle name="Note 2 3 2 17 4" xfId="58067"/>
    <cellStyle name="Note 2 3 2 18" xfId="13418"/>
    <cellStyle name="Note 2 3 2 18 2" xfId="24701"/>
    <cellStyle name="Note 2 3 2 18 2 2" xfId="38544"/>
    <cellStyle name="Note 2 3 2 18 3" xfId="38543"/>
    <cellStyle name="Note 2 3 2 18 4" xfId="58068"/>
    <cellStyle name="Note 2 3 2 19" xfId="13753"/>
    <cellStyle name="Note 2 3 2 19 2" xfId="25003"/>
    <cellStyle name="Note 2 3 2 19 2 2" xfId="38546"/>
    <cellStyle name="Note 2 3 2 19 3" xfId="38545"/>
    <cellStyle name="Note 2 3 2 19 4" xfId="58069"/>
    <cellStyle name="Note 2 3 2 2" xfId="4286"/>
    <cellStyle name="Note 2 3 2 2 10" xfId="10659"/>
    <cellStyle name="Note 2 3 2 2 10 2" xfId="22210"/>
    <cellStyle name="Note 2 3 2 2 10 2 2" xfId="38549"/>
    <cellStyle name="Note 2 3 2 2 10 3" xfId="38548"/>
    <cellStyle name="Note 2 3 2 2 10 4" xfId="58070"/>
    <cellStyle name="Note 2 3 2 2 11" xfId="11083"/>
    <cellStyle name="Note 2 3 2 2 11 2" xfId="22583"/>
    <cellStyle name="Note 2 3 2 2 11 2 2" xfId="38551"/>
    <cellStyle name="Note 2 3 2 2 11 3" xfId="38550"/>
    <cellStyle name="Note 2 3 2 2 11 4" xfId="58071"/>
    <cellStyle name="Note 2 3 2 2 12" xfId="11502"/>
    <cellStyle name="Note 2 3 2 2 12 2" xfId="22947"/>
    <cellStyle name="Note 2 3 2 2 12 2 2" xfId="38553"/>
    <cellStyle name="Note 2 3 2 2 12 3" xfId="38552"/>
    <cellStyle name="Note 2 3 2 2 12 4" xfId="58072"/>
    <cellStyle name="Note 2 3 2 2 13" xfId="11928"/>
    <cellStyle name="Note 2 3 2 2 13 2" xfId="23345"/>
    <cellStyle name="Note 2 3 2 2 13 2 2" xfId="38555"/>
    <cellStyle name="Note 2 3 2 2 13 3" xfId="38554"/>
    <cellStyle name="Note 2 3 2 2 13 4" xfId="58073"/>
    <cellStyle name="Note 2 3 2 2 14" xfId="12305"/>
    <cellStyle name="Note 2 3 2 2 14 2" xfId="23684"/>
    <cellStyle name="Note 2 3 2 2 14 2 2" xfId="38557"/>
    <cellStyle name="Note 2 3 2 2 14 3" xfId="38556"/>
    <cellStyle name="Note 2 3 2 2 14 4" xfId="58074"/>
    <cellStyle name="Note 2 3 2 2 15" xfId="12671"/>
    <cellStyle name="Note 2 3 2 2 15 2" xfId="24008"/>
    <cellStyle name="Note 2 3 2 2 15 2 2" xfId="38559"/>
    <cellStyle name="Note 2 3 2 2 15 3" xfId="38558"/>
    <cellStyle name="Note 2 3 2 2 15 4" xfId="58075"/>
    <cellStyle name="Note 2 3 2 2 16" xfId="13081"/>
    <cellStyle name="Note 2 3 2 2 16 2" xfId="24392"/>
    <cellStyle name="Note 2 3 2 2 16 2 2" xfId="38561"/>
    <cellStyle name="Note 2 3 2 2 16 3" xfId="38560"/>
    <cellStyle name="Note 2 3 2 2 16 4" xfId="58076"/>
    <cellStyle name="Note 2 3 2 2 17" xfId="13419"/>
    <cellStyle name="Note 2 3 2 2 17 2" xfId="24702"/>
    <cellStyle name="Note 2 3 2 2 17 2 2" xfId="38563"/>
    <cellStyle name="Note 2 3 2 2 17 3" xfId="38562"/>
    <cellStyle name="Note 2 3 2 2 17 4" xfId="58077"/>
    <cellStyle name="Note 2 3 2 2 18" xfId="13754"/>
    <cellStyle name="Note 2 3 2 2 18 2" xfId="25004"/>
    <cellStyle name="Note 2 3 2 2 18 2 2" xfId="38565"/>
    <cellStyle name="Note 2 3 2 2 18 3" xfId="38564"/>
    <cellStyle name="Note 2 3 2 2 18 4" xfId="58078"/>
    <cellStyle name="Note 2 3 2 2 19" xfId="14082"/>
    <cellStyle name="Note 2 3 2 2 19 2" xfId="25304"/>
    <cellStyle name="Note 2 3 2 2 19 2 2" xfId="38567"/>
    <cellStyle name="Note 2 3 2 2 19 3" xfId="38566"/>
    <cellStyle name="Note 2 3 2 2 19 4" xfId="58079"/>
    <cellStyle name="Note 2 3 2 2 2" xfId="7072"/>
    <cellStyle name="Note 2 3 2 2 2 2" xfId="19079"/>
    <cellStyle name="Note 2 3 2 2 2 2 2" xfId="38569"/>
    <cellStyle name="Note 2 3 2 2 2 3" xfId="38568"/>
    <cellStyle name="Note 2 3 2 2 2 4" xfId="58080"/>
    <cellStyle name="Note 2 3 2 2 20" xfId="14376"/>
    <cellStyle name="Note 2 3 2 2 20 2" xfId="38570"/>
    <cellStyle name="Note 2 3 2 2 20 3" xfId="58081"/>
    <cellStyle name="Note 2 3 2 2 20 4" xfId="58082"/>
    <cellStyle name="Note 2 3 2 2 21" xfId="38547"/>
    <cellStyle name="Note 2 3 2 2 22" xfId="58083"/>
    <cellStyle name="Note 2 3 2 2 3" xfId="7538"/>
    <cellStyle name="Note 2 3 2 2 3 2" xfId="19486"/>
    <cellStyle name="Note 2 3 2 2 3 2 2" xfId="38572"/>
    <cellStyle name="Note 2 3 2 2 3 3" xfId="38571"/>
    <cellStyle name="Note 2 3 2 2 3 4" xfId="58084"/>
    <cellStyle name="Note 2 3 2 2 4" xfId="7995"/>
    <cellStyle name="Note 2 3 2 2 4 2" xfId="19882"/>
    <cellStyle name="Note 2 3 2 2 4 2 2" xfId="38574"/>
    <cellStyle name="Note 2 3 2 2 4 3" xfId="38573"/>
    <cellStyle name="Note 2 3 2 2 4 4" xfId="58085"/>
    <cellStyle name="Note 2 3 2 2 5" xfId="8454"/>
    <cellStyle name="Note 2 3 2 2 5 2" xfId="20275"/>
    <cellStyle name="Note 2 3 2 2 5 2 2" xfId="38576"/>
    <cellStyle name="Note 2 3 2 2 5 3" xfId="38575"/>
    <cellStyle name="Note 2 3 2 2 5 4" xfId="58086"/>
    <cellStyle name="Note 2 3 2 2 6" xfId="8911"/>
    <cellStyle name="Note 2 3 2 2 6 2" xfId="20678"/>
    <cellStyle name="Note 2 3 2 2 6 2 2" xfId="38578"/>
    <cellStyle name="Note 2 3 2 2 6 3" xfId="38577"/>
    <cellStyle name="Note 2 3 2 2 6 4" xfId="58087"/>
    <cellStyle name="Note 2 3 2 2 7" xfId="9360"/>
    <cellStyle name="Note 2 3 2 2 7 2" xfId="21078"/>
    <cellStyle name="Note 2 3 2 2 7 2 2" xfId="38580"/>
    <cellStyle name="Note 2 3 2 2 7 3" xfId="38579"/>
    <cellStyle name="Note 2 3 2 2 7 4" xfId="58088"/>
    <cellStyle name="Note 2 3 2 2 8" xfId="9800"/>
    <cellStyle name="Note 2 3 2 2 8 2" xfId="21464"/>
    <cellStyle name="Note 2 3 2 2 8 2 2" xfId="38582"/>
    <cellStyle name="Note 2 3 2 2 8 3" xfId="38581"/>
    <cellStyle name="Note 2 3 2 2 8 4" xfId="58089"/>
    <cellStyle name="Note 2 3 2 2 9" xfId="10242"/>
    <cellStyle name="Note 2 3 2 2 9 2" xfId="21849"/>
    <cellStyle name="Note 2 3 2 2 9 2 2" xfId="38584"/>
    <cellStyle name="Note 2 3 2 2 9 3" xfId="38583"/>
    <cellStyle name="Note 2 3 2 2 9 4" xfId="58090"/>
    <cellStyle name="Note 2 3 2 20" xfId="14081"/>
    <cellStyle name="Note 2 3 2 20 2" xfId="25303"/>
    <cellStyle name="Note 2 3 2 20 2 2" xfId="38586"/>
    <cellStyle name="Note 2 3 2 20 3" xfId="38585"/>
    <cellStyle name="Note 2 3 2 20 4" xfId="58091"/>
    <cellStyle name="Note 2 3 2 21" xfId="14375"/>
    <cellStyle name="Note 2 3 2 21 2" xfId="38587"/>
    <cellStyle name="Note 2 3 2 21 3" xfId="58092"/>
    <cellStyle name="Note 2 3 2 21 4" xfId="58093"/>
    <cellStyle name="Note 2 3 2 22" xfId="38526"/>
    <cellStyle name="Note 2 3 2 23" xfId="58094"/>
    <cellStyle name="Note 2 3 2 3" xfId="7071"/>
    <cellStyle name="Note 2 3 2 3 2" xfId="19078"/>
    <cellStyle name="Note 2 3 2 3 2 2" xfId="38589"/>
    <cellStyle name="Note 2 3 2 3 3" xfId="38588"/>
    <cellStyle name="Note 2 3 2 3 4" xfId="58095"/>
    <cellStyle name="Note 2 3 2 4" xfId="7537"/>
    <cellStyle name="Note 2 3 2 4 2" xfId="19485"/>
    <cellStyle name="Note 2 3 2 4 2 2" xfId="38591"/>
    <cellStyle name="Note 2 3 2 4 3" xfId="38590"/>
    <cellStyle name="Note 2 3 2 4 4" xfId="58096"/>
    <cellStyle name="Note 2 3 2 5" xfId="7994"/>
    <cellStyle name="Note 2 3 2 5 2" xfId="19881"/>
    <cellStyle name="Note 2 3 2 5 2 2" xfId="38593"/>
    <cellStyle name="Note 2 3 2 5 3" xfId="38592"/>
    <cellStyle name="Note 2 3 2 5 4" xfId="58097"/>
    <cellStyle name="Note 2 3 2 6" xfId="8453"/>
    <cellStyle name="Note 2 3 2 6 2" xfId="20274"/>
    <cellStyle name="Note 2 3 2 6 2 2" xfId="38595"/>
    <cellStyle name="Note 2 3 2 6 3" xfId="38594"/>
    <cellStyle name="Note 2 3 2 6 4" xfId="58098"/>
    <cellStyle name="Note 2 3 2 7" xfId="8910"/>
    <cellStyle name="Note 2 3 2 7 2" xfId="20677"/>
    <cellStyle name="Note 2 3 2 7 2 2" xfId="38597"/>
    <cellStyle name="Note 2 3 2 7 3" xfId="38596"/>
    <cellStyle name="Note 2 3 2 7 4" xfId="58099"/>
    <cellStyle name="Note 2 3 2 8" xfId="9359"/>
    <cellStyle name="Note 2 3 2 8 2" xfId="21077"/>
    <cellStyle name="Note 2 3 2 8 2 2" xfId="38599"/>
    <cellStyle name="Note 2 3 2 8 3" xfId="38598"/>
    <cellStyle name="Note 2 3 2 8 4" xfId="58100"/>
    <cellStyle name="Note 2 3 2 9" xfId="9799"/>
    <cellStyle name="Note 2 3 2 9 2" xfId="21463"/>
    <cellStyle name="Note 2 3 2 9 2 2" xfId="38601"/>
    <cellStyle name="Note 2 3 2 9 3" xfId="38600"/>
    <cellStyle name="Note 2 3 2 9 4" xfId="58101"/>
    <cellStyle name="Note 2 3 20" xfId="10143"/>
    <cellStyle name="Note 2 3 20 2" xfId="21753"/>
    <cellStyle name="Note 2 3 20 2 2" xfId="38603"/>
    <cellStyle name="Note 2 3 20 3" xfId="38602"/>
    <cellStyle name="Note 2 3 20 4" xfId="58102"/>
    <cellStyle name="Note 2 3 21" xfId="13678"/>
    <cellStyle name="Note 2 3 21 2" xfId="38604"/>
    <cellStyle name="Note 2 3 21 3" xfId="58103"/>
    <cellStyle name="Note 2 3 21 4" xfId="58104"/>
    <cellStyle name="Note 2 3 22" xfId="38505"/>
    <cellStyle name="Note 2 3 23" xfId="1562"/>
    <cellStyle name="Note 2 3 24" xfId="58105"/>
    <cellStyle name="Note 2 3 3" xfId="4888"/>
    <cellStyle name="Note 2 3 3 2" xfId="17512"/>
    <cellStyle name="Note 2 3 3 2 2" xfId="38606"/>
    <cellStyle name="Note 2 3 3 3" xfId="38605"/>
    <cellStyle name="Note 2 3 3 4" xfId="58106"/>
    <cellStyle name="Note 2 3 4" xfId="6848"/>
    <cellStyle name="Note 2 3 4 2" xfId="18879"/>
    <cellStyle name="Note 2 3 4 2 2" xfId="38608"/>
    <cellStyle name="Note 2 3 4 3" xfId="38607"/>
    <cellStyle name="Note 2 3 4 4" xfId="58107"/>
    <cellStyle name="Note 2 3 5" xfId="5060"/>
    <cellStyle name="Note 2 3 5 2" xfId="17651"/>
    <cellStyle name="Note 2 3 5 2 2" xfId="38610"/>
    <cellStyle name="Note 2 3 5 3" xfId="38609"/>
    <cellStyle name="Note 2 3 5 4" xfId="58108"/>
    <cellStyle name="Note 2 3 6" xfId="6685"/>
    <cellStyle name="Note 2 3 6 2" xfId="18743"/>
    <cellStyle name="Note 2 3 6 2 2" xfId="38612"/>
    <cellStyle name="Note 2 3 6 3" xfId="38611"/>
    <cellStyle name="Note 2 3 6 4" xfId="58109"/>
    <cellStyle name="Note 2 3 7" xfId="5215"/>
    <cellStyle name="Note 2 3 7 2" xfId="17780"/>
    <cellStyle name="Note 2 3 7 2 2" xfId="38614"/>
    <cellStyle name="Note 2 3 7 3" xfId="38613"/>
    <cellStyle name="Note 2 3 7 4" xfId="58110"/>
    <cellStyle name="Note 2 3 8" xfId="6568"/>
    <cellStyle name="Note 2 3 8 2" xfId="18644"/>
    <cellStyle name="Note 2 3 8 2 2" xfId="38616"/>
    <cellStyle name="Note 2 3 8 3" xfId="38615"/>
    <cellStyle name="Note 2 3 8 4" xfId="58111"/>
    <cellStyle name="Note 2 3 9" xfId="7034"/>
    <cellStyle name="Note 2 3 9 2" xfId="19041"/>
    <cellStyle name="Note 2 3 9 2 2" xfId="38618"/>
    <cellStyle name="Note 2 3 9 3" xfId="38617"/>
    <cellStyle name="Note 2 3 9 4" xfId="58112"/>
    <cellStyle name="Note 2 30" xfId="9321"/>
    <cellStyle name="Note 2 30 2" xfId="21039"/>
    <cellStyle name="Note 2 30 2 2" xfId="38620"/>
    <cellStyle name="Note 2 30 3" xfId="38619"/>
    <cellStyle name="Note 2 30 4" xfId="58113"/>
    <cellStyle name="Note 2 31" xfId="11406"/>
    <cellStyle name="Note 2 31 2" xfId="22858"/>
    <cellStyle name="Note 2 31 2 2" xfId="38622"/>
    <cellStyle name="Note 2 31 3" xfId="38621"/>
    <cellStyle name="Note 2 31 4" xfId="58114"/>
    <cellStyle name="Note 2 32" xfId="10148"/>
    <cellStyle name="Note 2 32 2" xfId="21758"/>
    <cellStyle name="Note 2 32 2 2" xfId="38624"/>
    <cellStyle name="Note 2 32 3" xfId="38623"/>
    <cellStyle name="Note 2 32 4" xfId="58115"/>
    <cellStyle name="Note 2 33" xfId="10092"/>
    <cellStyle name="Note 2 33 2" xfId="21721"/>
    <cellStyle name="Note 2 33 2 2" xfId="38626"/>
    <cellStyle name="Note 2 33 3" xfId="38625"/>
    <cellStyle name="Note 2 33 4" xfId="58116"/>
    <cellStyle name="Note 2 34" xfId="12946"/>
    <cellStyle name="Note 2 34 2" xfId="24263"/>
    <cellStyle name="Note 2 34 2 2" xfId="38628"/>
    <cellStyle name="Note 2 34 3" xfId="38627"/>
    <cellStyle name="Note 2 34 4" xfId="58117"/>
    <cellStyle name="Note 2 35" xfId="11787"/>
    <cellStyle name="Note 2 35 2" xfId="23207"/>
    <cellStyle name="Note 2 35 2 2" xfId="38630"/>
    <cellStyle name="Note 2 35 3" xfId="38629"/>
    <cellStyle name="Note 2 35 4" xfId="58118"/>
    <cellStyle name="Note 2 36" xfId="10307"/>
    <cellStyle name="Note 2 36 2" xfId="21912"/>
    <cellStyle name="Note 2 36 2 2" xfId="38632"/>
    <cellStyle name="Note 2 36 3" xfId="38631"/>
    <cellStyle name="Note 2 36 4" xfId="58119"/>
    <cellStyle name="Note 2 37" xfId="4726"/>
    <cellStyle name="Note 2 37 2" xfId="17411"/>
    <cellStyle name="Note 2 37 2 2" xfId="38634"/>
    <cellStyle name="Note 2 37 3" xfId="38633"/>
    <cellStyle name="Note 2 37 4" xfId="58120"/>
    <cellStyle name="Note 2 38" xfId="25541"/>
    <cellStyle name="Note 2 38 2" xfId="38635"/>
    <cellStyle name="Note 2 39" xfId="25557"/>
    <cellStyle name="Note 2 39 2" xfId="38636"/>
    <cellStyle name="Note 2 4" xfId="362"/>
    <cellStyle name="Note 2 4 10" xfId="10243"/>
    <cellStyle name="Note 2 4 10 2" xfId="21850"/>
    <cellStyle name="Note 2 4 10 2 2" xfId="38639"/>
    <cellStyle name="Note 2 4 10 3" xfId="38638"/>
    <cellStyle name="Note 2 4 10 4" xfId="58121"/>
    <cellStyle name="Note 2 4 11" xfId="10660"/>
    <cellStyle name="Note 2 4 11 2" xfId="22211"/>
    <cellStyle name="Note 2 4 11 2 2" xfId="38641"/>
    <cellStyle name="Note 2 4 11 3" xfId="38640"/>
    <cellStyle name="Note 2 4 11 4" xfId="58122"/>
    <cellStyle name="Note 2 4 12" xfId="11084"/>
    <cellStyle name="Note 2 4 12 2" xfId="22584"/>
    <cellStyle name="Note 2 4 12 2 2" xfId="38643"/>
    <cellStyle name="Note 2 4 12 3" xfId="38642"/>
    <cellStyle name="Note 2 4 12 4" xfId="58123"/>
    <cellStyle name="Note 2 4 13" xfId="11503"/>
    <cellStyle name="Note 2 4 13 2" xfId="22948"/>
    <cellStyle name="Note 2 4 13 2 2" xfId="38645"/>
    <cellStyle name="Note 2 4 13 3" xfId="38644"/>
    <cellStyle name="Note 2 4 13 4" xfId="58124"/>
    <cellStyle name="Note 2 4 14" xfId="11929"/>
    <cellStyle name="Note 2 4 14 2" xfId="23346"/>
    <cellStyle name="Note 2 4 14 2 2" xfId="38647"/>
    <cellStyle name="Note 2 4 14 3" xfId="38646"/>
    <cellStyle name="Note 2 4 14 4" xfId="58125"/>
    <cellStyle name="Note 2 4 15" xfId="12306"/>
    <cellStyle name="Note 2 4 15 2" xfId="23685"/>
    <cellStyle name="Note 2 4 15 2 2" xfId="38649"/>
    <cellStyle name="Note 2 4 15 3" xfId="38648"/>
    <cellStyle name="Note 2 4 15 4" xfId="58126"/>
    <cellStyle name="Note 2 4 16" xfId="12672"/>
    <cellStyle name="Note 2 4 16 2" xfId="24009"/>
    <cellStyle name="Note 2 4 16 2 2" xfId="38651"/>
    <cellStyle name="Note 2 4 16 3" xfId="38650"/>
    <cellStyle name="Note 2 4 16 4" xfId="58127"/>
    <cellStyle name="Note 2 4 17" xfId="13082"/>
    <cellStyle name="Note 2 4 17 2" xfId="24393"/>
    <cellStyle name="Note 2 4 17 2 2" xfId="38653"/>
    <cellStyle name="Note 2 4 17 3" xfId="38652"/>
    <cellStyle name="Note 2 4 17 4" xfId="58128"/>
    <cellStyle name="Note 2 4 18" xfId="13420"/>
    <cellStyle name="Note 2 4 18 2" xfId="24703"/>
    <cellStyle name="Note 2 4 18 2 2" xfId="38655"/>
    <cellStyle name="Note 2 4 18 3" xfId="38654"/>
    <cellStyle name="Note 2 4 18 4" xfId="58129"/>
    <cellStyle name="Note 2 4 19" xfId="13755"/>
    <cellStyle name="Note 2 4 19 2" xfId="25005"/>
    <cellStyle name="Note 2 4 19 2 2" xfId="38657"/>
    <cellStyle name="Note 2 4 19 3" xfId="38656"/>
    <cellStyle name="Note 2 4 19 4" xfId="58130"/>
    <cellStyle name="Note 2 4 2" xfId="4288"/>
    <cellStyle name="Note 2 4 2 10" xfId="10661"/>
    <cellStyle name="Note 2 4 2 10 2" xfId="22212"/>
    <cellStyle name="Note 2 4 2 10 2 2" xfId="38660"/>
    <cellStyle name="Note 2 4 2 10 3" xfId="38659"/>
    <cellStyle name="Note 2 4 2 10 4" xfId="58131"/>
    <cellStyle name="Note 2 4 2 11" xfId="11085"/>
    <cellStyle name="Note 2 4 2 11 2" xfId="22585"/>
    <cellStyle name="Note 2 4 2 11 2 2" xfId="38662"/>
    <cellStyle name="Note 2 4 2 11 3" xfId="38661"/>
    <cellStyle name="Note 2 4 2 11 4" xfId="58132"/>
    <cellStyle name="Note 2 4 2 12" xfId="11504"/>
    <cellStyle name="Note 2 4 2 12 2" xfId="22949"/>
    <cellStyle name="Note 2 4 2 12 2 2" xfId="38664"/>
    <cellStyle name="Note 2 4 2 12 3" xfId="38663"/>
    <cellStyle name="Note 2 4 2 12 4" xfId="58133"/>
    <cellStyle name="Note 2 4 2 13" xfId="11930"/>
    <cellStyle name="Note 2 4 2 13 2" xfId="23347"/>
    <cellStyle name="Note 2 4 2 13 2 2" xfId="38666"/>
    <cellStyle name="Note 2 4 2 13 3" xfId="38665"/>
    <cellStyle name="Note 2 4 2 13 4" xfId="58134"/>
    <cellStyle name="Note 2 4 2 14" xfId="12307"/>
    <cellStyle name="Note 2 4 2 14 2" xfId="23686"/>
    <cellStyle name="Note 2 4 2 14 2 2" xfId="38668"/>
    <cellStyle name="Note 2 4 2 14 3" xfId="38667"/>
    <cellStyle name="Note 2 4 2 14 4" xfId="58135"/>
    <cellStyle name="Note 2 4 2 15" xfId="12673"/>
    <cellStyle name="Note 2 4 2 15 2" xfId="24010"/>
    <cellStyle name="Note 2 4 2 15 2 2" xfId="38670"/>
    <cellStyle name="Note 2 4 2 15 3" xfId="38669"/>
    <cellStyle name="Note 2 4 2 15 4" xfId="58136"/>
    <cellStyle name="Note 2 4 2 16" xfId="13083"/>
    <cellStyle name="Note 2 4 2 16 2" xfId="24394"/>
    <cellStyle name="Note 2 4 2 16 2 2" xfId="38672"/>
    <cellStyle name="Note 2 4 2 16 3" xfId="38671"/>
    <cellStyle name="Note 2 4 2 16 4" xfId="58137"/>
    <cellStyle name="Note 2 4 2 17" xfId="13421"/>
    <cellStyle name="Note 2 4 2 17 2" xfId="24704"/>
    <cellStyle name="Note 2 4 2 17 2 2" xfId="38674"/>
    <cellStyle name="Note 2 4 2 17 3" xfId="38673"/>
    <cellStyle name="Note 2 4 2 17 4" xfId="58138"/>
    <cellStyle name="Note 2 4 2 18" xfId="13756"/>
    <cellStyle name="Note 2 4 2 18 2" xfId="25006"/>
    <cellStyle name="Note 2 4 2 18 2 2" xfId="38676"/>
    <cellStyle name="Note 2 4 2 18 3" xfId="38675"/>
    <cellStyle name="Note 2 4 2 18 4" xfId="58139"/>
    <cellStyle name="Note 2 4 2 19" xfId="14084"/>
    <cellStyle name="Note 2 4 2 19 2" xfId="25306"/>
    <cellStyle name="Note 2 4 2 19 2 2" xfId="38678"/>
    <cellStyle name="Note 2 4 2 19 3" xfId="38677"/>
    <cellStyle name="Note 2 4 2 19 4" xfId="58140"/>
    <cellStyle name="Note 2 4 2 2" xfId="7074"/>
    <cellStyle name="Note 2 4 2 2 2" xfId="19081"/>
    <cellStyle name="Note 2 4 2 2 2 2" xfId="38680"/>
    <cellStyle name="Note 2 4 2 2 3" xfId="38679"/>
    <cellStyle name="Note 2 4 2 2 4" xfId="58141"/>
    <cellStyle name="Note 2 4 2 20" xfId="14378"/>
    <cellStyle name="Note 2 4 2 20 2" xfId="38681"/>
    <cellStyle name="Note 2 4 2 20 3" xfId="58142"/>
    <cellStyle name="Note 2 4 2 20 4" xfId="58143"/>
    <cellStyle name="Note 2 4 2 21" xfId="38658"/>
    <cellStyle name="Note 2 4 2 22" xfId="58144"/>
    <cellStyle name="Note 2 4 2 3" xfId="7540"/>
    <cellStyle name="Note 2 4 2 3 2" xfId="19488"/>
    <cellStyle name="Note 2 4 2 3 2 2" xfId="38683"/>
    <cellStyle name="Note 2 4 2 3 3" xfId="38682"/>
    <cellStyle name="Note 2 4 2 3 4" xfId="58145"/>
    <cellStyle name="Note 2 4 2 4" xfId="7997"/>
    <cellStyle name="Note 2 4 2 4 2" xfId="19884"/>
    <cellStyle name="Note 2 4 2 4 2 2" xfId="38685"/>
    <cellStyle name="Note 2 4 2 4 3" xfId="38684"/>
    <cellStyle name="Note 2 4 2 4 4" xfId="58146"/>
    <cellStyle name="Note 2 4 2 5" xfId="8456"/>
    <cellStyle name="Note 2 4 2 5 2" xfId="20277"/>
    <cellStyle name="Note 2 4 2 5 2 2" xfId="38687"/>
    <cellStyle name="Note 2 4 2 5 3" xfId="38686"/>
    <cellStyle name="Note 2 4 2 5 4" xfId="58147"/>
    <cellStyle name="Note 2 4 2 6" xfId="8913"/>
    <cellStyle name="Note 2 4 2 6 2" xfId="20680"/>
    <cellStyle name="Note 2 4 2 6 2 2" xfId="38689"/>
    <cellStyle name="Note 2 4 2 6 3" xfId="38688"/>
    <cellStyle name="Note 2 4 2 6 4" xfId="58148"/>
    <cellStyle name="Note 2 4 2 7" xfId="9362"/>
    <cellStyle name="Note 2 4 2 7 2" xfId="21080"/>
    <cellStyle name="Note 2 4 2 7 2 2" xfId="38691"/>
    <cellStyle name="Note 2 4 2 7 3" xfId="38690"/>
    <cellStyle name="Note 2 4 2 7 4" xfId="58149"/>
    <cellStyle name="Note 2 4 2 8" xfId="9802"/>
    <cellStyle name="Note 2 4 2 8 2" xfId="21466"/>
    <cellStyle name="Note 2 4 2 8 2 2" xfId="38693"/>
    <cellStyle name="Note 2 4 2 8 3" xfId="38692"/>
    <cellStyle name="Note 2 4 2 8 4" xfId="58150"/>
    <cellStyle name="Note 2 4 2 9" xfId="10244"/>
    <cellStyle name="Note 2 4 2 9 2" xfId="21851"/>
    <cellStyle name="Note 2 4 2 9 2 2" xfId="38695"/>
    <cellStyle name="Note 2 4 2 9 3" xfId="38694"/>
    <cellStyle name="Note 2 4 2 9 4" xfId="58151"/>
    <cellStyle name="Note 2 4 20" xfId="14083"/>
    <cellStyle name="Note 2 4 20 2" xfId="25305"/>
    <cellStyle name="Note 2 4 20 2 2" xfId="38697"/>
    <cellStyle name="Note 2 4 20 3" xfId="38696"/>
    <cellStyle name="Note 2 4 20 4" xfId="58152"/>
    <cellStyle name="Note 2 4 21" xfId="14377"/>
    <cellStyle name="Note 2 4 21 2" xfId="38698"/>
    <cellStyle name="Note 2 4 21 3" xfId="58153"/>
    <cellStyle name="Note 2 4 21 4" xfId="58154"/>
    <cellStyle name="Note 2 4 22" xfId="38637"/>
    <cellStyle name="Note 2 4 23" xfId="4287"/>
    <cellStyle name="Note 2 4 3" xfId="7073"/>
    <cellStyle name="Note 2 4 3 2" xfId="19080"/>
    <cellStyle name="Note 2 4 3 2 2" xfId="38700"/>
    <cellStyle name="Note 2 4 3 3" xfId="38699"/>
    <cellStyle name="Note 2 4 3 4" xfId="58155"/>
    <cellStyle name="Note 2 4 4" xfId="7539"/>
    <cellStyle name="Note 2 4 4 2" xfId="19487"/>
    <cellStyle name="Note 2 4 4 2 2" xfId="38702"/>
    <cellStyle name="Note 2 4 4 3" xfId="38701"/>
    <cellStyle name="Note 2 4 4 4" xfId="58156"/>
    <cellStyle name="Note 2 4 5" xfId="7996"/>
    <cellStyle name="Note 2 4 5 2" xfId="19883"/>
    <cellStyle name="Note 2 4 5 2 2" xfId="38704"/>
    <cellStyle name="Note 2 4 5 3" xfId="38703"/>
    <cellStyle name="Note 2 4 5 4" xfId="58157"/>
    <cellStyle name="Note 2 4 6" xfId="8455"/>
    <cellStyle name="Note 2 4 6 2" xfId="20276"/>
    <cellStyle name="Note 2 4 6 2 2" xfId="38706"/>
    <cellStyle name="Note 2 4 6 3" xfId="38705"/>
    <cellStyle name="Note 2 4 6 4" xfId="58158"/>
    <cellStyle name="Note 2 4 7" xfId="8912"/>
    <cellStyle name="Note 2 4 7 2" xfId="20679"/>
    <cellStyle name="Note 2 4 7 2 2" xfId="38708"/>
    <cellStyle name="Note 2 4 7 3" xfId="38707"/>
    <cellStyle name="Note 2 4 7 4" xfId="58159"/>
    <cellStyle name="Note 2 4 8" xfId="9361"/>
    <cellStyle name="Note 2 4 8 2" xfId="21079"/>
    <cellStyle name="Note 2 4 8 2 2" xfId="38710"/>
    <cellStyle name="Note 2 4 8 3" xfId="38709"/>
    <cellStyle name="Note 2 4 8 4" xfId="58160"/>
    <cellStyle name="Note 2 4 9" xfId="9801"/>
    <cellStyle name="Note 2 4 9 2" xfId="21465"/>
    <cellStyle name="Note 2 4 9 2 2" xfId="38712"/>
    <cellStyle name="Note 2 4 9 3" xfId="38711"/>
    <cellStyle name="Note 2 4 9 4" xfId="58161"/>
    <cellStyle name="Note 2 40" xfId="37265"/>
    <cellStyle name="Note 2 41" xfId="1512"/>
    <cellStyle name="Note 2 5" xfId="452"/>
    <cellStyle name="Note 2 5 10" xfId="10245"/>
    <cellStyle name="Note 2 5 10 2" xfId="21852"/>
    <cellStyle name="Note 2 5 10 2 2" xfId="38715"/>
    <cellStyle name="Note 2 5 10 3" xfId="38714"/>
    <cellStyle name="Note 2 5 10 4" xfId="58162"/>
    <cellStyle name="Note 2 5 11" xfId="10662"/>
    <cellStyle name="Note 2 5 11 2" xfId="22213"/>
    <cellStyle name="Note 2 5 11 2 2" xfId="38717"/>
    <cellStyle name="Note 2 5 11 3" xfId="38716"/>
    <cellStyle name="Note 2 5 11 4" xfId="58163"/>
    <cellStyle name="Note 2 5 12" xfId="11086"/>
    <cellStyle name="Note 2 5 12 2" xfId="22586"/>
    <cellStyle name="Note 2 5 12 2 2" xfId="38719"/>
    <cellStyle name="Note 2 5 12 3" xfId="38718"/>
    <cellStyle name="Note 2 5 12 4" xfId="58164"/>
    <cellStyle name="Note 2 5 13" xfId="11505"/>
    <cellStyle name="Note 2 5 13 2" xfId="22950"/>
    <cellStyle name="Note 2 5 13 2 2" xfId="38721"/>
    <cellStyle name="Note 2 5 13 3" xfId="38720"/>
    <cellStyle name="Note 2 5 13 4" xfId="58165"/>
    <cellStyle name="Note 2 5 14" xfId="11931"/>
    <cellStyle name="Note 2 5 14 2" xfId="23348"/>
    <cellStyle name="Note 2 5 14 2 2" xfId="38723"/>
    <cellStyle name="Note 2 5 14 3" xfId="38722"/>
    <cellStyle name="Note 2 5 14 4" xfId="58166"/>
    <cellStyle name="Note 2 5 15" xfId="12308"/>
    <cellStyle name="Note 2 5 15 2" xfId="23687"/>
    <cellStyle name="Note 2 5 15 2 2" xfId="38725"/>
    <cellStyle name="Note 2 5 15 3" xfId="38724"/>
    <cellStyle name="Note 2 5 15 4" xfId="58167"/>
    <cellStyle name="Note 2 5 16" xfId="12674"/>
    <cellStyle name="Note 2 5 16 2" xfId="24011"/>
    <cellStyle name="Note 2 5 16 2 2" xfId="38727"/>
    <cellStyle name="Note 2 5 16 3" xfId="38726"/>
    <cellStyle name="Note 2 5 16 4" xfId="58168"/>
    <cellStyle name="Note 2 5 17" xfId="13084"/>
    <cellStyle name="Note 2 5 17 2" xfId="24395"/>
    <cellStyle name="Note 2 5 17 2 2" xfId="38729"/>
    <cellStyle name="Note 2 5 17 3" xfId="38728"/>
    <cellStyle name="Note 2 5 17 4" xfId="58169"/>
    <cellStyle name="Note 2 5 18" xfId="13422"/>
    <cellStyle name="Note 2 5 18 2" xfId="24705"/>
    <cellStyle name="Note 2 5 18 2 2" xfId="38731"/>
    <cellStyle name="Note 2 5 18 3" xfId="38730"/>
    <cellStyle name="Note 2 5 18 4" xfId="58170"/>
    <cellStyle name="Note 2 5 19" xfId="13757"/>
    <cellStyle name="Note 2 5 19 2" xfId="25007"/>
    <cellStyle name="Note 2 5 19 2 2" xfId="38733"/>
    <cellStyle name="Note 2 5 19 3" xfId="38732"/>
    <cellStyle name="Note 2 5 19 4" xfId="58171"/>
    <cellStyle name="Note 2 5 2" xfId="4290"/>
    <cellStyle name="Note 2 5 2 10" xfId="10663"/>
    <cellStyle name="Note 2 5 2 10 2" xfId="22214"/>
    <cellStyle name="Note 2 5 2 10 2 2" xfId="38736"/>
    <cellStyle name="Note 2 5 2 10 3" xfId="38735"/>
    <cellStyle name="Note 2 5 2 10 4" xfId="58172"/>
    <cellStyle name="Note 2 5 2 11" xfId="11087"/>
    <cellStyle name="Note 2 5 2 11 2" xfId="22587"/>
    <cellStyle name="Note 2 5 2 11 2 2" xfId="38738"/>
    <cellStyle name="Note 2 5 2 11 3" xfId="38737"/>
    <cellStyle name="Note 2 5 2 11 4" xfId="58173"/>
    <cellStyle name="Note 2 5 2 12" xfId="11506"/>
    <cellStyle name="Note 2 5 2 12 2" xfId="22951"/>
    <cellStyle name="Note 2 5 2 12 2 2" xfId="38740"/>
    <cellStyle name="Note 2 5 2 12 3" xfId="38739"/>
    <cellStyle name="Note 2 5 2 12 4" xfId="58174"/>
    <cellStyle name="Note 2 5 2 13" xfId="11932"/>
    <cellStyle name="Note 2 5 2 13 2" xfId="23349"/>
    <cellStyle name="Note 2 5 2 13 2 2" xfId="38742"/>
    <cellStyle name="Note 2 5 2 13 3" xfId="38741"/>
    <cellStyle name="Note 2 5 2 13 4" xfId="58175"/>
    <cellStyle name="Note 2 5 2 14" xfId="12309"/>
    <cellStyle name="Note 2 5 2 14 2" xfId="23688"/>
    <cellStyle name="Note 2 5 2 14 2 2" xfId="38744"/>
    <cellStyle name="Note 2 5 2 14 3" xfId="38743"/>
    <cellStyle name="Note 2 5 2 14 4" xfId="58176"/>
    <cellStyle name="Note 2 5 2 15" xfId="12675"/>
    <cellStyle name="Note 2 5 2 15 2" xfId="24012"/>
    <cellStyle name="Note 2 5 2 15 2 2" xfId="38746"/>
    <cellStyle name="Note 2 5 2 15 3" xfId="38745"/>
    <cellStyle name="Note 2 5 2 15 4" xfId="58177"/>
    <cellStyle name="Note 2 5 2 16" xfId="13085"/>
    <cellStyle name="Note 2 5 2 16 2" xfId="24396"/>
    <cellStyle name="Note 2 5 2 16 2 2" xfId="38748"/>
    <cellStyle name="Note 2 5 2 16 3" xfId="38747"/>
    <cellStyle name="Note 2 5 2 16 4" xfId="58178"/>
    <cellStyle name="Note 2 5 2 17" xfId="13423"/>
    <cellStyle name="Note 2 5 2 17 2" xfId="24706"/>
    <cellStyle name="Note 2 5 2 17 2 2" xfId="38750"/>
    <cellStyle name="Note 2 5 2 17 3" xfId="38749"/>
    <cellStyle name="Note 2 5 2 17 4" xfId="58179"/>
    <cellStyle name="Note 2 5 2 18" xfId="13758"/>
    <cellStyle name="Note 2 5 2 18 2" xfId="25008"/>
    <cellStyle name="Note 2 5 2 18 2 2" xfId="38752"/>
    <cellStyle name="Note 2 5 2 18 3" xfId="38751"/>
    <cellStyle name="Note 2 5 2 18 4" xfId="58180"/>
    <cellStyle name="Note 2 5 2 19" xfId="14086"/>
    <cellStyle name="Note 2 5 2 19 2" xfId="25308"/>
    <cellStyle name="Note 2 5 2 19 2 2" xfId="38754"/>
    <cellStyle name="Note 2 5 2 19 3" xfId="38753"/>
    <cellStyle name="Note 2 5 2 19 4" xfId="58181"/>
    <cellStyle name="Note 2 5 2 2" xfId="7076"/>
    <cellStyle name="Note 2 5 2 2 2" xfId="19083"/>
    <cellStyle name="Note 2 5 2 2 2 2" xfId="38756"/>
    <cellStyle name="Note 2 5 2 2 3" xfId="38755"/>
    <cellStyle name="Note 2 5 2 2 4" xfId="58182"/>
    <cellStyle name="Note 2 5 2 20" xfId="14380"/>
    <cellStyle name="Note 2 5 2 20 2" xfId="38757"/>
    <cellStyle name="Note 2 5 2 20 3" xfId="58183"/>
    <cellStyle name="Note 2 5 2 20 4" xfId="58184"/>
    <cellStyle name="Note 2 5 2 21" xfId="38734"/>
    <cellStyle name="Note 2 5 2 22" xfId="58185"/>
    <cellStyle name="Note 2 5 2 3" xfId="7542"/>
    <cellStyle name="Note 2 5 2 3 2" xfId="19490"/>
    <cellStyle name="Note 2 5 2 3 2 2" xfId="38759"/>
    <cellStyle name="Note 2 5 2 3 3" xfId="38758"/>
    <cellStyle name="Note 2 5 2 3 4" xfId="58186"/>
    <cellStyle name="Note 2 5 2 4" xfId="7999"/>
    <cellStyle name="Note 2 5 2 4 2" xfId="19886"/>
    <cellStyle name="Note 2 5 2 4 2 2" xfId="38761"/>
    <cellStyle name="Note 2 5 2 4 3" xfId="38760"/>
    <cellStyle name="Note 2 5 2 4 4" xfId="58187"/>
    <cellStyle name="Note 2 5 2 5" xfId="8458"/>
    <cellStyle name="Note 2 5 2 5 2" xfId="20279"/>
    <cellStyle name="Note 2 5 2 5 2 2" xfId="38763"/>
    <cellStyle name="Note 2 5 2 5 3" xfId="38762"/>
    <cellStyle name="Note 2 5 2 5 4" xfId="58188"/>
    <cellStyle name="Note 2 5 2 6" xfId="8915"/>
    <cellStyle name="Note 2 5 2 6 2" xfId="20682"/>
    <cellStyle name="Note 2 5 2 6 2 2" xfId="38765"/>
    <cellStyle name="Note 2 5 2 6 3" xfId="38764"/>
    <cellStyle name="Note 2 5 2 6 4" xfId="58189"/>
    <cellStyle name="Note 2 5 2 7" xfId="9364"/>
    <cellStyle name="Note 2 5 2 7 2" xfId="21082"/>
    <cellStyle name="Note 2 5 2 7 2 2" xfId="38767"/>
    <cellStyle name="Note 2 5 2 7 3" xfId="38766"/>
    <cellStyle name="Note 2 5 2 7 4" xfId="58190"/>
    <cellStyle name="Note 2 5 2 8" xfId="9804"/>
    <cellStyle name="Note 2 5 2 8 2" xfId="21468"/>
    <cellStyle name="Note 2 5 2 8 2 2" xfId="38769"/>
    <cellStyle name="Note 2 5 2 8 3" xfId="38768"/>
    <cellStyle name="Note 2 5 2 8 4" xfId="58191"/>
    <cellStyle name="Note 2 5 2 9" xfId="10246"/>
    <cellStyle name="Note 2 5 2 9 2" xfId="21853"/>
    <cellStyle name="Note 2 5 2 9 2 2" xfId="38771"/>
    <cellStyle name="Note 2 5 2 9 3" xfId="38770"/>
    <cellStyle name="Note 2 5 2 9 4" xfId="58192"/>
    <cellStyle name="Note 2 5 20" xfId="14085"/>
    <cellStyle name="Note 2 5 20 2" xfId="25307"/>
    <cellStyle name="Note 2 5 20 2 2" xfId="38773"/>
    <cellStyle name="Note 2 5 20 3" xfId="38772"/>
    <cellStyle name="Note 2 5 20 4" xfId="58193"/>
    <cellStyle name="Note 2 5 21" xfId="14379"/>
    <cellStyle name="Note 2 5 21 2" xfId="38774"/>
    <cellStyle name="Note 2 5 21 3" xfId="58194"/>
    <cellStyle name="Note 2 5 21 4" xfId="58195"/>
    <cellStyle name="Note 2 5 22" xfId="38713"/>
    <cellStyle name="Note 2 5 23" xfId="4289"/>
    <cellStyle name="Note 2 5 3" xfId="7075"/>
    <cellStyle name="Note 2 5 3 2" xfId="19082"/>
    <cellStyle name="Note 2 5 3 2 2" xfId="38776"/>
    <cellStyle name="Note 2 5 3 3" xfId="38775"/>
    <cellStyle name="Note 2 5 3 4" xfId="58196"/>
    <cellStyle name="Note 2 5 4" xfId="7541"/>
    <cellStyle name="Note 2 5 4 2" xfId="19489"/>
    <cellStyle name="Note 2 5 4 2 2" xfId="38778"/>
    <cellStyle name="Note 2 5 4 3" xfId="38777"/>
    <cellStyle name="Note 2 5 4 4" xfId="58197"/>
    <cellStyle name="Note 2 5 5" xfId="7998"/>
    <cellStyle name="Note 2 5 5 2" xfId="19885"/>
    <cellStyle name="Note 2 5 5 2 2" xfId="38780"/>
    <cellStyle name="Note 2 5 5 3" xfId="38779"/>
    <cellStyle name="Note 2 5 5 4" xfId="58198"/>
    <cellStyle name="Note 2 5 6" xfId="8457"/>
    <cellStyle name="Note 2 5 6 2" xfId="20278"/>
    <cellStyle name="Note 2 5 6 2 2" xfId="38782"/>
    <cellStyle name="Note 2 5 6 3" xfId="38781"/>
    <cellStyle name="Note 2 5 6 4" xfId="58199"/>
    <cellStyle name="Note 2 5 7" xfId="8914"/>
    <cellStyle name="Note 2 5 7 2" xfId="20681"/>
    <cellStyle name="Note 2 5 7 2 2" xfId="38784"/>
    <cellStyle name="Note 2 5 7 3" xfId="38783"/>
    <cellStyle name="Note 2 5 7 4" xfId="58200"/>
    <cellStyle name="Note 2 5 8" xfId="9363"/>
    <cellStyle name="Note 2 5 8 2" xfId="21081"/>
    <cellStyle name="Note 2 5 8 2 2" xfId="38786"/>
    <cellStyle name="Note 2 5 8 3" xfId="38785"/>
    <cellStyle name="Note 2 5 8 4" xfId="58201"/>
    <cellStyle name="Note 2 5 9" xfId="9803"/>
    <cellStyle name="Note 2 5 9 2" xfId="21467"/>
    <cellStyle name="Note 2 5 9 2 2" xfId="38788"/>
    <cellStyle name="Note 2 5 9 3" xfId="38787"/>
    <cellStyle name="Note 2 5 9 4" xfId="58202"/>
    <cellStyle name="Note 2 6" xfId="571"/>
    <cellStyle name="Note 2 6 10" xfId="10247"/>
    <cellStyle name="Note 2 6 10 2" xfId="21854"/>
    <cellStyle name="Note 2 6 10 2 2" xfId="38791"/>
    <cellStyle name="Note 2 6 10 3" xfId="38790"/>
    <cellStyle name="Note 2 6 10 4" xfId="58203"/>
    <cellStyle name="Note 2 6 11" xfId="10664"/>
    <cellStyle name="Note 2 6 11 2" xfId="22215"/>
    <cellStyle name="Note 2 6 11 2 2" xfId="38793"/>
    <cellStyle name="Note 2 6 11 3" xfId="38792"/>
    <cellStyle name="Note 2 6 11 4" xfId="58204"/>
    <cellStyle name="Note 2 6 12" xfId="11088"/>
    <cellStyle name="Note 2 6 12 2" xfId="22588"/>
    <cellStyle name="Note 2 6 12 2 2" xfId="38795"/>
    <cellStyle name="Note 2 6 12 3" xfId="38794"/>
    <cellStyle name="Note 2 6 12 4" xfId="58205"/>
    <cellStyle name="Note 2 6 13" xfId="11507"/>
    <cellStyle name="Note 2 6 13 2" xfId="22952"/>
    <cellStyle name="Note 2 6 13 2 2" xfId="38797"/>
    <cellStyle name="Note 2 6 13 3" xfId="38796"/>
    <cellStyle name="Note 2 6 13 4" xfId="58206"/>
    <cellStyle name="Note 2 6 14" xfId="11933"/>
    <cellStyle name="Note 2 6 14 2" xfId="23350"/>
    <cellStyle name="Note 2 6 14 2 2" xfId="38799"/>
    <cellStyle name="Note 2 6 14 3" xfId="38798"/>
    <cellStyle name="Note 2 6 14 4" xfId="58207"/>
    <cellStyle name="Note 2 6 15" xfId="12310"/>
    <cellStyle name="Note 2 6 15 2" xfId="23689"/>
    <cellStyle name="Note 2 6 15 2 2" xfId="38801"/>
    <cellStyle name="Note 2 6 15 3" xfId="38800"/>
    <cellStyle name="Note 2 6 15 4" xfId="58208"/>
    <cellStyle name="Note 2 6 16" xfId="12676"/>
    <cellStyle name="Note 2 6 16 2" xfId="24013"/>
    <cellStyle name="Note 2 6 16 2 2" xfId="38803"/>
    <cellStyle name="Note 2 6 16 3" xfId="38802"/>
    <cellStyle name="Note 2 6 16 4" xfId="58209"/>
    <cellStyle name="Note 2 6 17" xfId="13086"/>
    <cellStyle name="Note 2 6 17 2" xfId="24397"/>
    <cellStyle name="Note 2 6 17 2 2" xfId="38805"/>
    <cellStyle name="Note 2 6 17 3" xfId="38804"/>
    <cellStyle name="Note 2 6 17 4" xfId="58210"/>
    <cellStyle name="Note 2 6 18" xfId="13424"/>
    <cellStyle name="Note 2 6 18 2" xfId="24707"/>
    <cellStyle name="Note 2 6 18 2 2" xfId="38807"/>
    <cellStyle name="Note 2 6 18 3" xfId="38806"/>
    <cellStyle name="Note 2 6 18 4" xfId="58211"/>
    <cellStyle name="Note 2 6 19" xfId="13759"/>
    <cellStyle name="Note 2 6 19 2" xfId="25009"/>
    <cellStyle name="Note 2 6 19 2 2" xfId="38809"/>
    <cellStyle name="Note 2 6 19 3" xfId="38808"/>
    <cellStyle name="Note 2 6 19 4" xfId="58212"/>
    <cellStyle name="Note 2 6 2" xfId="4292"/>
    <cellStyle name="Note 2 6 2 10" xfId="10665"/>
    <cellStyle name="Note 2 6 2 10 2" xfId="22216"/>
    <cellStyle name="Note 2 6 2 10 2 2" xfId="38812"/>
    <cellStyle name="Note 2 6 2 10 3" xfId="38811"/>
    <cellStyle name="Note 2 6 2 10 4" xfId="58213"/>
    <cellStyle name="Note 2 6 2 11" xfId="11089"/>
    <cellStyle name="Note 2 6 2 11 2" xfId="22589"/>
    <cellStyle name="Note 2 6 2 11 2 2" xfId="38814"/>
    <cellStyle name="Note 2 6 2 11 3" xfId="38813"/>
    <cellStyle name="Note 2 6 2 11 4" xfId="58214"/>
    <cellStyle name="Note 2 6 2 12" xfId="11508"/>
    <cellStyle name="Note 2 6 2 12 2" xfId="22953"/>
    <cellStyle name="Note 2 6 2 12 2 2" xfId="38816"/>
    <cellStyle name="Note 2 6 2 12 3" xfId="38815"/>
    <cellStyle name="Note 2 6 2 12 4" xfId="58215"/>
    <cellStyle name="Note 2 6 2 13" xfId="11934"/>
    <cellStyle name="Note 2 6 2 13 2" xfId="23351"/>
    <cellStyle name="Note 2 6 2 13 2 2" xfId="38818"/>
    <cellStyle name="Note 2 6 2 13 3" xfId="38817"/>
    <cellStyle name="Note 2 6 2 13 4" xfId="58216"/>
    <cellStyle name="Note 2 6 2 14" xfId="12311"/>
    <cellStyle name="Note 2 6 2 14 2" xfId="23690"/>
    <cellStyle name="Note 2 6 2 14 2 2" xfId="38820"/>
    <cellStyle name="Note 2 6 2 14 3" xfId="38819"/>
    <cellStyle name="Note 2 6 2 14 4" xfId="58217"/>
    <cellStyle name="Note 2 6 2 15" xfId="12677"/>
    <cellStyle name="Note 2 6 2 15 2" xfId="24014"/>
    <cellStyle name="Note 2 6 2 15 2 2" xfId="38822"/>
    <cellStyle name="Note 2 6 2 15 3" xfId="38821"/>
    <cellStyle name="Note 2 6 2 15 4" xfId="58218"/>
    <cellStyle name="Note 2 6 2 16" xfId="13087"/>
    <cellStyle name="Note 2 6 2 16 2" xfId="24398"/>
    <cellStyle name="Note 2 6 2 16 2 2" xfId="38824"/>
    <cellStyle name="Note 2 6 2 16 3" xfId="38823"/>
    <cellStyle name="Note 2 6 2 16 4" xfId="58219"/>
    <cellStyle name="Note 2 6 2 17" xfId="13425"/>
    <cellStyle name="Note 2 6 2 17 2" xfId="24708"/>
    <cellStyle name="Note 2 6 2 17 2 2" xfId="38826"/>
    <cellStyle name="Note 2 6 2 17 3" xfId="38825"/>
    <cellStyle name="Note 2 6 2 17 4" xfId="58220"/>
    <cellStyle name="Note 2 6 2 18" xfId="13760"/>
    <cellStyle name="Note 2 6 2 18 2" xfId="25010"/>
    <cellStyle name="Note 2 6 2 18 2 2" xfId="38828"/>
    <cellStyle name="Note 2 6 2 18 3" xfId="38827"/>
    <cellStyle name="Note 2 6 2 18 4" xfId="58221"/>
    <cellStyle name="Note 2 6 2 19" xfId="14088"/>
    <cellStyle name="Note 2 6 2 19 2" xfId="25310"/>
    <cellStyle name="Note 2 6 2 19 2 2" xfId="38830"/>
    <cellStyle name="Note 2 6 2 19 3" xfId="38829"/>
    <cellStyle name="Note 2 6 2 19 4" xfId="58222"/>
    <cellStyle name="Note 2 6 2 2" xfId="7078"/>
    <cellStyle name="Note 2 6 2 2 2" xfId="19085"/>
    <cellStyle name="Note 2 6 2 2 2 2" xfId="38832"/>
    <cellStyle name="Note 2 6 2 2 3" xfId="38831"/>
    <cellStyle name="Note 2 6 2 2 4" xfId="58223"/>
    <cellStyle name="Note 2 6 2 20" xfId="14382"/>
    <cellStyle name="Note 2 6 2 20 2" xfId="38833"/>
    <cellStyle name="Note 2 6 2 20 3" xfId="58224"/>
    <cellStyle name="Note 2 6 2 20 4" xfId="58225"/>
    <cellStyle name="Note 2 6 2 21" xfId="38810"/>
    <cellStyle name="Note 2 6 2 22" xfId="58226"/>
    <cellStyle name="Note 2 6 2 3" xfId="7544"/>
    <cellStyle name="Note 2 6 2 3 2" xfId="19492"/>
    <cellStyle name="Note 2 6 2 3 2 2" xfId="38835"/>
    <cellStyle name="Note 2 6 2 3 3" xfId="38834"/>
    <cellStyle name="Note 2 6 2 3 4" xfId="58227"/>
    <cellStyle name="Note 2 6 2 4" xfId="8001"/>
    <cellStyle name="Note 2 6 2 4 2" xfId="19888"/>
    <cellStyle name="Note 2 6 2 4 2 2" xfId="38837"/>
    <cellStyle name="Note 2 6 2 4 3" xfId="38836"/>
    <cellStyle name="Note 2 6 2 4 4" xfId="58228"/>
    <cellStyle name="Note 2 6 2 5" xfId="8460"/>
    <cellStyle name="Note 2 6 2 5 2" xfId="20281"/>
    <cellStyle name="Note 2 6 2 5 2 2" xfId="38839"/>
    <cellStyle name="Note 2 6 2 5 3" xfId="38838"/>
    <cellStyle name="Note 2 6 2 5 4" xfId="58229"/>
    <cellStyle name="Note 2 6 2 6" xfId="8917"/>
    <cellStyle name="Note 2 6 2 6 2" xfId="20684"/>
    <cellStyle name="Note 2 6 2 6 2 2" xfId="38841"/>
    <cellStyle name="Note 2 6 2 6 3" xfId="38840"/>
    <cellStyle name="Note 2 6 2 6 4" xfId="58230"/>
    <cellStyle name="Note 2 6 2 7" xfId="9366"/>
    <cellStyle name="Note 2 6 2 7 2" xfId="21084"/>
    <cellStyle name="Note 2 6 2 7 2 2" xfId="38843"/>
    <cellStyle name="Note 2 6 2 7 3" xfId="38842"/>
    <cellStyle name="Note 2 6 2 7 4" xfId="58231"/>
    <cellStyle name="Note 2 6 2 8" xfId="9806"/>
    <cellStyle name="Note 2 6 2 8 2" xfId="21470"/>
    <cellStyle name="Note 2 6 2 8 2 2" xfId="38845"/>
    <cellStyle name="Note 2 6 2 8 3" xfId="38844"/>
    <cellStyle name="Note 2 6 2 8 4" xfId="58232"/>
    <cellStyle name="Note 2 6 2 9" xfId="10248"/>
    <cellStyle name="Note 2 6 2 9 2" xfId="21855"/>
    <cellStyle name="Note 2 6 2 9 2 2" xfId="38847"/>
    <cellStyle name="Note 2 6 2 9 3" xfId="38846"/>
    <cellStyle name="Note 2 6 2 9 4" xfId="58233"/>
    <cellStyle name="Note 2 6 20" xfId="14087"/>
    <cellStyle name="Note 2 6 20 2" xfId="25309"/>
    <cellStyle name="Note 2 6 20 2 2" xfId="38849"/>
    <cellStyle name="Note 2 6 20 3" xfId="38848"/>
    <cellStyle name="Note 2 6 20 4" xfId="58234"/>
    <cellStyle name="Note 2 6 21" xfId="14381"/>
    <cellStyle name="Note 2 6 21 2" xfId="38850"/>
    <cellStyle name="Note 2 6 21 3" xfId="58235"/>
    <cellStyle name="Note 2 6 21 4" xfId="58236"/>
    <cellStyle name="Note 2 6 22" xfId="38789"/>
    <cellStyle name="Note 2 6 23" xfId="4291"/>
    <cellStyle name="Note 2 6 3" xfId="7077"/>
    <cellStyle name="Note 2 6 3 2" xfId="19084"/>
    <cellStyle name="Note 2 6 3 2 2" xfId="38852"/>
    <cellStyle name="Note 2 6 3 3" xfId="38851"/>
    <cellStyle name="Note 2 6 3 4" xfId="58237"/>
    <cellStyle name="Note 2 6 4" xfId="7543"/>
    <cellStyle name="Note 2 6 4 2" xfId="19491"/>
    <cellStyle name="Note 2 6 4 2 2" xfId="38854"/>
    <cellStyle name="Note 2 6 4 3" xfId="38853"/>
    <cellStyle name="Note 2 6 4 4" xfId="58238"/>
    <cellStyle name="Note 2 6 5" xfId="8000"/>
    <cellStyle name="Note 2 6 5 2" xfId="19887"/>
    <cellStyle name="Note 2 6 5 2 2" xfId="38856"/>
    <cellStyle name="Note 2 6 5 3" xfId="38855"/>
    <cellStyle name="Note 2 6 5 4" xfId="58239"/>
    <cellStyle name="Note 2 6 6" xfId="8459"/>
    <cellStyle name="Note 2 6 6 2" xfId="20280"/>
    <cellStyle name="Note 2 6 6 2 2" xfId="38858"/>
    <cellStyle name="Note 2 6 6 3" xfId="38857"/>
    <cellStyle name="Note 2 6 6 4" xfId="58240"/>
    <cellStyle name="Note 2 6 7" xfId="8916"/>
    <cellStyle name="Note 2 6 7 2" xfId="20683"/>
    <cellStyle name="Note 2 6 7 2 2" xfId="38860"/>
    <cellStyle name="Note 2 6 7 3" xfId="38859"/>
    <cellStyle name="Note 2 6 7 4" xfId="58241"/>
    <cellStyle name="Note 2 6 8" xfId="9365"/>
    <cellStyle name="Note 2 6 8 2" xfId="21083"/>
    <cellStyle name="Note 2 6 8 2 2" xfId="38862"/>
    <cellStyle name="Note 2 6 8 3" xfId="38861"/>
    <cellStyle name="Note 2 6 8 4" xfId="58242"/>
    <cellStyle name="Note 2 6 9" xfId="9805"/>
    <cellStyle name="Note 2 6 9 2" xfId="21469"/>
    <cellStyle name="Note 2 6 9 2 2" xfId="38864"/>
    <cellStyle name="Note 2 6 9 3" xfId="38863"/>
    <cellStyle name="Note 2 6 9 4" xfId="58243"/>
    <cellStyle name="Note 2 7" xfId="690"/>
    <cellStyle name="Note 2 7 10" xfId="10249"/>
    <cellStyle name="Note 2 7 10 2" xfId="21856"/>
    <cellStyle name="Note 2 7 10 2 2" xfId="38867"/>
    <cellStyle name="Note 2 7 10 3" xfId="38866"/>
    <cellStyle name="Note 2 7 10 4" xfId="58244"/>
    <cellStyle name="Note 2 7 11" xfId="10666"/>
    <cellStyle name="Note 2 7 11 2" xfId="22217"/>
    <cellStyle name="Note 2 7 11 2 2" xfId="38869"/>
    <cellStyle name="Note 2 7 11 3" xfId="38868"/>
    <cellStyle name="Note 2 7 11 4" xfId="58245"/>
    <cellStyle name="Note 2 7 12" xfId="11090"/>
    <cellStyle name="Note 2 7 12 2" xfId="22590"/>
    <cellStyle name="Note 2 7 12 2 2" xfId="38871"/>
    <cellStyle name="Note 2 7 12 3" xfId="38870"/>
    <cellStyle name="Note 2 7 12 4" xfId="58246"/>
    <cellStyle name="Note 2 7 13" xfId="11509"/>
    <cellStyle name="Note 2 7 13 2" xfId="22954"/>
    <cellStyle name="Note 2 7 13 2 2" xfId="38873"/>
    <cellStyle name="Note 2 7 13 3" xfId="38872"/>
    <cellStyle name="Note 2 7 13 4" xfId="58247"/>
    <cellStyle name="Note 2 7 14" xfId="11935"/>
    <cellStyle name="Note 2 7 14 2" xfId="23352"/>
    <cellStyle name="Note 2 7 14 2 2" xfId="38875"/>
    <cellStyle name="Note 2 7 14 3" xfId="38874"/>
    <cellStyle name="Note 2 7 14 4" xfId="58248"/>
    <cellStyle name="Note 2 7 15" xfId="12312"/>
    <cellStyle name="Note 2 7 15 2" xfId="23691"/>
    <cellStyle name="Note 2 7 15 2 2" xfId="38877"/>
    <cellStyle name="Note 2 7 15 3" xfId="38876"/>
    <cellStyle name="Note 2 7 15 4" xfId="58249"/>
    <cellStyle name="Note 2 7 16" xfId="12678"/>
    <cellStyle name="Note 2 7 16 2" xfId="24015"/>
    <cellStyle name="Note 2 7 16 2 2" xfId="38879"/>
    <cellStyle name="Note 2 7 16 3" xfId="38878"/>
    <cellStyle name="Note 2 7 16 4" xfId="58250"/>
    <cellStyle name="Note 2 7 17" xfId="13088"/>
    <cellStyle name="Note 2 7 17 2" xfId="24399"/>
    <cellStyle name="Note 2 7 17 2 2" xfId="38881"/>
    <cellStyle name="Note 2 7 17 3" xfId="38880"/>
    <cellStyle name="Note 2 7 17 4" xfId="58251"/>
    <cellStyle name="Note 2 7 18" xfId="13426"/>
    <cellStyle name="Note 2 7 18 2" xfId="24709"/>
    <cellStyle name="Note 2 7 18 2 2" xfId="38883"/>
    <cellStyle name="Note 2 7 18 3" xfId="38882"/>
    <cellStyle name="Note 2 7 18 4" xfId="58252"/>
    <cellStyle name="Note 2 7 19" xfId="13761"/>
    <cellStyle name="Note 2 7 19 2" xfId="25011"/>
    <cellStyle name="Note 2 7 19 2 2" xfId="38885"/>
    <cellStyle name="Note 2 7 19 3" xfId="38884"/>
    <cellStyle name="Note 2 7 19 4" xfId="58253"/>
    <cellStyle name="Note 2 7 2" xfId="4294"/>
    <cellStyle name="Note 2 7 2 10" xfId="10667"/>
    <cellStyle name="Note 2 7 2 10 2" xfId="22218"/>
    <cellStyle name="Note 2 7 2 10 2 2" xfId="38888"/>
    <cellStyle name="Note 2 7 2 10 3" xfId="38887"/>
    <cellStyle name="Note 2 7 2 10 4" xfId="58254"/>
    <cellStyle name="Note 2 7 2 11" xfId="11091"/>
    <cellStyle name="Note 2 7 2 11 2" xfId="22591"/>
    <cellStyle name="Note 2 7 2 11 2 2" xfId="38890"/>
    <cellStyle name="Note 2 7 2 11 3" xfId="38889"/>
    <cellStyle name="Note 2 7 2 11 4" xfId="58255"/>
    <cellStyle name="Note 2 7 2 12" xfId="11510"/>
    <cellStyle name="Note 2 7 2 12 2" xfId="22955"/>
    <cellStyle name="Note 2 7 2 12 2 2" xfId="38892"/>
    <cellStyle name="Note 2 7 2 12 3" xfId="38891"/>
    <cellStyle name="Note 2 7 2 12 4" xfId="58256"/>
    <cellStyle name="Note 2 7 2 13" xfId="11936"/>
    <cellStyle name="Note 2 7 2 13 2" xfId="23353"/>
    <cellStyle name="Note 2 7 2 13 2 2" xfId="38894"/>
    <cellStyle name="Note 2 7 2 13 3" xfId="38893"/>
    <cellStyle name="Note 2 7 2 13 4" xfId="58257"/>
    <cellStyle name="Note 2 7 2 14" xfId="12313"/>
    <cellStyle name="Note 2 7 2 14 2" xfId="23692"/>
    <cellStyle name="Note 2 7 2 14 2 2" xfId="38896"/>
    <cellStyle name="Note 2 7 2 14 3" xfId="38895"/>
    <cellStyle name="Note 2 7 2 14 4" xfId="58258"/>
    <cellStyle name="Note 2 7 2 15" xfId="12679"/>
    <cellStyle name="Note 2 7 2 15 2" xfId="24016"/>
    <cellStyle name="Note 2 7 2 15 2 2" xfId="38898"/>
    <cellStyle name="Note 2 7 2 15 3" xfId="38897"/>
    <cellStyle name="Note 2 7 2 15 4" xfId="58259"/>
    <cellStyle name="Note 2 7 2 16" xfId="13089"/>
    <cellStyle name="Note 2 7 2 16 2" xfId="24400"/>
    <cellStyle name="Note 2 7 2 16 2 2" xfId="38900"/>
    <cellStyle name="Note 2 7 2 16 3" xfId="38899"/>
    <cellStyle name="Note 2 7 2 16 4" xfId="58260"/>
    <cellStyle name="Note 2 7 2 17" xfId="13427"/>
    <cellStyle name="Note 2 7 2 17 2" xfId="24710"/>
    <cellStyle name="Note 2 7 2 17 2 2" xfId="38902"/>
    <cellStyle name="Note 2 7 2 17 3" xfId="38901"/>
    <cellStyle name="Note 2 7 2 17 4" xfId="58261"/>
    <cellStyle name="Note 2 7 2 18" xfId="13762"/>
    <cellStyle name="Note 2 7 2 18 2" xfId="25012"/>
    <cellStyle name="Note 2 7 2 18 2 2" xfId="38904"/>
    <cellStyle name="Note 2 7 2 18 3" xfId="38903"/>
    <cellStyle name="Note 2 7 2 18 4" xfId="58262"/>
    <cellStyle name="Note 2 7 2 19" xfId="14090"/>
    <cellStyle name="Note 2 7 2 19 2" xfId="25312"/>
    <cellStyle name="Note 2 7 2 19 2 2" xfId="38906"/>
    <cellStyle name="Note 2 7 2 19 3" xfId="38905"/>
    <cellStyle name="Note 2 7 2 19 4" xfId="58263"/>
    <cellStyle name="Note 2 7 2 2" xfId="7080"/>
    <cellStyle name="Note 2 7 2 2 2" xfId="19087"/>
    <cellStyle name="Note 2 7 2 2 2 2" xfId="38908"/>
    <cellStyle name="Note 2 7 2 2 3" xfId="38907"/>
    <cellStyle name="Note 2 7 2 2 4" xfId="58264"/>
    <cellStyle name="Note 2 7 2 20" xfId="14384"/>
    <cellStyle name="Note 2 7 2 20 2" xfId="38909"/>
    <cellStyle name="Note 2 7 2 20 3" xfId="58265"/>
    <cellStyle name="Note 2 7 2 20 4" xfId="58266"/>
    <cellStyle name="Note 2 7 2 21" xfId="38886"/>
    <cellStyle name="Note 2 7 2 22" xfId="58267"/>
    <cellStyle name="Note 2 7 2 3" xfId="7546"/>
    <cellStyle name="Note 2 7 2 3 2" xfId="19494"/>
    <cellStyle name="Note 2 7 2 3 2 2" xfId="38911"/>
    <cellStyle name="Note 2 7 2 3 3" xfId="38910"/>
    <cellStyle name="Note 2 7 2 3 4" xfId="58268"/>
    <cellStyle name="Note 2 7 2 4" xfId="8003"/>
    <cellStyle name="Note 2 7 2 4 2" xfId="19890"/>
    <cellStyle name="Note 2 7 2 4 2 2" xfId="38913"/>
    <cellStyle name="Note 2 7 2 4 3" xfId="38912"/>
    <cellStyle name="Note 2 7 2 4 4" xfId="58269"/>
    <cellStyle name="Note 2 7 2 5" xfId="8462"/>
    <cellStyle name="Note 2 7 2 5 2" xfId="20283"/>
    <cellStyle name="Note 2 7 2 5 2 2" xfId="38915"/>
    <cellStyle name="Note 2 7 2 5 3" xfId="38914"/>
    <cellStyle name="Note 2 7 2 5 4" xfId="58270"/>
    <cellStyle name="Note 2 7 2 6" xfId="8919"/>
    <cellStyle name="Note 2 7 2 6 2" xfId="20686"/>
    <cellStyle name="Note 2 7 2 6 2 2" xfId="38917"/>
    <cellStyle name="Note 2 7 2 6 3" xfId="38916"/>
    <cellStyle name="Note 2 7 2 6 4" xfId="58271"/>
    <cellStyle name="Note 2 7 2 7" xfId="9368"/>
    <cellStyle name="Note 2 7 2 7 2" xfId="21086"/>
    <cellStyle name="Note 2 7 2 7 2 2" xfId="38919"/>
    <cellStyle name="Note 2 7 2 7 3" xfId="38918"/>
    <cellStyle name="Note 2 7 2 7 4" xfId="58272"/>
    <cellStyle name="Note 2 7 2 8" xfId="9808"/>
    <cellStyle name="Note 2 7 2 8 2" xfId="21472"/>
    <cellStyle name="Note 2 7 2 8 2 2" xfId="38921"/>
    <cellStyle name="Note 2 7 2 8 3" xfId="38920"/>
    <cellStyle name="Note 2 7 2 8 4" xfId="58273"/>
    <cellStyle name="Note 2 7 2 9" xfId="10250"/>
    <cellStyle name="Note 2 7 2 9 2" xfId="21857"/>
    <cellStyle name="Note 2 7 2 9 2 2" xfId="38923"/>
    <cellStyle name="Note 2 7 2 9 3" xfId="38922"/>
    <cellStyle name="Note 2 7 2 9 4" xfId="58274"/>
    <cellStyle name="Note 2 7 20" xfId="14089"/>
    <cellStyle name="Note 2 7 20 2" xfId="25311"/>
    <cellStyle name="Note 2 7 20 2 2" xfId="38925"/>
    <cellStyle name="Note 2 7 20 3" xfId="38924"/>
    <cellStyle name="Note 2 7 20 4" xfId="58275"/>
    <cellStyle name="Note 2 7 21" xfId="14383"/>
    <cellStyle name="Note 2 7 21 2" xfId="38926"/>
    <cellStyle name="Note 2 7 21 3" xfId="58276"/>
    <cellStyle name="Note 2 7 21 4" xfId="58277"/>
    <cellStyle name="Note 2 7 22" xfId="38865"/>
    <cellStyle name="Note 2 7 23" xfId="4293"/>
    <cellStyle name="Note 2 7 3" xfId="7079"/>
    <cellStyle name="Note 2 7 3 2" xfId="19086"/>
    <cellStyle name="Note 2 7 3 2 2" xfId="38928"/>
    <cellStyle name="Note 2 7 3 3" xfId="38927"/>
    <cellStyle name="Note 2 7 3 4" xfId="58278"/>
    <cellStyle name="Note 2 7 4" xfId="7545"/>
    <cellStyle name="Note 2 7 4 2" xfId="19493"/>
    <cellStyle name="Note 2 7 4 2 2" xfId="38930"/>
    <cellStyle name="Note 2 7 4 3" xfId="38929"/>
    <cellStyle name="Note 2 7 4 4" xfId="58279"/>
    <cellStyle name="Note 2 7 5" xfId="8002"/>
    <cellStyle name="Note 2 7 5 2" xfId="19889"/>
    <cellStyle name="Note 2 7 5 2 2" xfId="38932"/>
    <cellStyle name="Note 2 7 5 3" xfId="38931"/>
    <cellStyle name="Note 2 7 5 4" xfId="58280"/>
    <cellStyle name="Note 2 7 6" xfId="8461"/>
    <cellStyle name="Note 2 7 6 2" xfId="20282"/>
    <cellStyle name="Note 2 7 6 2 2" xfId="38934"/>
    <cellStyle name="Note 2 7 6 3" xfId="38933"/>
    <cellStyle name="Note 2 7 6 4" xfId="58281"/>
    <cellStyle name="Note 2 7 7" xfId="8918"/>
    <cellStyle name="Note 2 7 7 2" xfId="20685"/>
    <cellStyle name="Note 2 7 7 2 2" xfId="38936"/>
    <cellStyle name="Note 2 7 7 3" xfId="38935"/>
    <cellStyle name="Note 2 7 7 4" xfId="58282"/>
    <cellStyle name="Note 2 7 8" xfId="9367"/>
    <cellStyle name="Note 2 7 8 2" xfId="21085"/>
    <cellStyle name="Note 2 7 8 2 2" xfId="38938"/>
    <cellStyle name="Note 2 7 8 3" xfId="38937"/>
    <cellStyle name="Note 2 7 8 4" xfId="58283"/>
    <cellStyle name="Note 2 7 9" xfId="9807"/>
    <cellStyle name="Note 2 7 9 2" xfId="21471"/>
    <cellStyle name="Note 2 7 9 2 2" xfId="38940"/>
    <cellStyle name="Note 2 7 9 3" xfId="38939"/>
    <cellStyle name="Note 2 7 9 4" xfId="58284"/>
    <cellStyle name="Note 2 8" xfId="808"/>
    <cellStyle name="Note 2 8 10" xfId="10251"/>
    <cellStyle name="Note 2 8 10 2" xfId="21858"/>
    <cellStyle name="Note 2 8 10 2 2" xfId="38943"/>
    <cellStyle name="Note 2 8 10 3" xfId="38942"/>
    <cellStyle name="Note 2 8 10 4" xfId="58285"/>
    <cellStyle name="Note 2 8 11" xfId="10668"/>
    <cellStyle name="Note 2 8 11 2" xfId="22219"/>
    <cellStyle name="Note 2 8 11 2 2" xfId="38945"/>
    <cellStyle name="Note 2 8 11 3" xfId="38944"/>
    <cellStyle name="Note 2 8 11 4" xfId="58286"/>
    <cellStyle name="Note 2 8 12" xfId="11092"/>
    <cellStyle name="Note 2 8 12 2" xfId="22592"/>
    <cellStyle name="Note 2 8 12 2 2" xfId="38947"/>
    <cellStyle name="Note 2 8 12 3" xfId="38946"/>
    <cellStyle name="Note 2 8 12 4" xfId="58287"/>
    <cellStyle name="Note 2 8 13" xfId="11511"/>
    <cellStyle name="Note 2 8 13 2" xfId="22956"/>
    <cellStyle name="Note 2 8 13 2 2" xfId="38949"/>
    <cellStyle name="Note 2 8 13 3" xfId="38948"/>
    <cellStyle name="Note 2 8 13 4" xfId="58288"/>
    <cellStyle name="Note 2 8 14" xfId="11937"/>
    <cellStyle name="Note 2 8 14 2" xfId="23354"/>
    <cellStyle name="Note 2 8 14 2 2" xfId="38951"/>
    <cellStyle name="Note 2 8 14 3" xfId="38950"/>
    <cellStyle name="Note 2 8 14 4" xfId="58289"/>
    <cellStyle name="Note 2 8 15" xfId="12314"/>
    <cellStyle name="Note 2 8 15 2" xfId="23693"/>
    <cellStyle name="Note 2 8 15 2 2" xfId="38953"/>
    <cellStyle name="Note 2 8 15 3" xfId="38952"/>
    <cellStyle name="Note 2 8 15 4" xfId="58290"/>
    <cellStyle name="Note 2 8 16" xfId="12680"/>
    <cellStyle name="Note 2 8 16 2" xfId="24017"/>
    <cellStyle name="Note 2 8 16 2 2" xfId="38955"/>
    <cellStyle name="Note 2 8 16 3" xfId="38954"/>
    <cellStyle name="Note 2 8 16 4" xfId="58291"/>
    <cellStyle name="Note 2 8 17" xfId="13090"/>
    <cellStyle name="Note 2 8 17 2" xfId="24401"/>
    <cellStyle name="Note 2 8 17 2 2" xfId="38957"/>
    <cellStyle name="Note 2 8 17 3" xfId="38956"/>
    <cellStyle name="Note 2 8 17 4" xfId="58292"/>
    <cellStyle name="Note 2 8 18" xfId="13428"/>
    <cellStyle name="Note 2 8 18 2" xfId="24711"/>
    <cellStyle name="Note 2 8 18 2 2" xfId="38959"/>
    <cellStyle name="Note 2 8 18 3" xfId="38958"/>
    <cellStyle name="Note 2 8 18 4" xfId="58293"/>
    <cellStyle name="Note 2 8 19" xfId="13763"/>
    <cellStyle name="Note 2 8 19 2" xfId="25013"/>
    <cellStyle name="Note 2 8 19 2 2" xfId="38961"/>
    <cellStyle name="Note 2 8 19 3" xfId="38960"/>
    <cellStyle name="Note 2 8 19 4" xfId="58294"/>
    <cellStyle name="Note 2 8 2" xfId="4296"/>
    <cellStyle name="Note 2 8 2 10" xfId="10669"/>
    <cellStyle name="Note 2 8 2 10 2" xfId="22220"/>
    <cellStyle name="Note 2 8 2 10 2 2" xfId="38964"/>
    <cellStyle name="Note 2 8 2 10 3" xfId="38963"/>
    <cellStyle name="Note 2 8 2 10 4" xfId="58295"/>
    <cellStyle name="Note 2 8 2 11" xfId="11093"/>
    <cellStyle name="Note 2 8 2 11 2" xfId="22593"/>
    <cellStyle name="Note 2 8 2 11 2 2" xfId="38966"/>
    <cellStyle name="Note 2 8 2 11 3" xfId="38965"/>
    <cellStyle name="Note 2 8 2 11 4" xfId="58296"/>
    <cellStyle name="Note 2 8 2 12" xfId="11512"/>
    <cellStyle name="Note 2 8 2 12 2" xfId="22957"/>
    <cellStyle name="Note 2 8 2 12 2 2" xfId="38968"/>
    <cellStyle name="Note 2 8 2 12 3" xfId="38967"/>
    <cellStyle name="Note 2 8 2 12 4" xfId="58297"/>
    <cellStyle name="Note 2 8 2 13" xfId="11938"/>
    <cellStyle name="Note 2 8 2 13 2" xfId="23355"/>
    <cellStyle name="Note 2 8 2 13 2 2" xfId="38970"/>
    <cellStyle name="Note 2 8 2 13 3" xfId="38969"/>
    <cellStyle name="Note 2 8 2 13 4" xfId="58298"/>
    <cellStyle name="Note 2 8 2 14" xfId="12315"/>
    <cellStyle name="Note 2 8 2 14 2" xfId="23694"/>
    <cellStyle name="Note 2 8 2 14 2 2" xfId="38972"/>
    <cellStyle name="Note 2 8 2 14 3" xfId="38971"/>
    <cellStyle name="Note 2 8 2 14 4" xfId="58299"/>
    <cellStyle name="Note 2 8 2 15" xfId="12681"/>
    <cellStyle name="Note 2 8 2 15 2" xfId="24018"/>
    <cellStyle name="Note 2 8 2 15 2 2" xfId="38974"/>
    <cellStyle name="Note 2 8 2 15 3" xfId="38973"/>
    <cellStyle name="Note 2 8 2 15 4" xfId="58300"/>
    <cellStyle name="Note 2 8 2 16" xfId="13091"/>
    <cellStyle name="Note 2 8 2 16 2" xfId="24402"/>
    <cellStyle name="Note 2 8 2 16 2 2" xfId="38976"/>
    <cellStyle name="Note 2 8 2 16 3" xfId="38975"/>
    <cellStyle name="Note 2 8 2 16 4" xfId="58301"/>
    <cellStyle name="Note 2 8 2 17" xfId="13429"/>
    <cellStyle name="Note 2 8 2 17 2" xfId="24712"/>
    <cellStyle name="Note 2 8 2 17 2 2" xfId="38978"/>
    <cellStyle name="Note 2 8 2 17 3" xfId="38977"/>
    <cellStyle name="Note 2 8 2 17 4" xfId="58302"/>
    <cellStyle name="Note 2 8 2 18" xfId="13764"/>
    <cellStyle name="Note 2 8 2 18 2" xfId="25014"/>
    <cellStyle name="Note 2 8 2 18 2 2" xfId="38980"/>
    <cellStyle name="Note 2 8 2 18 3" xfId="38979"/>
    <cellStyle name="Note 2 8 2 18 4" xfId="58303"/>
    <cellStyle name="Note 2 8 2 19" xfId="14092"/>
    <cellStyle name="Note 2 8 2 19 2" xfId="25314"/>
    <cellStyle name="Note 2 8 2 19 2 2" xfId="38982"/>
    <cellStyle name="Note 2 8 2 19 3" xfId="38981"/>
    <cellStyle name="Note 2 8 2 19 4" xfId="58304"/>
    <cellStyle name="Note 2 8 2 2" xfId="7082"/>
    <cellStyle name="Note 2 8 2 2 2" xfId="19089"/>
    <cellStyle name="Note 2 8 2 2 2 2" xfId="38984"/>
    <cellStyle name="Note 2 8 2 2 3" xfId="38983"/>
    <cellStyle name="Note 2 8 2 2 4" xfId="58305"/>
    <cellStyle name="Note 2 8 2 20" xfId="14386"/>
    <cellStyle name="Note 2 8 2 20 2" xfId="38985"/>
    <cellStyle name="Note 2 8 2 20 3" xfId="58306"/>
    <cellStyle name="Note 2 8 2 20 4" xfId="58307"/>
    <cellStyle name="Note 2 8 2 21" xfId="38962"/>
    <cellStyle name="Note 2 8 2 22" xfId="58308"/>
    <cellStyle name="Note 2 8 2 3" xfId="7548"/>
    <cellStyle name="Note 2 8 2 3 2" xfId="19496"/>
    <cellStyle name="Note 2 8 2 3 2 2" xfId="38987"/>
    <cellStyle name="Note 2 8 2 3 3" xfId="38986"/>
    <cellStyle name="Note 2 8 2 3 4" xfId="58309"/>
    <cellStyle name="Note 2 8 2 4" xfId="8005"/>
    <cellStyle name="Note 2 8 2 4 2" xfId="19892"/>
    <cellStyle name="Note 2 8 2 4 2 2" xfId="38989"/>
    <cellStyle name="Note 2 8 2 4 3" xfId="38988"/>
    <cellStyle name="Note 2 8 2 4 4" xfId="58310"/>
    <cellStyle name="Note 2 8 2 5" xfId="8464"/>
    <cellStyle name="Note 2 8 2 5 2" xfId="20285"/>
    <cellStyle name="Note 2 8 2 5 2 2" xfId="38991"/>
    <cellStyle name="Note 2 8 2 5 3" xfId="38990"/>
    <cellStyle name="Note 2 8 2 5 4" xfId="58311"/>
    <cellStyle name="Note 2 8 2 6" xfId="8921"/>
    <cellStyle name="Note 2 8 2 6 2" xfId="20688"/>
    <cellStyle name="Note 2 8 2 6 2 2" xfId="38993"/>
    <cellStyle name="Note 2 8 2 6 3" xfId="38992"/>
    <cellStyle name="Note 2 8 2 6 4" xfId="58312"/>
    <cellStyle name="Note 2 8 2 7" xfId="9370"/>
    <cellStyle name="Note 2 8 2 7 2" xfId="21088"/>
    <cellStyle name="Note 2 8 2 7 2 2" xfId="38995"/>
    <cellStyle name="Note 2 8 2 7 3" xfId="38994"/>
    <cellStyle name="Note 2 8 2 7 4" xfId="58313"/>
    <cellStyle name="Note 2 8 2 8" xfId="9810"/>
    <cellStyle name="Note 2 8 2 8 2" xfId="21474"/>
    <cellStyle name="Note 2 8 2 8 2 2" xfId="38997"/>
    <cellStyle name="Note 2 8 2 8 3" xfId="38996"/>
    <cellStyle name="Note 2 8 2 8 4" xfId="58314"/>
    <cellStyle name="Note 2 8 2 9" xfId="10252"/>
    <cellStyle name="Note 2 8 2 9 2" xfId="21859"/>
    <cellStyle name="Note 2 8 2 9 2 2" xfId="38999"/>
    <cellStyle name="Note 2 8 2 9 3" xfId="38998"/>
    <cellStyle name="Note 2 8 2 9 4" xfId="58315"/>
    <cellStyle name="Note 2 8 20" xfId="14091"/>
    <cellStyle name="Note 2 8 20 2" xfId="25313"/>
    <cellStyle name="Note 2 8 20 2 2" xfId="39001"/>
    <cellStyle name="Note 2 8 20 3" xfId="39000"/>
    <cellStyle name="Note 2 8 20 4" xfId="58316"/>
    <cellStyle name="Note 2 8 21" xfId="14385"/>
    <cellStyle name="Note 2 8 21 2" xfId="39002"/>
    <cellStyle name="Note 2 8 21 3" xfId="58317"/>
    <cellStyle name="Note 2 8 21 4" xfId="58318"/>
    <cellStyle name="Note 2 8 22" xfId="38941"/>
    <cellStyle name="Note 2 8 23" xfId="4295"/>
    <cellStyle name="Note 2 8 3" xfId="7081"/>
    <cellStyle name="Note 2 8 3 2" xfId="19088"/>
    <cellStyle name="Note 2 8 3 2 2" xfId="39004"/>
    <cellStyle name="Note 2 8 3 3" xfId="39003"/>
    <cellStyle name="Note 2 8 3 4" xfId="58319"/>
    <cellStyle name="Note 2 8 4" xfId="7547"/>
    <cellStyle name="Note 2 8 4 2" xfId="19495"/>
    <cellStyle name="Note 2 8 4 2 2" xfId="39006"/>
    <cellStyle name="Note 2 8 4 3" xfId="39005"/>
    <cellStyle name="Note 2 8 4 4" xfId="58320"/>
    <cellStyle name="Note 2 8 5" xfId="8004"/>
    <cellStyle name="Note 2 8 5 2" xfId="19891"/>
    <cellStyle name="Note 2 8 5 2 2" xfId="39008"/>
    <cellStyle name="Note 2 8 5 3" xfId="39007"/>
    <cellStyle name="Note 2 8 5 4" xfId="58321"/>
    <cellStyle name="Note 2 8 6" xfId="8463"/>
    <cellStyle name="Note 2 8 6 2" xfId="20284"/>
    <cellStyle name="Note 2 8 6 2 2" xfId="39010"/>
    <cellStyle name="Note 2 8 6 3" xfId="39009"/>
    <cellStyle name="Note 2 8 6 4" xfId="58322"/>
    <cellStyle name="Note 2 8 7" xfId="8920"/>
    <cellStyle name="Note 2 8 7 2" xfId="20687"/>
    <cellStyle name="Note 2 8 7 2 2" xfId="39012"/>
    <cellStyle name="Note 2 8 7 3" xfId="39011"/>
    <cellStyle name="Note 2 8 7 4" xfId="58323"/>
    <cellStyle name="Note 2 8 8" xfId="9369"/>
    <cellStyle name="Note 2 8 8 2" xfId="21087"/>
    <cellStyle name="Note 2 8 8 2 2" xfId="39014"/>
    <cellStyle name="Note 2 8 8 3" xfId="39013"/>
    <cellStyle name="Note 2 8 8 4" xfId="58324"/>
    <cellStyle name="Note 2 8 9" xfId="9809"/>
    <cellStyle name="Note 2 8 9 2" xfId="21473"/>
    <cellStyle name="Note 2 8 9 2 2" xfId="39016"/>
    <cellStyle name="Note 2 8 9 3" xfId="39015"/>
    <cellStyle name="Note 2 8 9 4" xfId="58325"/>
    <cellStyle name="Note 2 9" xfId="926"/>
    <cellStyle name="Note 2 9 10" xfId="10253"/>
    <cellStyle name="Note 2 9 10 2" xfId="21860"/>
    <cellStyle name="Note 2 9 10 2 2" xfId="39019"/>
    <cellStyle name="Note 2 9 10 3" xfId="39018"/>
    <cellStyle name="Note 2 9 10 4" xfId="58326"/>
    <cellStyle name="Note 2 9 11" xfId="10670"/>
    <cellStyle name="Note 2 9 11 2" xfId="22221"/>
    <cellStyle name="Note 2 9 11 2 2" xfId="39021"/>
    <cellStyle name="Note 2 9 11 3" xfId="39020"/>
    <cellStyle name="Note 2 9 11 4" xfId="58327"/>
    <cellStyle name="Note 2 9 12" xfId="11094"/>
    <cellStyle name="Note 2 9 12 2" xfId="22594"/>
    <cellStyle name="Note 2 9 12 2 2" xfId="39023"/>
    <cellStyle name="Note 2 9 12 3" xfId="39022"/>
    <cellStyle name="Note 2 9 12 4" xfId="58328"/>
    <cellStyle name="Note 2 9 13" xfId="11513"/>
    <cellStyle name="Note 2 9 13 2" xfId="22958"/>
    <cellStyle name="Note 2 9 13 2 2" xfId="39025"/>
    <cellStyle name="Note 2 9 13 3" xfId="39024"/>
    <cellStyle name="Note 2 9 13 4" xfId="58329"/>
    <cellStyle name="Note 2 9 14" xfId="11939"/>
    <cellStyle name="Note 2 9 14 2" xfId="23356"/>
    <cellStyle name="Note 2 9 14 2 2" xfId="39027"/>
    <cellStyle name="Note 2 9 14 3" xfId="39026"/>
    <cellStyle name="Note 2 9 14 4" xfId="58330"/>
    <cellStyle name="Note 2 9 15" xfId="12316"/>
    <cellStyle name="Note 2 9 15 2" xfId="23695"/>
    <cellStyle name="Note 2 9 15 2 2" xfId="39029"/>
    <cellStyle name="Note 2 9 15 3" xfId="39028"/>
    <cellStyle name="Note 2 9 15 4" xfId="58331"/>
    <cellStyle name="Note 2 9 16" xfId="12682"/>
    <cellStyle name="Note 2 9 16 2" xfId="24019"/>
    <cellStyle name="Note 2 9 16 2 2" xfId="39031"/>
    <cellStyle name="Note 2 9 16 3" xfId="39030"/>
    <cellStyle name="Note 2 9 16 4" xfId="58332"/>
    <cellStyle name="Note 2 9 17" xfId="13092"/>
    <cellStyle name="Note 2 9 17 2" xfId="24403"/>
    <cellStyle name="Note 2 9 17 2 2" xfId="39033"/>
    <cellStyle name="Note 2 9 17 3" xfId="39032"/>
    <cellStyle name="Note 2 9 17 4" xfId="58333"/>
    <cellStyle name="Note 2 9 18" xfId="13430"/>
    <cellStyle name="Note 2 9 18 2" xfId="24713"/>
    <cellStyle name="Note 2 9 18 2 2" xfId="39035"/>
    <cellStyle name="Note 2 9 18 3" xfId="39034"/>
    <cellStyle name="Note 2 9 18 4" xfId="58334"/>
    <cellStyle name="Note 2 9 19" xfId="13765"/>
    <cellStyle name="Note 2 9 19 2" xfId="25015"/>
    <cellStyle name="Note 2 9 19 2 2" xfId="39037"/>
    <cellStyle name="Note 2 9 19 3" xfId="39036"/>
    <cellStyle name="Note 2 9 19 4" xfId="58335"/>
    <cellStyle name="Note 2 9 2" xfId="4298"/>
    <cellStyle name="Note 2 9 2 10" xfId="10671"/>
    <cellStyle name="Note 2 9 2 10 2" xfId="22222"/>
    <cellStyle name="Note 2 9 2 10 2 2" xfId="39040"/>
    <cellStyle name="Note 2 9 2 10 3" xfId="39039"/>
    <cellStyle name="Note 2 9 2 10 4" xfId="58336"/>
    <cellStyle name="Note 2 9 2 11" xfId="11095"/>
    <cellStyle name="Note 2 9 2 11 2" xfId="22595"/>
    <cellStyle name="Note 2 9 2 11 2 2" xfId="39042"/>
    <cellStyle name="Note 2 9 2 11 3" xfId="39041"/>
    <cellStyle name="Note 2 9 2 11 4" xfId="58337"/>
    <cellStyle name="Note 2 9 2 12" xfId="11514"/>
    <cellStyle name="Note 2 9 2 12 2" xfId="22959"/>
    <cellStyle name="Note 2 9 2 12 2 2" xfId="39044"/>
    <cellStyle name="Note 2 9 2 12 3" xfId="39043"/>
    <cellStyle name="Note 2 9 2 12 4" xfId="58338"/>
    <cellStyle name="Note 2 9 2 13" xfId="11940"/>
    <cellStyle name="Note 2 9 2 13 2" xfId="23357"/>
    <cellStyle name="Note 2 9 2 13 2 2" xfId="39046"/>
    <cellStyle name="Note 2 9 2 13 3" xfId="39045"/>
    <cellStyle name="Note 2 9 2 13 4" xfId="58339"/>
    <cellStyle name="Note 2 9 2 14" xfId="12317"/>
    <cellStyle name="Note 2 9 2 14 2" xfId="23696"/>
    <cellStyle name="Note 2 9 2 14 2 2" xfId="39048"/>
    <cellStyle name="Note 2 9 2 14 3" xfId="39047"/>
    <cellStyle name="Note 2 9 2 14 4" xfId="58340"/>
    <cellStyle name="Note 2 9 2 15" xfId="12683"/>
    <cellStyle name="Note 2 9 2 15 2" xfId="24020"/>
    <cellStyle name="Note 2 9 2 15 2 2" xfId="39050"/>
    <cellStyle name="Note 2 9 2 15 3" xfId="39049"/>
    <cellStyle name="Note 2 9 2 15 4" xfId="58341"/>
    <cellStyle name="Note 2 9 2 16" xfId="13093"/>
    <cellStyle name="Note 2 9 2 16 2" xfId="24404"/>
    <cellStyle name="Note 2 9 2 16 2 2" xfId="39052"/>
    <cellStyle name="Note 2 9 2 16 3" xfId="39051"/>
    <cellStyle name="Note 2 9 2 16 4" xfId="58342"/>
    <cellStyle name="Note 2 9 2 17" xfId="13431"/>
    <cellStyle name="Note 2 9 2 17 2" xfId="24714"/>
    <cellStyle name="Note 2 9 2 17 2 2" xfId="39054"/>
    <cellStyle name="Note 2 9 2 17 3" xfId="39053"/>
    <cellStyle name="Note 2 9 2 17 4" xfId="58343"/>
    <cellStyle name="Note 2 9 2 18" xfId="13766"/>
    <cellStyle name="Note 2 9 2 18 2" xfId="25016"/>
    <cellStyle name="Note 2 9 2 18 2 2" xfId="39056"/>
    <cellStyle name="Note 2 9 2 18 3" xfId="39055"/>
    <cellStyle name="Note 2 9 2 18 4" xfId="58344"/>
    <cellStyle name="Note 2 9 2 19" xfId="14094"/>
    <cellStyle name="Note 2 9 2 19 2" xfId="25316"/>
    <cellStyle name="Note 2 9 2 19 2 2" xfId="39058"/>
    <cellStyle name="Note 2 9 2 19 3" xfId="39057"/>
    <cellStyle name="Note 2 9 2 19 4" xfId="58345"/>
    <cellStyle name="Note 2 9 2 2" xfId="7084"/>
    <cellStyle name="Note 2 9 2 2 2" xfId="19091"/>
    <cellStyle name="Note 2 9 2 2 2 2" xfId="39060"/>
    <cellStyle name="Note 2 9 2 2 3" xfId="39059"/>
    <cellStyle name="Note 2 9 2 2 4" xfId="58346"/>
    <cellStyle name="Note 2 9 2 20" xfId="14388"/>
    <cellStyle name="Note 2 9 2 20 2" xfId="39061"/>
    <cellStyle name="Note 2 9 2 20 3" xfId="58347"/>
    <cellStyle name="Note 2 9 2 20 4" xfId="58348"/>
    <cellStyle name="Note 2 9 2 21" xfId="39038"/>
    <cellStyle name="Note 2 9 2 22" xfId="58349"/>
    <cellStyle name="Note 2 9 2 3" xfId="7550"/>
    <cellStyle name="Note 2 9 2 3 2" xfId="19498"/>
    <cellStyle name="Note 2 9 2 3 2 2" xfId="39063"/>
    <cellStyle name="Note 2 9 2 3 3" xfId="39062"/>
    <cellStyle name="Note 2 9 2 3 4" xfId="58350"/>
    <cellStyle name="Note 2 9 2 4" xfId="8007"/>
    <cellStyle name="Note 2 9 2 4 2" xfId="19894"/>
    <cellStyle name="Note 2 9 2 4 2 2" xfId="39065"/>
    <cellStyle name="Note 2 9 2 4 3" xfId="39064"/>
    <cellStyle name="Note 2 9 2 4 4" xfId="58351"/>
    <cellStyle name="Note 2 9 2 5" xfId="8466"/>
    <cellStyle name="Note 2 9 2 5 2" xfId="20287"/>
    <cellStyle name="Note 2 9 2 5 2 2" xfId="39067"/>
    <cellStyle name="Note 2 9 2 5 3" xfId="39066"/>
    <cellStyle name="Note 2 9 2 5 4" xfId="58352"/>
    <cellStyle name="Note 2 9 2 6" xfId="8923"/>
    <cellStyle name="Note 2 9 2 6 2" xfId="20690"/>
    <cellStyle name="Note 2 9 2 6 2 2" xfId="39069"/>
    <cellStyle name="Note 2 9 2 6 3" xfId="39068"/>
    <cellStyle name="Note 2 9 2 6 4" xfId="58353"/>
    <cellStyle name="Note 2 9 2 7" xfId="9372"/>
    <cellStyle name="Note 2 9 2 7 2" xfId="21090"/>
    <cellStyle name="Note 2 9 2 7 2 2" xfId="39071"/>
    <cellStyle name="Note 2 9 2 7 3" xfId="39070"/>
    <cellStyle name="Note 2 9 2 7 4" xfId="58354"/>
    <cellStyle name="Note 2 9 2 8" xfId="9812"/>
    <cellStyle name="Note 2 9 2 8 2" xfId="21476"/>
    <cellStyle name="Note 2 9 2 8 2 2" xfId="39073"/>
    <cellStyle name="Note 2 9 2 8 3" xfId="39072"/>
    <cellStyle name="Note 2 9 2 8 4" xfId="58355"/>
    <cellStyle name="Note 2 9 2 9" xfId="10254"/>
    <cellStyle name="Note 2 9 2 9 2" xfId="21861"/>
    <cellStyle name="Note 2 9 2 9 2 2" xfId="39075"/>
    <cellStyle name="Note 2 9 2 9 3" xfId="39074"/>
    <cellStyle name="Note 2 9 2 9 4" xfId="58356"/>
    <cellStyle name="Note 2 9 20" xfId="14093"/>
    <cellStyle name="Note 2 9 20 2" xfId="25315"/>
    <cellStyle name="Note 2 9 20 2 2" xfId="39077"/>
    <cellStyle name="Note 2 9 20 3" xfId="39076"/>
    <cellStyle name="Note 2 9 20 4" xfId="58357"/>
    <cellStyle name="Note 2 9 21" xfId="14387"/>
    <cellStyle name="Note 2 9 21 2" xfId="39078"/>
    <cellStyle name="Note 2 9 21 3" xfId="58358"/>
    <cellStyle name="Note 2 9 21 4" xfId="58359"/>
    <cellStyle name="Note 2 9 22" xfId="39017"/>
    <cellStyle name="Note 2 9 23" xfId="4297"/>
    <cellStyle name="Note 2 9 3" xfId="7083"/>
    <cellStyle name="Note 2 9 3 2" xfId="19090"/>
    <cellStyle name="Note 2 9 3 2 2" xfId="39080"/>
    <cellStyle name="Note 2 9 3 3" xfId="39079"/>
    <cellStyle name="Note 2 9 3 4" xfId="58360"/>
    <cellStyle name="Note 2 9 4" xfId="7549"/>
    <cellStyle name="Note 2 9 4 2" xfId="19497"/>
    <cellStyle name="Note 2 9 4 2 2" xfId="39082"/>
    <cellStyle name="Note 2 9 4 3" xfId="39081"/>
    <cellStyle name="Note 2 9 4 4" xfId="58361"/>
    <cellStyle name="Note 2 9 5" xfId="8006"/>
    <cellStyle name="Note 2 9 5 2" xfId="19893"/>
    <cellStyle name="Note 2 9 5 2 2" xfId="39084"/>
    <cellStyle name="Note 2 9 5 3" xfId="39083"/>
    <cellStyle name="Note 2 9 5 4" xfId="58362"/>
    <cellStyle name="Note 2 9 6" xfId="8465"/>
    <cellStyle name="Note 2 9 6 2" xfId="20286"/>
    <cellStyle name="Note 2 9 6 2 2" xfId="39086"/>
    <cellStyle name="Note 2 9 6 3" xfId="39085"/>
    <cellStyle name="Note 2 9 6 4" xfId="58363"/>
    <cellStyle name="Note 2 9 7" xfId="8922"/>
    <cellStyle name="Note 2 9 7 2" xfId="20689"/>
    <cellStyle name="Note 2 9 7 2 2" xfId="39088"/>
    <cellStyle name="Note 2 9 7 3" xfId="39087"/>
    <cellStyle name="Note 2 9 7 4" xfId="58364"/>
    <cellStyle name="Note 2 9 8" xfId="9371"/>
    <cellStyle name="Note 2 9 8 2" xfId="21089"/>
    <cellStyle name="Note 2 9 8 2 2" xfId="39090"/>
    <cellStyle name="Note 2 9 8 3" xfId="39089"/>
    <cellStyle name="Note 2 9 8 4" xfId="58365"/>
    <cellStyle name="Note 2 9 9" xfId="9811"/>
    <cellStyle name="Note 2 9 9 2" xfId="21475"/>
    <cellStyle name="Note 2 9 9 2 2" xfId="39092"/>
    <cellStyle name="Note 2 9 9 3" xfId="39091"/>
    <cellStyle name="Note 2 9 9 4" xfId="58366"/>
    <cellStyle name="Note 20" xfId="4299"/>
    <cellStyle name="Note 20 2" xfId="39093"/>
    <cellStyle name="Note 21" xfId="4300"/>
    <cellStyle name="Note 21 2" xfId="39094"/>
    <cellStyle name="Note 22" xfId="4301"/>
    <cellStyle name="Note 22 2" xfId="39095"/>
    <cellStyle name="Note 23" xfId="4661"/>
    <cellStyle name="Note 23 10" xfId="10990"/>
    <cellStyle name="Note 23 10 2" xfId="22493"/>
    <cellStyle name="Note 23 10 2 2" xfId="39098"/>
    <cellStyle name="Note 23 10 3" xfId="39097"/>
    <cellStyle name="Note 23 10 4" xfId="58367"/>
    <cellStyle name="Note 23 11" xfId="11401"/>
    <cellStyle name="Note 23 11 2" xfId="22854"/>
    <cellStyle name="Note 23 11 2 2" xfId="39100"/>
    <cellStyle name="Note 23 11 3" xfId="39099"/>
    <cellStyle name="Note 23 11 4" xfId="58368"/>
    <cellStyle name="Note 23 12" xfId="11788"/>
    <cellStyle name="Note 23 12 2" xfId="23208"/>
    <cellStyle name="Note 23 12 2 2" xfId="39102"/>
    <cellStyle name="Note 23 12 3" xfId="39101"/>
    <cellStyle name="Note 23 12 4" xfId="58369"/>
    <cellStyle name="Note 23 13" xfId="12222"/>
    <cellStyle name="Note 23 13 2" xfId="23606"/>
    <cellStyle name="Note 23 13 2 2" xfId="39104"/>
    <cellStyle name="Note 23 13 3" xfId="39103"/>
    <cellStyle name="Note 23 13 4" xfId="58370"/>
    <cellStyle name="Note 23 14" xfId="12599"/>
    <cellStyle name="Note 23 14 2" xfId="23940"/>
    <cellStyle name="Note 23 14 2 2" xfId="39106"/>
    <cellStyle name="Note 23 14 3" xfId="39105"/>
    <cellStyle name="Note 23 14 4" xfId="58371"/>
    <cellStyle name="Note 23 15" xfId="12931"/>
    <cellStyle name="Note 23 15 2" xfId="24250"/>
    <cellStyle name="Note 23 15 2 2" xfId="39108"/>
    <cellStyle name="Note 23 15 3" xfId="39107"/>
    <cellStyle name="Note 23 15 4" xfId="58372"/>
    <cellStyle name="Note 23 16" xfId="13343"/>
    <cellStyle name="Note 23 16 2" xfId="24628"/>
    <cellStyle name="Note 23 16 2 2" xfId="39110"/>
    <cellStyle name="Note 23 16 3" xfId="39109"/>
    <cellStyle name="Note 23 16 4" xfId="58373"/>
    <cellStyle name="Note 23 17" xfId="13679"/>
    <cellStyle name="Note 23 17 2" xfId="24930"/>
    <cellStyle name="Note 23 17 2 2" xfId="39112"/>
    <cellStyle name="Note 23 17 3" xfId="39111"/>
    <cellStyle name="Note 23 17 4" xfId="58374"/>
    <cellStyle name="Note 23 18" xfId="13999"/>
    <cellStyle name="Note 23 18 2" xfId="25223"/>
    <cellStyle name="Note 23 18 2 2" xfId="39114"/>
    <cellStyle name="Note 23 18 3" xfId="39113"/>
    <cellStyle name="Note 23 18 4" xfId="58375"/>
    <cellStyle name="Note 23 19" xfId="14307"/>
    <cellStyle name="Note 23 19 2" xfId="25519"/>
    <cellStyle name="Note 23 19 2 2" xfId="39116"/>
    <cellStyle name="Note 23 19 3" xfId="39115"/>
    <cellStyle name="Note 23 19 4" xfId="58376"/>
    <cellStyle name="Note 23 2" xfId="7451"/>
    <cellStyle name="Note 23 2 2" xfId="19402"/>
    <cellStyle name="Note 23 2 2 2" xfId="39118"/>
    <cellStyle name="Note 23 2 3" xfId="39117"/>
    <cellStyle name="Note 23 2 4" xfId="58377"/>
    <cellStyle name="Note 23 20" xfId="14593"/>
    <cellStyle name="Note 23 20 2" xfId="39119"/>
    <cellStyle name="Note 23 20 3" xfId="58378"/>
    <cellStyle name="Note 23 20 4" xfId="58379"/>
    <cellStyle name="Note 23 21" xfId="39096"/>
    <cellStyle name="Note 23 22" xfId="58380"/>
    <cellStyle name="Note 23 3" xfId="7911"/>
    <cellStyle name="Note 23 3 2" xfId="19800"/>
    <cellStyle name="Note 23 3 2 2" xfId="39121"/>
    <cellStyle name="Note 23 3 3" xfId="39120"/>
    <cellStyle name="Note 23 3 4" xfId="58381"/>
    <cellStyle name="Note 23 4" xfId="8368"/>
    <cellStyle name="Note 23 4 2" xfId="20191"/>
    <cellStyle name="Note 23 4 2 2" xfId="39123"/>
    <cellStyle name="Note 23 4 3" xfId="39122"/>
    <cellStyle name="Note 23 4 4" xfId="58382"/>
    <cellStyle name="Note 23 5" xfId="8809"/>
    <cellStyle name="Note 23 5 2" xfId="20578"/>
    <cellStyle name="Note 23 5 2 2" xfId="39125"/>
    <cellStyle name="Note 23 5 3" xfId="39124"/>
    <cellStyle name="Note 23 5 4" xfId="58383"/>
    <cellStyle name="Note 23 6" xfId="9272"/>
    <cellStyle name="Note 23 6 2" xfId="20992"/>
    <cellStyle name="Note 23 6 2 2" xfId="39127"/>
    <cellStyle name="Note 23 6 3" xfId="39126"/>
    <cellStyle name="Note 23 6 4" xfId="58384"/>
    <cellStyle name="Note 23 7" xfId="9714"/>
    <cellStyle name="Note 23 7 2" xfId="21379"/>
    <cellStyle name="Note 23 7 2 2" xfId="39129"/>
    <cellStyle name="Note 23 7 3" xfId="39128"/>
    <cellStyle name="Note 23 7 4" xfId="58385"/>
    <cellStyle name="Note 23 8" xfId="10157"/>
    <cellStyle name="Note 23 8 2" xfId="21767"/>
    <cellStyle name="Note 23 8 2 2" xfId="39131"/>
    <cellStyle name="Note 23 8 3" xfId="39130"/>
    <cellStyle name="Note 23 8 4" xfId="58386"/>
    <cellStyle name="Note 23 9" xfId="10576"/>
    <cellStyle name="Note 23 9 2" xfId="22129"/>
    <cellStyle name="Note 23 9 2 2" xfId="39133"/>
    <cellStyle name="Note 23 9 3" xfId="39132"/>
    <cellStyle name="Note 23 9 4" xfId="58387"/>
    <cellStyle name="Note 24" xfId="4810"/>
    <cellStyle name="Note 24 2" xfId="17451"/>
    <cellStyle name="Note 24 2 2" xfId="39135"/>
    <cellStyle name="Note 24 3" xfId="39134"/>
    <cellStyle name="Note 25" xfId="6929"/>
    <cellStyle name="Note 25 2" xfId="18940"/>
    <cellStyle name="Note 25 2 2" xfId="39137"/>
    <cellStyle name="Note 25 3" xfId="39136"/>
    <cellStyle name="Note 25 4" xfId="58388"/>
    <cellStyle name="Note 26" xfId="4669"/>
    <cellStyle name="Note 26 2" xfId="17366"/>
    <cellStyle name="Note 26 2 2" xfId="39139"/>
    <cellStyle name="Note 26 3" xfId="39138"/>
    <cellStyle name="Note 26 4" xfId="58389"/>
    <cellStyle name="Note 27" xfId="7385"/>
    <cellStyle name="Note 27 2" xfId="19358"/>
    <cellStyle name="Note 27 2 2" xfId="39141"/>
    <cellStyle name="Note 27 3" xfId="39140"/>
    <cellStyle name="Note 27 4" xfId="58390"/>
    <cellStyle name="Note 28" xfId="5156"/>
    <cellStyle name="Note 28 2" xfId="17731"/>
    <cellStyle name="Note 28 2 2" xfId="39143"/>
    <cellStyle name="Note 28 3" xfId="39142"/>
    <cellStyle name="Note 28 4" xfId="58391"/>
    <cellStyle name="Note 29" xfId="6617"/>
    <cellStyle name="Note 29 2" xfId="18682"/>
    <cellStyle name="Note 29 2 2" xfId="39145"/>
    <cellStyle name="Note 29 3" xfId="39144"/>
    <cellStyle name="Note 29 4" xfId="58392"/>
    <cellStyle name="Note 3" xfId="200"/>
    <cellStyle name="Note 3 10" xfId="4303"/>
    <cellStyle name="Note 3 10 2" xfId="39147"/>
    <cellStyle name="Note 3 11" xfId="4304"/>
    <cellStyle name="Note 3 11 2" xfId="39148"/>
    <cellStyle name="Note 3 12" xfId="1542"/>
    <cellStyle name="Note 3 12 10" xfId="4705"/>
    <cellStyle name="Note 3 12 10 2" xfId="17395"/>
    <cellStyle name="Note 3 12 10 2 2" xfId="39151"/>
    <cellStyle name="Note 3 12 10 3" xfId="39150"/>
    <cellStyle name="Note 3 12 10 4" xfId="58393"/>
    <cellStyle name="Note 3 12 11" xfId="9228"/>
    <cellStyle name="Note 3 12 11 2" xfId="20963"/>
    <cellStyle name="Note 3 12 11 2 2" xfId="39153"/>
    <cellStyle name="Note 3 12 11 3" xfId="39152"/>
    <cellStyle name="Note 3 12 11 4" xfId="58394"/>
    <cellStyle name="Note 3 12 12" xfId="10575"/>
    <cellStyle name="Note 3 12 12 2" xfId="22128"/>
    <cellStyle name="Note 3 12 12 2 2" xfId="39155"/>
    <cellStyle name="Note 3 12 12 3" xfId="39154"/>
    <cellStyle name="Note 3 12 12 4" xfId="58395"/>
    <cellStyle name="Note 3 12 13" xfId="7651"/>
    <cellStyle name="Note 3 12 13 2" xfId="19597"/>
    <cellStyle name="Note 3 12 13 2 2" xfId="39157"/>
    <cellStyle name="Note 3 12 13 3" xfId="39156"/>
    <cellStyle name="Note 3 12 13 4" xfId="58396"/>
    <cellStyle name="Note 3 12 14" xfId="5567"/>
    <cellStyle name="Note 3 12 14 2" xfId="18093"/>
    <cellStyle name="Note 3 12 14 2 2" xfId="39159"/>
    <cellStyle name="Note 3 12 14 3" xfId="39158"/>
    <cellStyle name="Note 3 12 14 4" xfId="58397"/>
    <cellStyle name="Note 3 12 15" xfId="9178"/>
    <cellStyle name="Note 3 12 15 2" xfId="20918"/>
    <cellStyle name="Note 3 12 15 2 2" xfId="39161"/>
    <cellStyle name="Note 3 12 15 3" xfId="39160"/>
    <cellStyle name="Note 3 12 15 4" xfId="58398"/>
    <cellStyle name="Note 3 12 16" xfId="9629"/>
    <cellStyle name="Note 3 12 16 2" xfId="21319"/>
    <cellStyle name="Note 3 12 16 2 2" xfId="39163"/>
    <cellStyle name="Note 3 12 16 3" xfId="39162"/>
    <cellStyle name="Note 3 12 16 4" xfId="58399"/>
    <cellStyle name="Note 3 12 17" xfId="5426"/>
    <cellStyle name="Note 3 12 17 2" xfId="17967"/>
    <cellStyle name="Note 3 12 17 2 2" xfId="39165"/>
    <cellStyle name="Note 3 12 17 3" xfId="39164"/>
    <cellStyle name="Note 3 12 17 4" xfId="58400"/>
    <cellStyle name="Note 3 12 18" xfId="11323"/>
    <cellStyle name="Note 3 12 18 2" xfId="22802"/>
    <cellStyle name="Note 3 12 18 2 2" xfId="39167"/>
    <cellStyle name="Note 3 12 18 3" xfId="39166"/>
    <cellStyle name="Note 3 12 18 4" xfId="58401"/>
    <cellStyle name="Note 3 12 19" xfId="7868"/>
    <cellStyle name="Note 3 12 19 2" xfId="19773"/>
    <cellStyle name="Note 3 12 19 2 2" xfId="39169"/>
    <cellStyle name="Note 3 12 19 3" xfId="39168"/>
    <cellStyle name="Note 3 12 19 4" xfId="58402"/>
    <cellStyle name="Note 3 12 2" xfId="4867"/>
    <cellStyle name="Note 3 12 2 2" xfId="17500"/>
    <cellStyle name="Note 3 12 2 2 2" xfId="39171"/>
    <cellStyle name="Note 3 12 2 3" xfId="39170"/>
    <cellStyle name="Note 3 12 2 4" xfId="58403"/>
    <cellStyle name="Note 3 12 20" xfId="5700"/>
    <cellStyle name="Note 3 12 20 2" xfId="39172"/>
    <cellStyle name="Note 3 12 20 3" xfId="58404"/>
    <cellStyle name="Note 3 12 20 4" xfId="58405"/>
    <cellStyle name="Note 3 12 21" xfId="39149"/>
    <cellStyle name="Note 3 12 22" xfId="58406"/>
    <cellStyle name="Note 3 12 3" xfId="6869"/>
    <cellStyle name="Note 3 12 3 2" xfId="18891"/>
    <cellStyle name="Note 3 12 3 2 2" xfId="39174"/>
    <cellStyle name="Note 3 12 3 3" xfId="39173"/>
    <cellStyle name="Note 3 12 3 4" xfId="58407"/>
    <cellStyle name="Note 3 12 4" xfId="5040"/>
    <cellStyle name="Note 3 12 4 2" xfId="17640"/>
    <cellStyle name="Note 3 12 4 2 2" xfId="39176"/>
    <cellStyle name="Note 3 12 4 3" xfId="39175"/>
    <cellStyle name="Note 3 12 4 4" xfId="58408"/>
    <cellStyle name="Note 3 12 5" xfId="6699"/>
    <cellStyle name="Note 3 12 5 2" xfId="18754"/>
    <cellStyle name="Note 3 12 5 2 2" xfId="39178"/>
    <cellStyle name="Note 3 12 5 3" xfId="39177"/>
    <cellStyle name="Note 3 12 5 4" xfId="58409"/>
    <cellStyle name="Note 3 12 6" xfId="4686"/>
    <cellStyle name="Note 3 12 6 2" xfId="17380"/>
    <cellStyle name="Note 3 12 6 2 2" xfId="39180"/>
    <cellStyle name="Note 3 12 6 3" xfId="39179"/>
    <cellStyle name="Note 3 12 6 4" xfId="58410"/>
    <cellStyle name="Note 3 12 7" xfId="6582"/>
    <cellStyle name="Note 3 12 7 2" xfId="18653"/>
    <cellStyle name="Note 3 12 7 2 2" xfId="39182"/>
    <cellStyle name="Note 3 12 7 3" xfId="39181"/>
    <cellStyle name="Note 3 12 7 4" xfId="58411"/>
    <cellStyle name="Note 3 12 8" xfId="5305"/>
    <cellStyle name="Note 3 12 8 2" xfId="17855"/>
    <cellStyle name="Note 3 12 8 2 2" xfId="39184"/>
    <cellStyle name="Note 3 12 8 3" xfId="39183"/>
    <cellStyle name="Note 3 12 8 4" xfId="58412"/>
    <cellStyle name="Note 3 12 9" xfId="7499"/>
    <cellStyle name="Note 3 12 9 2" xfId="19447"/>
    <cellStyle name="Note 3 12 9 2 2" xfId="39186"/>
    <cellStyle name="Note 3 12 9 3" xfId="39185"/>
    <cellStyle name="Note 3 12 9 4" xfId="58413"/>
    <cellStyle name="Note 3 13" xfId="4812"/>
    <cellStyle name="Note 3 13 2" xfId="17453"/>
    <cellStyle name="Note 3 13 2 2" xfId="39188"/>
    <cellStyle name="Note 3 13 3" xfId="39187"/>
    <cellStyle name="Note 3 14" xfId="6927"/>
    <cellStyle name="Note 3 14 2" xfId="18938"/>
    <cellStyle name="Note 3 14 2 2" xfId="39190"/>
    <cellStyle name="Note 3 14 3" xfId="39189"/>
    <cellStyle name="Note 3 14 4" xfId="58414"/>
    <cellStyle name="Note 3 15" xfId="4670"/>
    <cellStyle name="Note 3 15 2" xfId="17367"/>
    <cellStyle name="Note 3 15 2 2" xfId="39192"/>
    <cellStyle name="Note 3 15 3" xfId="39191"/>
    <cellStyle name="Note 3 15 4" xfId="58415"/>
    <cellStyle name="Note 3 16" xfId="7384"/>
    <cellStyle name="Note 3 16 2" xfId="19357"/>
    <cellStyle name="Note 3 16 2 2" xfId="39194"/>
    <cellStyle name="Note 3 16 3" xfId="39193"/>
    <cellStyle name="Note 3 16 4" xfId="58416"/>
    <cellStyle name="Note 3 17" xfId="5158"/>
    <cellStyle name="Note 3 17 2" xfId="17733"/>
    <cellStyle name="Note 3 17 2 2" xfId="39196"/>
    <cellStyle name="Note 3 17 3" xfId="39195"/>
    <cellStyle name="Note 3 17 4" xfId="58417"/>
    <cellStyle name="Note 3 18" xfId="6616"/>
    <cellStyle name="Note 3 18 2" xfId="18681"/>
    <cellStyle name="Note 3 18 2 2" xfId="39198"/>
    <cellStyle name="Note 3 18 3" xfId="39197"/>
    <cellStyle name="Note 3 18 4" xfId="58418"/>
    <cellStyle name="Note 3 19" xfId="5279"/>
    <cellStyle name="Note 3 19 2" xfId="17837"/>
    <cellStyle name="Note 3 19 2 2" xfId="39200"/>
    <cellStyle name="Note 3 19 3" xfId="39199"/>
    <cellStyle name="Note 3 19 4" xfId="58419"/>
    <cellStyle name="Note 3 2" xfId="1248"/>
    <cellStyle name="Note 3 2 10" xfId="4305"/>
    <cellStyle name="Note 3 2 10 10" xfId="10676"/>
    <cellStyle name="Note 3 2 10 10 2" xfId="22226"/>
    <cellStyle name="Note 3 2 10 10 2 2" xfId="39204"/>
    <cellStyle name="Note 3 2 10 10 3" xfId="39203"/>
    <cellStyle name="Note 3 2 10 10 4" xfId="58420"/>
    <cellStyle name="Note 3 2 10 11" xfId="11097"/>
    <cellStyle name="Note 3 2 10 11 2" xfId="22597"/>
    <cellStyle name="Note 3 2 10 11 2 2" xfId="39206"/>
    <cellStyle name="Note 3 2 10 11 3" xfId="39205"/>
    <cellStyle name="Note 3 2 10 11 4" xfId="58421"/>
    <cellStyle name="Note 3 2 10 12" xfId="11521"/>
    <cellStyle name="Note 3 2 10 12 2" xfId="22961"/>
    <cellStyle name="Note 3 2 10 12 2 2" xfId="39208"/>
    <cellStyle name="Note 3 2 10 12 3" xfId="39207"/>
    <cellStyle name="Note 3 2 10 12 4" xfId="58422"/>
    <cellStyle name="Note 3 2 10 13" xfId="11944"/>
    <cellStyle name="Note 3 2 10 13 2" xfId="23361"/>
    <cellStyle name="Note 3 2 10 13 2 2" xfId="39210"/>
    <cellStyle name="Note 3 2 10 13 3" xfId="39209"/>
    <cellStyle name="Note 3 2 10 13 4" xfId="58423"/>
    <cellStyle name="Note 3 2 10 14" xfId="12320"/>
    <cellStyle name="Note 3 2 10 14 2" xfId="23698"/>
    <cellStyle name="Note 3 2 10 14 2 2" xfId="39212"/>
    <cellStyle name="Note 3 2 10 14 3" xfId="39211"/>
    <cellStyle name="Note 3 2 10 14 4" xfId="58424"/>
    <cellStyle name="Note 3 2 10 15" xfId="12685"/>
    <cellStyle name="Note 3 2 10 15 2" xfId="24022"/>
    <cellStyle name="Note 3 2 10 15 2 2" xfId="39214"/>
    <cellStyle name="Note 3 2 10 15 3" xfId="39213"/>
    <cellStyle name="Note 3 2 10 15 4" xfId="58425"/>
    <cellStyle name="Note 3 2 10 16" xfId="13095"/>
    <cellStyle name="Note 3 2 10 16 2" xfId="24406"/>
    <cellStyle name="Note 3 2 10 16 2 2" xfId="39216"/>
    <cellStyle name="Note 3 2 10 16 3" xfId="39215"/>
    <cellStyle name="Note 3 2 10 16 4" xfId="58426"/>
    <cellStyle name="Note 3 2 10 17" xfId="13433"/>
    <cellStyle name="Note 3 2 10 17 2" xfId="24716"/>
    <cellStyle name="Note 3 2 10 17 2 2" xfId="39218"/>
    <cellStyle name="Note 3 2 10 17 3" xfId="39217"/>
    <cellStyle name="Note 3 2 10 17 4" xfId="58427"/>
    <cellStyle name="Note 3 2 10 18" xfId="13768"/>
    <cellStyle name="Note 3 2 10 18 2" xfId="25018"/>
    <cellStyle name="Note 3 2 10 18 2 2" xfId="39220"/>
    <cellStyle name="Note 3 2 10 18 3" xfId="39219"/>
    <cellStyle name="Note 3 2 10 18 4" xfId="58428"/>
    <cellStyle name="Note 3 2 10 19" xfId="14096"/>
    <cellStyle name="Note 3 2 10 19 2" xfId="25318"/>
    <cellStyle name="Note 3 2 10 19 2 2" xfId="39222"/>
    <cellStyle name="Note 3 2 10 19 3" xfId="39221"/>
    <cellStyle name="Note 3 2 10 19 4" xfId="58429"/>
    <cellStyle name="Note 3 2 10 2" xfId="7089"/>
    <cellStyle name="Note 3 2 10 2 2" xfId="19096"/>
    <cellStyle name="Note 3 2 10 2 2 2" xfId="39224"/>
    <cellStyle name="Note 3 2 10 2 3" xfId="39223"/>
    <cellStyle name="Note 3 2 10 2 4" xfId="58430"/>
    <cellStyle name="Note 3 2 10 20" xfId="14390"/>
    <cellStyle name="Note 3 2 10 20 2" xfId="39225"/>
    <cellStyle name="Note 3 2 10 20 3" xfId="58431"/>
    <cellStyle name="Note 3 2 10 20 4" xfId="58432"/>
    <cellStyle name="Note 3 2 10 21" xfId="39202"/>
    <cellStyle name="Note 3 2 10 22" xfId="58433"/>
    <cellStyle name="Note 3 2 10 3" xfId="7557"/>
    <cellStyle name="Note 3 2 10 3 2" xfId="19505"/>
    <cellStyle name="Note 3 2 10 3 2 2" xfId="39227"/>
    <cellStyle name="Note 3 2 10 3 3" xfId="39226"/>
    <cellStyle name="Note 3 2 10 3 4" xfId="58434"/>
    <cellStyle name="Note 3 2 10 4" xfId="8010"/>
    <cellStyle name="Note 3 2 10 4 2" xfId="19897"/>
    <cellStyle name="Note 3 2 10 4 2 2" xfId="39229"/>
    <cellStyle name="Note 3 2 10 4 3" xfId="39228"/>
    <cellStyle name="Note 3 2 10 4 4" xfId="58435"/>
    <cellStyle name="Note 3 2 10 5" xfId="8473"/>
    <cellStyle name="Note 3 2 10 5 2" xfId="20294"/>
    <cellStyle name="Note 3 2 10 5 2 2" xfId="39231"/>
    <cellStyle name="Note 3 2 10 5 3" xfId="39230"/>
    <cellStyle name="Note 3 2 10 5 4" xfId="58436"/>
    <cellStyle name="Note 3 2 10 6" xfId="8929"/>
    <cellStyle name="Note 3 2 10 6 2" xfId="20693"/>
    <cellStyle name="Note 3 2 10 6 2 2" xfId="39233"/>
    <cellStyle name="Note 3 2 10 6 3" xfId="39232"/>
    <cellStyle name="Note 3 2 10 6 4" xfId="58437"/>
    <cellStyle name="Note 3 2 10 7" xfId="9379"/>
    <cellStyle name="Note 3 2 10 7 2" xfId="21096"/>
    <cellStyle name="Note 3 2 10 7 2 2" xfId="39235"/>
    <cellStyle name="Note 3 2 10 7 3" xfId="39234"/>
    <cellStyle name="Note 3 2 10 7 4" xfId="58438"/>
    <cellStyle name="Note 3 2 10 8" xfId="9818"/>
    <cellStyle name="Note 3 2 10 8 2" xfId="21481"/>
    <cellStyle name="Note 3 2 10 8 2 2" xfId="39237"/>
    <cellStyle name="Note 3 2 10 8 3" xfId="39236"/>
    <cellStyle name="Note 3 2 10 8 4" xfId="58439"/>
    <cellStyle name="Note 3 2 10 9" xfId="10260"/>
    <cellStyle name="Note 3 2 10 9 2" xfId="21865"/>
    <cellStyle name="Note 3 2 10 9 2 2" xfId="39239"/>
    <cellStyle name="Note 3 2 10 9 3" xfId="39238"/>
    <cellStyle name="Note 3 2 10 9 4" xfId="58440"/>
    <cellStyle name="Note 3 2 11" xfId="4306"/>
    <cellStyle name="Note 3 2 11 10" xfId="10677"/>
    <cellStyle name="Note 3 2 11 10 2" xfId="22227"/>
    <cellStyle name="Note 3 2 11 10 2 2" xfId="39242"/>
    <cellStyle name="Note 3 2 11 10 3" xfId="39241"/>
    <cellStyle name="Note 3 2 11 10 4" xfId="58441"/>
    <cellStyle name="Note 3 2 11 11" xfId="11098"/>
    <cellStyle name="Note 3 2 11 11 2" xfId="22598"/>
    <cellStyle name="Note 3 2 11 11 2 2" xfId="39244"/>
    <cellStyle name="Note 3 2 11 11 3" xfId="39243"/>
    <cellStyle name="Note 3 2 11 11 4" xfId="58442"/>
    <cellStyle name="Note 3 2 11 12" xfId="11522"/>
    <cellStyle name="Note 3 2 11 12 2" xfId="22962"/>
    <cellStyle name="Note 3 2 11 12 2 2" xfId="39246"/>
    <cellStyle name="Note 3 2 11 12 3" xfId="39245"/>
    <cellStyle name="Note 3 2 11 12 4" xfId="58443"/>
    <cellStyle name="Note 3 2 11 13" xfId="11945"/>
    <cellStyle name="Note 3 2 11 13 2" xfId="23362"/>
    <cellStyle name="Note 3 2 11 13 2 2" xfId="39248"/>
    <cellStyle name="Note 3 2 11 13 3" xfId="39247"/>
    <cellStyle name="Note 3 2 11 13 4" xfId="58444"/>
    <cellStyle name="Note 3 2 11 14" xfId="12321"/>
    <cellStyle name="Note 3 2 11 14 2" xfId="23699"/>
    <cellStyle name="Note 3 2 11 14 2 2" xfId="39250"/>
    <cellStyle name="Note 3 2 11 14 3" xfId="39249"/>
    <cellStyle name="Note 3 2 11 14 4" xfId="58445"/>
    <cellStyle name="Note 3 2 11 15" xfId="12686"/>
    <cellStyle name="Note 3 2 11 15 2" xfId="24023"/>
    <cellStyle name="Note 3 2 11 15 2 2" xfId="39252"/>
    <cellStyle name="Note 3 2 11 15 3" xfId="39251"/>
    <cellStyle name="Note 3 2 11 15 4" xfId="58446"/>
    <cellStyle name="Note 3 2 11 16" xfId="13096"/>
    <cellStyle name="Note 3 2 11 16 2" xfId="24407"/>
    <cellStyle name="Note 3 2 11 16 2 2" xfId="39254"/>
    <cellStyle name="Note 3 2 11 16 3" xfId="39253"/>
    <cellStyle name="Note 3 2 11 16 4" xfId="58447"/>
    <cellStyle name="Note 3 2 11 17" xfId="13434"/>
    <cellStyle name="Note 3 2 11 17 2" xfId="24717"/>
    <cellStyle name="Note 3 2 11 17 2 2" xfId="39256"/>
    <cellStyle name="Note 3 2 11 17 3" xfId="39255"/>
    <cellStyle name="Note 3 2 11 17 4" xfId="58448"/>
    <cellStyle name="Note 3 2 11 18" xfId="13769"/>
    <cellStyle name="Note 3 2 11 18 2" xfId="25019"/>
    <cellStyle name="Note 3 2 11 18 2 2" xfId="39258"/>
    <cellStyle name="Note 3 2 11 18 3" xfId="39257"/>
    <cellStyle name="Note 3 2 11 18 4" xfId="58449"/>
    <cellStyle name="Note 3 2 11 19" xfId="14097"/>
    <cellStyle name="Note 3 2 11 19 2" xfId="25319"/>
    <cellStyle name="Note 3 2 11 19 2 2" xfId="39260"/>
    <cellStyle name="Note 3 2 11 19 3" xfId="39259"/>
    <cellStyle name="Note 3 2 11 19 4" xfId="58450"/>
    <cellStyle name="Note 3 2 11 2" xfId="7090"/>
    <cellStyle name="Note 3 2 11 2 2" xfId="19097"/>
    <cellStyle name="Note 3 2 11 2 2 2" xfId="39262"/>
    <cellStyle name="Note 3 2 11 2 3" xfId="39261"/>
    <cellStyle name="Note 3 2 11 2 4" xfId="58451"/>
    <cellStyle name="Note 3 2 11 20" xfId="14391"/>
    <cellStyle name="Note 3 2 11 20 2" xfId="39263"/>
    <cellStyle name="Note 3 2 11 20 3" xfId="58452"/>
    <cellStyle name="Note 3 2 11 20 4" xfId="58453"/>
    <cellStyle name="Note 3 2 11 21" xfId="39240"/>
    <cellStyle name="Note 3 2 11 22" xfId="58454"/>
    <cellStyle name="Note 3 2 11 3" xfId="7558"/>
    <cellStyle name="Note 3 2 11 3 2" xfId="19506"/>
    <cellStyle name="Note 3 2 11 3 2 2" xfId="39265"/>
    <cellStyle name="Note 3 2 11 3 3" xfId="39264"/>
    <cellStyle name="Note 3 2 11 3 4" xfId="58455"/>
    <cellStyle name="Note 3 2 11 4" xfId="8011"/>
    <cellStyle name="Note 3 2 11 4 2" xfId="19898"/>
    <cellStyle name="Note 3 2 11 4 2 2" xfId="39267"/>
    <cellStyle name="Note 3 2 11 4 3" xfId="39266"/>
    <cellStyle name="Note 3 2 11 4 4" xfId="58456"/>
    <cellStyle name="Note 3 2 11 5" xfId="8474"/>
    <cellStyle name="Note 3 2 11 5 2" xfId="20295"/>
    <cellStyle name="Note 3 2 11 5 2 2" xfId="39269"/>
    <cellStyle name="Note 3 2 11 5 3" xfId="39268"/>
    <cellStyle name="Note 3 2 11 5 4" xfId="58457"/>
    <cellStyle name="Note 3 2 11 6" xfId="8930"/>
    <cellStyle name="Note 3 2 11 6 2" xfId="20694"/>
    <cellStyle name="Note 3 2 11 6 2 2" xfId="39271"/>
    <cellStyle name="Note 3 2 11 6 3" xfId="39270"/>
    <cellStyle name="Note 3 2 11 6 4" xfId="58458"/>
    <cellStyle name="Note 3 2 11 7" xfId="9380"/>
    <cellStyle name="Note 3 2 11 7 2" xfId="21097"/>
    <cellStyle name="Note 3 2 11 7 2 2" xfId="39273"/>
    <cellStyle name="Note 3 2 11 7 3" xfId="39272"/>
    <cellStyle name="Note 3 2 11 7 4" xfId="58459"/>
    <cellStyle name="Note 3 2 11 8" xfId="9819"/>
    <cellStyle name="Note 3 2 11 8 2" xfId="21482"/>
    <cellStyle name="Note 3 2 11 8 2 2" xfId="39275"/>
    <cellStyle name="Note 3 2 11 8 3" xfId="39274"/>
    <cellStyle name="Note 3 2 11 8 4" xfId="58460"/>
    <cellStyle name="Note 3 2 11 9" xfId="10261"/>
    <cellStyle name="Note 3 2 11 9 2" xfId="21866"/>
    <cellStyle name="Note 3 2 11 9 2 2" xfId="39277"/>
    <cellStyle name="Note 3 2 11 9 3" xfId="39276"/>
    <cellStyle name="Note 3 2 11 9 4" xfId="58461"/>
    <cellStyle name="Note 3 2 12" xfId="4889"/>
    <cellStyle name="Note 3 2 12 2" xfId="17513"/>
    <cellStyle name="Note 3 2 12 2 2" xfId="39279"/>
    <cellStyle name="Note 3 2 12 3" xfId="39278"/>
    <cellStyle name="Note 3 2 12 4" xfId="58462"/>
    <cellStyle name="Note 3 2 13" xfId="6847"/>
    <cellStyle name="Note 3 2 13 2" xfId="18878"/>
    <cellStyle name="Note 3 2 13 2 2" xfId="39281"/>
    <cellStyle name="Note 3 2 13 3" xfId="39280"/>
    <cellStyle name="Note 3 2 13 4" xfId="58463"/>
    <cellStyle name="Note 3 2 14" xfId="5061"/>
    <cellStyle name="Note 3 2 14 2" xfId="17652"/>
    <cellStyle name="Note 3 2 14 2 2" xfId="39283"/>
    <cellStyle name="Note 3 2 14 3" xfId="39282"/>
    <cellStyle name="Note 3 2 14 4" xfId="58464"/>
    <cellStyle name="Note 3 2 15" xfId="6684"/>
    <cellStyle name="Note 3 2 15 2" xfId="18742"/>
    <cellStyle name="Note 3 2 15 2 2" xfId="39285"/>
    <cellStyle name="Note 3 2 15 3" xfId="39284"/>
    <cellStyle name="Note 3 2 15 4" xfId="58465"/>
    <cellStyle name="Note 3 2 16" xfId="5216"/>
    <cellStyle name="Note 3 2 16 2" xfId="17781"/>
    <cellStyle name="Note 3 2 16 2 2" xfId="39287"/>
    <cellStyle name="Note 3 2 16 3" xfId="39286"/>
    <cellStyle name="Note 3 2 16 4" xfId="58466"/>
    <cellStyle name="Note 3 2 17" xfId="4988"/>
    <cellStyle name="Note 3 2 17 2" xfId="17601"/>
    <cellStyle name="Note 3 2 17 2 2" xfId="39289"/>
    <cellStyle name="Note 3 2 17 3" xfId="39288"/>
    <cellStyle name="Note 3 2 17 4" xfId="58467"/>
    <cellStyle name="Note 3 2 18" xfId="6833"/>
    <cellStyle name="Note 3 2 18 2" xfId="18864"/>
    <cellStyle name="Note 3 2 18 2 2" xfId="39291"/>
    <cellStyle name="Note 3 2 18 3" xfId="39290"/>
    <cellStyle name="Note 3 2 18 4" xfId="58468"/>
    <cellStyle name="Note 3 2 19" xfId="6439"/>
    <cellStyle name="Note 3 2 19 2" xfId="18524"/>
    <cellStyle name="Note 3 2 19 2 2" xfId="39293"/>
    <cellStyle name="Note 3 2 19 3" xfId="39292"/>
    <cellStyle name="Note 3 2 19 4" xfId="58469"/>
    <cellStyle name="Note 3 2 2" xfId="4302"/>
    <cellStyle name="Note 3 2 2 10" xfId="10258"/>
    <cellStyle name="Note 3 2 2 10 2" xfId="21863"/>
    <cellStyle name="Note 3 2 2 10 2 2" xfId="39296"/>
    <cellStyle name="Note 3 2 2 10 3" xfId="39295"/>
    <cellStyle name="Note 3 2 2 10 4" xfId="58470"/>
    <cellStyle name="Note 3 2 2 11" xfId="10673"/>
    <cellStyle name="Note 3 2 2 11 2" xfId="22223"/>
    <cellStyle name="Note 3 2 2 11 2 2" xfId="39298"/>
    <cellStyle name="Note 3 2 2 11 3" xfId="39297"/>
    <cellStyle name="Note 3 2 2 11 4" xfId="58471"/>
    <cellStyle name="Note 3 2 2 12" xfId="11096"/>
    <cellStyle name="Note 3 2 2 12 2" xfId="22596"/>
    <cellStyle name="Note 3 2 2 12 2 2" xfId="39300"/>
    <cellStyle name="Note 3 2 2 12 3" xfId="39299"/>
    <cellStyle name="Note 3 2 2 12 4" xfId="58472"/>
    <cellStyle name="Note 3 2 2 13" xfId="11518"/>
    <cellStyle name="Note 3 2 2 13 2" xfId="22960"/>
    <cellStyle name="Note 3 2 2 13 2 2" xfId="39302"/>
    <cellStyle name="Note 3 2 2 13 3" xfId="39301"/>
    <cellStyle name="Note 3 2 2 13 4" xfId="58473"/>
    <cellStyle name="Note 3 2 2 14" xfId="11941"/>
    <cellStyle name="Note 3 2 2 14 2" xfId="23358"/>
    <cellStyle name="Note 3 2 2 14 2 2" xfId="39304"/>
    <cellStyle name="Note 3 2 2 14 3" xfId="39303"/>
    <cellStyle name="Note 3 2 2 14 4" xfId="58474"/>
    <cellStyle name="Note 3 2 2 15" xfId="12318"/>
    <cellStyle name="Note 3 2 2 15 2" xfId="23697"/>
    <cellStyle name="Note 3 2 2 15 2 2" xfId="39306"/>
    <cellStyle name="Note 3 2 2 15 3" xfId="39305"/>
    <cellStyle name="Note 3 2 2 15 4" xfId="58475"/>
    <cellStyle name="Note 3 2 2 16" xfId="12684"/>
    <cellStyle name="Note 3 2 2 16 2" xfId="24021"/>
    <cellStyle name="Note 3 2 2 16 2 2" xfId="39308"/>
    <cellStyle name="Note 3 2 2 16 3" xfId="39307"/>
    <cellStyle name="Note 3 2 2 16 4" xfId="58476"/>
    <cellStyle name="Note 3 2 2 17" xfId="13094"/>
    <cellStyle name="Note 3 2 2 17 2" xfId="24405"/>
    <cellStyle name="Note 3 2 2 17 2 2" xfId="39310"/>
    <cellStyle name="Note 3 2 2 17 3" xfId="39309"/>
    <cellStyle name="Note 3 2 2 17 4" xfId="58477"/>
    <cellStyle name="Note 3 2 2 18" xfId="13432"/>
    <cellStyle name="Note 3 2 2 18 2" xfId="24715"/>
    <cellStyle name="Note 3 2 2 18 2 2" xfId="39312"/>
    <cellStyle name="Note 3 2 2 18 3" xfId="39311"/>
    <cellStyle name="Note 3 2 2 18 4" xfId="58478"/>
    <cellStyle name="Note 3 2 2 19" xfId="13767"/>
    <cellStyle name="Note 3 2 2 19 2" xfId="25017"/>
    <cellStyle name="Note 3 2 2 19 2 2" xfId="39314"/>
    <cellStyle name="Note 3 2 2 19 3" xfId="39313"/>
    <cellStyle name="Note 3 2 2 19 4" xfId="58479"/>
    <cellStyle name="Note 3 2 2 2" xfId="4307"/>
    <cellStyle name="Note 3 2 2 2 2" xfId="4308"/>
    <cellStyle name="Note 3 2 2 2 2 10" xfId="10679"/>
    <cellStyle name="Note 3 2 2 2 2 10 2" xfId="22229"/>
    <cellStyle name="Note 3 2 2 2 2 10 2 2" xfId="39318"/>
    <cellStyle name="Note 3 2 2 2 2 10 3" xfId="39317"/>
    <cellStyle name="Note 3 2 2 2 2 10 4" xfId="58480"/>
    <cellStyle name="Note 3 2 2 2 2 11" xfId="11100"/>
    <cellStyle name="Note 3 2 2 2 2 11 2" xfId="22600"/>
    <cellStyle name="Note 3 2 2 2 2 11 2 2" xfId="39320"/>
    <cellStyle name="Note 3 2 2 2 2 11 3" xfId="39319"/>
    <cellStyle name="Note 3 2 2 2 2 11 4" xfId="58481"/>
    <cellStyle name="Note 3 2 2 2 2 12" xfId="11524"/>
    <cellStyle name="Note 3 2 2 2 2 12 2" xfId="22963"/>
    <cellStyle name="Note 3 2 2 2 2 12 2 2" xfId="39322"/>
    <cellStyle name="Note 3 2 2 2 2 12 3" xfId="39321"/>
    <cellStyle name="Note 3 2 2 2 2 12 4" xfId="58482"/>
    <cellStyle name="Note 3 2 2 2 2 13" xfId="11947"/>
    <cellStyle name="Note 3 2 2 2 2 13 2" xfId="23364"/>
    <cellStyle name="Note 3 2 2 2 2 13 2 2" xfId="39324"/>
    <cellStyle name="Note 3 2 2 2 2 13 3" xfId="39323"/>
    <cellStyle name="Note 3 2 2 2 2 13 4" xfId="58483"/>
    <cellStyle name="Note 3 2 2 2 2 14" xfId="12322"/>
    <cellStyle name="Note 3 2 2 2 2 14 2" xfId="23700"/>
    <cellStyle name="Note 3 2 2 2 2 14 2 2" xfId="39326"/>
    <cellStyle name="Note 3 2 2 2 2 14 3" xfId="39325"/>
    <cellStyle name="Note 3 2 2 2 2 14 4" xfId="58484"/>
    <cellStyle name="Note 3 2 2 2 2 15" xfId="12687"/>
    <cellStyle name="Note 3 2 2 2 2 15 2" xfId="24024"/>
    <cellStyle name="Note 3 2 2 2 2 15 2 2" xfId="39328"/>
    <cellStyle name="Note 3 2 2 2 2 15 3" xfId="39327"/>
    <cellStyle name="Note 3 2 2 2 2 15 4" xfId="58485"/>
    <cellStyle name="Note 3 2 2 2 2 16" xfId="13097"/>
    <cellStyle name="Note 3 2 2 2 2 16 2" xfId="24408"/>
    <cellStyle name="Note 3 2 2 2 2 16 2 2" xfId="39330"/>
    <cellStyle name="Note 3 2 2 2 2 16 3" xfId="39329"/>
    <cellStyle name="Note 3 2 2 2 2 16 4" xfId="58486"/>
    <cellStyle name="Note 3 2 2 2 2 17" xfId="13435"/>
    <cellStyle name="Note 3 2 2 2 2 17 2" xfId="24718"/>
    <cellStyle name="Note 3 2 2 2 2 17 2 2" xfId="39332"/>
    <cellStyle name="Note 3 2 2 2 2 17 3" xfId="39331"/>
    <cellStyle name="Note 3 2 2 2 2 17 4" xfId="58487"/>
    <cellStyle name="Note 3 2 2 2 2 18" xfId="13770"/>
    <cellStyle name="Note 3 2 2 2 2 18 2" xfId="25020"/>
    <cellStyle name="Note 3 2 2 2 2 18 2 2" xfId="39334"/>
    <cellStyle name="Note 3 2 2 2 2 18 3" xfId="39333"/>
    <cellStyle name="Note 3 2 2 2 2 18 4" xfId="58488"/>
    <cellStyle name="Note 3 2 2 2 2 19" xfId="14098"/>
    <cellStyle name="Note 3 2 2 2 2 19 2" xfId="25320"/>
    <cellStyle name="Note 3 2 2 2 2 19 2 2" xfId="39336"/>
    <cellStyle name="Note 3 2 2 2 2 19 3" xfId="39335"/>
    <cellStyle name="Note 3 2 2 2 2 19 4" xfId="58489"/>
    <cellStyle name="Note 3 2 2 2 2 2" xfId="7092"/>
    <cellStyle name="Note 3 2 2 2 2 2 2" xfId="19099"/>
    <cellStyle name="Note 3 2 2 2 2 2 2 2" xfId="39338"/>
    <cellStyle name="Note 3 2 2 2 2 2 3" xfId="39337"/>
    <cellStyle name="Note 3 2 2 2 2 2 4" xfId="58490"/>
    <cellStyle name="Note 3 2 2 2 2 20" xfId="14392"/>
    <cellStyle name="Note 3 2 2 2 2 20 2" xfId="39339"/>
    <cellStyle name="Note 3 2 2 2 2 20 3" xfId="58491"/>
    <cellStyle name="Note 3 2 2 2 2 20 4" xfId="58492"/>
    <cellStyle name="Note 3 2 2 2 2 21" xfId="39316"/>
    <cellStyle name="Note 3 2 2 2 2 22" xfId="58493"/>
    <cellStyle name="Note 3 2 2 2 2 3" xfId="7560"/>
    <cellStyle name="Note 3 2 2 2 2 3 2" xfId="19507"/>
    <cellStyle name="Note 3 2 2 2 2 3 2 2" xfId="39341"/>
    <cellStyle name="Note 3 2 2 2 2 3 3" xfId="39340"/>
    <cellStyle name="Note 3 2 2 2 2 3 4" xfId="58494"/>
    <cellStyle name="Note 3 2 2 2 2 4" xfId="8013"/>
    <cellStyle name="Note 3 2 2 2 2 4 2" xfId="19900"/>
    <cellStyle name="Note 3 2 2 2 2 4 2 2" xfId="39343"/>
    <cellStyle name="Note 3 2 2 2 2 4 3" xfId="39342"/>
    <cellStyle name="Note 3 2 2 2 2 4 4" xfId="58495"/>
    <cellStyle name="Note 3 2 2 2 2 5" xfId="8476"/>
    <cellStyle name="Note 3 2 2 2 2 5 2" xfId="20297"/>
    <cellStyle name="Note 3 2 2 2 2 5 2 2" xfId="39345"/>
    <cellStyle name="Note 3 2 2 2 2 5 3" xfId="39344"/>
    <cellStyle name="Note 3 2 2 2 2 5 4" xfId="58496"/>
    <cellStyle name="Note 3 2 2 2 2 6" xfId="8932"/>
    <cellStyle name="Note 3 2 2 2 2 6 2" xfId="20696"/>
    <cellStyle name="Note 3 2 2 2 2 6 2 2" xfId="39347"/>
    <cellStyle name="Note 3 2 2 2 2 6 3" xfId="39346"/>
    <cellStyle name="Note 3 2 2 2 2 6 4" xfId="58497"/>
    <cellStyle name="Note 3 2 2 2 2 7" xfId="9382"/>
    <cellStyle name="Note 3 2 2 2 2 7 2" xfId="21099"/>
    <cellStyle name="Note 3 2 2 2 2 7 2 2" xfId="39349"/>
    <cellStyle name="Note 3 2 2 2 2 7 3" xfId="39348"/>
    <cellStyle name="Note 3 2 2 2 2 7 4" xfId="58498"/>
    <cellStyle name="Note 3 2 2 2 2 8" xfId="9821"/>
    <cellStyle name="Note 3 2 2 2 2 8 2" xfId="21484"/>
    <cellStyle name="Note 3 2 2 2 2 8 2 2" xfId="39351"/>
    <cellStyle name="Note 3 2 2 2 2 8 3" xfId="39350"/>
    <cellStyle name="Note 3 2 2 2 2 8 4" xfId="58499"/>
    <cellStyle name="Note 3 2 2 2 2 9" xfId="10262"/>
    <cellStyle name="Note 3 2 2 2 2 9 2" xfId="21867"/>
    <cellStyle name="Note 3 2 2 2 2 9 2 2" xfId="39353"/>
    <cellStyle name="Note 3 2 2 2 2 9 3" xfId="39352"/>
    <cellStyle name="Note 3 2 2 2 2 9 4" xfId="58500"/>
    <cellStyle name="Note 3 2 2 2 3" xfId="39315"/>
    <cellStyle name="Note 3 2 2 20" xfId="14095"/>
    <cellStyle name="Note 3 2 2 20 2" xfId="25317"/>
    <cellStyle name="Note 3 2 2 20 2 2" xfId="39355"/>
    <cellStyle name="Note 3 2 2 20 3" xfId="39354"/>
    <cellStyle name="Note 3 2 2 20 4" xfId="58501"/>
    <cellStyle name="Note 3 2 2 21" xfId="14389"/>
    <cellStyle name="Note 3 2 2 21 2" xfId="39356"/>
    <cellStyle name="Note 3 2 2 21 3" xfId="58502"/>
    <cellStyle name="Note 3 2 2 21 4" xfId="58503"/>
    <cellStyle name="Note 3 2 2 22" xfId="39294"/>
    <cellStyle name="Note 3 2 2 23" xfId="58504"/>
    <cellStyle name="Note 3 2 2 3" xfId="7086"/>
    <cellStyle name="Note 3 2 2 3 2" xfId="19093"/>
    <cellStyle name="Note 3 2 2 3 2 2" xfId="39358"/>
    <cellStyle name="Note 3 2 2 3 3" xfId="39357"/>
    <cellStyle name="Note 3 2 2 3 4" xfId="58505"/>
    <cellStyle name="Note 3 2 2 4" xfId="7554"/>
    <cellStyle name="Note 3 2 2 4 2" xfId="19502"/>
    <cellStyle name="Note 3 2 2 4 2 2" xfId="39360"/>
    <cellStyle name="Note 3 2 2 4 3" xfId="39359"/>
    <cellStyle name="Note 3 2 2 4 4" xfId="58506"/>
    <cellStyle name="Note 3 2 2 5" xfId="8008"/>
    <cellStyle name="Note 3 2 2 5 2" xfId="19895"/>
    <cellStyle name="Note 3 2 2 5 2 2" xfId="39362"/>
    <cellStyle name="Note 3 2 2 5 3" xfId="39361"/>
    <cellStyle name="Note 3 2 2 5 4" xfId="58507"/>
    <cellStyle name="Note 3 2 2 6" xfId="8470"/>
    <cellStyle name="Note 3 2 2 6 2" xfId="20291"/>
    <cellStyle name="Note 3 2 2 6 2 2" xfId="39364"/>
    <cellStyle name="Note 3 2 2 6 3" xfId="39363"/>
    <cellStyle name="Note 3 2 2 6 4" xfId="58508"/>
    <cellStyle name="Note 3 2 2 7" xfId="8926"/>
    <cellStyle name="Note 3 2 2 7 2" xfId="20691"/>
    <cellStyle name="Note 3 2 2 7 2 2" xfId="39366"/>
    <cellStyle name="Note 3 2 2 7 3" xfId="39365"/>
    <cellStyle name="Note 3 2 2 7 4" xfId="58509"/>
    <cellStyle name="Note 3 2 2 8" xfId="9376"/>
    <cellStyle name="Note 3 2 2 8 2" xfId="21093"/>
    <cellStyle name="Note 3 2 2 8 2 2" xfId="39368"/>
    <cellStyle name="Note 3 2 2 8 3" xfId="39367"/>
    <cellStyle name="Note 3 2 2 8 4" xfId="58510"/>
    <cellStyle name="Note 3 2 2 9" xfId="9816"/>
    <cellStyle name="Note 3 2 2 9 2" xfId="21479"/>
    <cellStyle name="Note 3 2 2 9 2 2" xfId="39370"/>
    <cellStyle name="Note 3 2 2 9 3" xfId="39369"/>
    <cellStyle name="Note 3 2 2 9 4" xfId="58511"/>
    <cellStyle name="Note 3 2 20" xfId="5473"/>
    <cellStyle name="Note 3 2 20 2" xfId="18011"/>
    <cellStyle name="Note 3 2 20 2 2" xfId="39372"/>
    <cellStyle name="Note 3 2 20 3" xfId="39371"/>
    <cellStyle name="Note 3 2 20 4" xfId="58512"/>
    <cellStyle name="Note 3 2 21" xfId="7880"/>
    <cellStyle name="Note 3 2 21 2" xfId="19781"/>
    <cellStyle name="Note 3 2 21 2 2" xfId="39374"/>
    <cellStyle name="Note 3 2 21 3" xfId="39373"/>
    <cellStyle name="Note 3 2 21 4" xfId="58513"/>
    <cellStyle name="Note 3 2 22" xfId="5527"/>
    <cellStyle name="Note 3 2 22 2" xfId="18056"/>
    <cellStyle name="Note 3 2 22 2 2" xfId="39376"/>
    <cellStyle name="Note 3 2 22 3" xfId="39375"/>
    <cellStyle name="Note 3 2 22 4" xfId="58514"/>
    <cellStyle name="Note 3 2 23" xfId="10151"/>
    <cellStyle name="Note 3 2 23 2" xfId="21761"/>
    <cellStyle name="Note 3 2 23 2 2" xfId="39378"/>
    <cellStyle name="Note 3 2 23 3" xfId="39377"/>
    <cellStyle name="Note 3 2 23 4" xfId="58515"/>
    <cellStyle name="Note 3 2 24" xfId="9708"/>
    <cellStyle name="Note 3 2 24 2" xfId="21375"/>
    <cellStyle name="Note 3 2 24 2 2" xfId="39380"/>
    <cellStyle name="Note 3 2 24 3" xfId="39379"/>
    <cellStyle name="Note 3 2 24 4" xfId="58516"/>
    <cellStyle name="Note 3 2 25" xfId="10517"/>
    <cellStyle name="Note 3 2 25 2" xfId="22094"/>
    <cellStyle name="Note 3 2 25 2 2" xfId="39382"/>
    <cellStyle name="Note 3 2 25 3" xfId="39381"/>
    <cellStyle name="Note 3 2 25 4" xfId="58517"/>
    <cellStyle name="Note 3 2 26" xfId="5645"/>
    <cellStyle name="Note 3 2 26 2" xfId="18162"/>
    <cellStyle name="Note 3 2 26 2 2" xfId="39384"/>
    <cellStyle name="Note 3 2 26 3" xfId="39383"/>
    <cellStyle name="Note 3 2 26 4" xfId="58518"/>
    <cellStyle name="Note 3 2 27" xfId="10072"/>
    <cellStyle name="Note 3 2 27 2" xfId="21703"/>
    <cellStyle name="Note 3 2 27 2 2" xfId="39386"/>
    <cellStyle name="Note 3 2 27 3" xfId="39385"/>
    <cellStyle name="Note 3 2 27 4" xfId="58519"/>
    <cellStyle name="Note 3 2 28" xfId="9902"/>
    <cellStyle name="Note 3 2 28 2" xfId="21563"/>
    <cellStyle name="Note 3 2 28 2 2" xfId="39388"/>
    <cellStyle name="Note 3 2 28 3" xfId="39387"/>
    <cellStyle name="Note 3 2 28 4" xfId="58520"/>
    <cellStyle name="Note 3 2 29" xfId="8204"/>
    <cellStyle name="Note 3 2 29 2" xfId="20060"/>
    <cellStyle name="Note 3 2 29 2 2" xfId="39390"/>
    <cellStyle name="Note 3 2 29 3" xfId="39389"/>
    <cellStyle name="Note 3 2 29 4" xfId="58521"/>
    <cellStyle name="Note 3 2 3" xfId="4309"/>
    <cellStyle name="Note 3 2 3 10" xfId="10680"/>
    <cellStyle name="Note 3 2 3 10 2" xfId="22230"/>
    <cellStyle name="Note 3 2 3 10 2 2" xfId="39393"/>
    <cellStyle name="Note 3 2 3 10 3" xfId="39392"/>
    <cellStyle name="Note 3 2 3 10 4" xfId="58522"/>
    <cellStyle name="Note 3 2 3 11" xfId="11101"/>
    <cellStyle name="Note 3 2 3 11 2" xfId="22601"/>
    <cellStyle name="Note 3 2 3 11 2 2" xfId="39395"/>
    <cellStyle name="Note 3 2 3 11 3" xfId="39394"/>
    <cellStyle name="Note 3 2 3 11 4" xfId="58523"/>
    <cellStyle name="Note 3 2 3 12" xfId="11525"/>
    <cellStyle name="Note 3 2 3 12 2" xfId="22964"/>
    <cellStyle name="Note 3 2 3 12 2 2" xfId="39397"/>
    <cellStyle name="Note 3 2 3 12 3" xfId="39396"/>
    <cellStyle name="Note 3 2 3 12 4" xfId="58524"/>
    <cellStyle name="Note 3 2 3 13" xfId="11948"/>
    <cellStyle name="Note 3 2 3 13 2" xfId="23365"/>
    <cellStyle name="Note 3 2 3 13 2 2" xfId="39399"/>
    <cellStyle name="Note 3 2 3 13 3" xfId="39398"/>
    <cellStyle name="Note 3 2 3 13 4" xfId="58525"/>
    <cellStyle name="Note 3 2 3 14" xfId="12323"/>
    <cellStyle name="Note 3 2 3 14 2" xfId="23701"/>
    <cellStyle name="Note 3 2 3 14 2 2" xfId="39401"/>
    <cellStyle name="Note 3 2 3 14 3" xfId="39400"/>
    <cellStyle name="Note 3 2 3 14 4" xfId="58526"/>
    <cellStyle name="Note 3 2 3 15" xfId="12688"/>
    <cellStyle name="Note 3 2 3 15 2" xfId="24025"/>
    <cellStyle name="Note 3 2 3 15 2 2" xfId="39403"/>
    <cellStyle name="Note 3 2 3 15 3" xfId="39402"/>
    <cellStyle name="Note 3 2 3 15 4" xfId="58527"/>
    <cellStyle name="Note 3 2 3 16" xfId="13098"/>
    <cellStyle name="Note 3 2 3 16 2" xfId="24409"/>
    <cellStyle name="Note 3 2 3 16 2 2" xfId="39405"/>
    <cellStyle name="Note 3 2 3 16 3" xfId="39404"/>
    <cellStyle name="Note 3 2 3 16 4" xfId="58528"/>
    <cellStyle name="Note 3 2 3 17" xfId="13436"/>
    <cellStyle name="Note 3 2 3 17 2" xfId="24719"/>
    <cellStyle name="Note 3 2 3 17 2 2" xfId="39407"/>
    <cellStyle name="Note 3 2 3 17 3" xfId="39406"/>
    <cellStyle name="Note 3 2 3 17 4" xfId="58529"/>
    <cellStyle name="Note 3 2 3 18" xfId="13771"/>
    <cellStyle name="Note 3 2 3 18 2" xfId="25021"/>
    <cellStyle name="Note 3 2 3 18 2 2" xfId="39409"/>
    <cellStyle name="Note 3 2 3 18 3" xfId="39408"/>
    <cellStyle name="Note 3 2 3 18 4" xfId="58530"/>
    <cellStyle name="Note 3 2 3 19" xfId="14099"/>
    <cellStyle name="Note 3 2 3 19 2" xfId="25321"/>
    <cellStyle name="Note 3 2 3 19 2 2" xfId="39411"/>
    <cellStyle name="Note 3 2 3 19 3" xfId="39410"/>
    <cellStyle name="Note 3 2 3 19 4" xfId="58531"/>
    <cellStyle name="Note 3 2 3 2" xfId="7093"/>
    <cellStyle name="Note 3 2 3 2 2" xfId="19100"/>
    <cellStyle name="Note 3 2 3 2 2 2" xfId="39413"/>
    <cellStyle name="Note 3 2 3 2 3" xfId="39412"/>
    <cellStyle name="Note 3 2 3 2 4" xfId="58532"/>
    <cellStyle name="Note 3 2 3 20" xfId="14393"/>
    <cellStyle name="Note 3 2 3 20 2" xfId="39414"/>
    <cellStyle name="Note 3 2 3 20 3" xfId="58533"/>
    <cellStyle name="Note 3 2 3 20 4" xfId="58534"/>
    <cellStyle name="Note 3 2 3 21" xfId="39391"/>
    <cellStyle name="Note 3 2 3 22" xfId="58535"/>
    <cellStyle name="Note 3 2 3 3" xfId="7561"/>
    <cellStyle name="Note 3 2 3 3 2" xfId="19508"/>
    <cellStyle name="Note 3 2 3 3 2 2" xfId="39416"/>
    <cellStyle name="Note 3 2 3 3 3" xfId="39415"/>
    <cellStyle name="Note 3 2 3 3 4" xfId="58536"/>
    <cellStyle name="Note 3 2 3 4" xfId="8014"/>
    <cellStyle name="Note 3 2 3 4 2" xfId="19901"/>
    <cellStyle name="Note 3 2 3 4 2 2" xfId="39418"/>
    <cellStyle name="Note 3 2 3 4 3" xfId="39417"/>
    <cellStyle name="Note 3 2 3 4 4" xfId="58537"/>
    <cellStyle name="Note 3 2 3 5" xfId="8477"/>
    <cellStyle name="Note 3 2 3 5 2" xfId="20298"/>
    <cellStyle name="Note 3 2 3 5 2 2" xfId="39420"/>
    <cellStyle name="Note 3 2 3 5 3" xfId="39419"/>
    <cellStyle name="Note 3 2 3 5 4" xfId="58538"/>
    <cellStyle name="Note 3 2 3 6" xfId="8933"/>
    <cellStyle name="Note 3 2 3 6 2" xfId="20697"/>
    <cellStyle name="Note 3 2 3 6 2 2" xfId="39422"/>
    <cellStyle name="Note 3 2 3 6 3" xfId="39421"/>
    <cellStyle name="Note 3 2 3 6 4" xfId="58539"/>
    <cellStyle name="Note 3 2 3 7" xfId="9383"/>
    <cellStyle name="Note 3 2 3 7 2" xfId="21100"/>
    <cellStyle name="Note 3 2 3 7 2 2" xfId="39424"/>
    <cellStyle name="Note 3 2 3 7 3" xfId="39423"/>
    <cellStyle name="Note 3 2 3 7 4" xfId="58540"/>
    <cellStyle name="Note 3 2 3 8" xfId="9822"/>
    <cellStyle name="Note 3 2 3 8 2" xfId="21485"/>
    <cellStyle name="Note 3 2 3 8 2 2" xfId="39426"/>
    <cellStyle name="Note 3 2 3 8 3" xfId="39425"/>
    <cellStyle name="Note 3 2 3 8 4" xfId="58541"/>
    <cellStyle name="Note 3 2 3 9" xfId="10263"/>
    <cellStyle name="Note 3 2 3 9 2" xfId="21868"/>
    <cellStyle name="Note 3 2 3 9 2 2" xfId="39428"/>
    <cellStyle name="Note 3 2 3 9 3" xfId="39427"/>
    <cellStyle name="Note 3 2 3 9 4" xfId="58542"/>
    <cellStyle name="Note 3 2 30" xfId="9183"/>
    <cellStyle name="Note 3 2 30 2" xfId="39429"/>
    <cellStyle name="Note 3 2 30 3" xfId="58543"/>
    <cellStyle name="Note 3 2 30 4" xfId="58544"/>
    <cellStyle name="Note 3 2 31" xfId="39201"/>
    <cellStyle name="Note 3 2 32" xfId="58545"/>
    <cellStyle name="Note 3 2 4" xfId="4310"/>
    <cellStyle name="Note 3 2 4 10" xfId="10681"/>
    <cellStyle name="Note 3 2 4 10 2" xfId="22231"/>
    <cellStyle name="Note 3 2 4 10 2 2" xfId="39432"/>
    <cellStyle name="Note 3 2 4 10 3" xfId="39431"/>
    <cellStyle name="Note 3 2 4 10 4" xfId="58546"/>
    <cellStyle name="Note 3 2 4 11" xfId="11102"/>
    <cellStyle name="Note 3 2 4 11 2" xfId="22602"/>
    <cellStyle name="Note 3 2 4 11 2 2" xfId="39434"/>
    <cellStyle name="Note 3 2 4 11 3" xfId="39433"/>
    <cellStyle name="Note 3 2 4 11 4" xfId="58547"/>
    <cellStyle name="Note 3 2 4 12" xfId="11526"/>
    <cellStyle name="Note 3 2 4 12 2" xfId="22965"/>
    <cellStyle name="Note 3 2 4 12 2 2" xfId="39436"/>
    <cellStyle name="Note 3 2 4 12 3" xfId="39435"/>
    <cellStyle name="Note 3 2 4 12 4" xfId="58548"/>
    <cellStyle name="Note 3 2 4 13" xfId="11949"/>
    <cellStyle name="Note 3 2 4 13 2" xfId="23366"/>
    <cellStyle name="Note 3 2 4 13 2 2" xfId="39438"/>
    <cellStyle name="Note 3 2 4 13 3" xfId="39437"/>
    <cellStyle name="Note 3 2 4 13 4" xfId="58549"/>
    <cellStyle name="Note 3 2 4 14" xfId="12324"/>
    <cellStyle name="Note 3 2 4 14 2" xfId="23702"/>
    <cellStyle name="Note 3 2 4 14 2 2" xfId="39440"/>
    <cellStyle name="Note 3 2 4 14 3" xfId="39439"/>
    <cellStyle name="Note 3 2 4 14 4" xfId="58550"/>
    <cellStyle name="Note 3 2 4 15" xfId="12689"/>
    <cellStyle name="Note 3 2 4 15 2" xfId="24026"/>
    <cellStyle name="Note 3 2 4 15 2 2" xfId="39442"/>
    <cellStyle name="Note 3 2 4 15 3" xfId="39441"/>
    <cellStyle name="Note 3 2 4 15 4" xfId="58551"/>
    <cellStyle name="Note 3 2 4 16" xfId="13099"/>
    <cellStyle name="Note 3 2 4 16 2" xfId="24410"/>
    <cellStyle name="Note 3 2 4 16 2 2" xfId="39444"/>
    <cellStyle name="Note 3 2 4 16 3" xfId="39443"/>
    <cellStyle name="Note 3 2 4 16 4" xfId="58552"/>
    <cellStyle name="Note 3 2 4 17" xfId="13437"/>
    <cellStyle name="Note 3 2 4 17 2" xfId="24720"/>
    <cellStyle name="Note 3 2 4 17 2 2" xfId="39446"/>
    <cellStyle name="Note 3 2 4 17 3" xfId="39445"/>
    <cellStyle name="Note 3 2 4 17 4" xfId="58553"/>
    <cellStyle name="Note 3 2 4 18" xfId="13772"/>
    <cellStyle name="Note 3 2 4 18 2" xfId="25022"/>
    <cellStyle name="Note 3 2 4 18 2 2" xfId="39448"/>
    <cellStyle name="Note 3 2 4 18 3" xfId="39447"/>
    <cellStyle name="Note 3 2 4 18 4" xfId="58554"/>
    <cellStyle name="Note 3 2 4 19" xfId="14100"/>
    <cellStyle name="Note 3 2 4 19 2" xfId="25322"/>
    <cellStyle name="Note 3 2 4 19 2 2" xfId="39450"/>
    <cellStyle name="Note 3 2 4 19 3" xfId="39449"/>
    <cellStyle name="Note 3 2 4 19 4" xfId="58555"/>
    <cellStyle name="Note 3 2 4 2" xfId="7094"/>
    <cellStyle name="Note 3 2 4 2 2" xfId="19101"/>
    <cellStyle name="Note 3 2 4 2 2 2" xfId="39452"/>
    <cellStyle name="Note 3 2 4 2 3" xfId="39451"/>
    <cellStyle name="Note 3 2 4 2 4" xfId="58556"/>
    <cellStyle name="Note 3 2 4 20" xfId="14394"/>
    <cellStyle name="Note 3 2 4 20 2" xfId="39453"/>
    <cellStyle name="Note 3 2 4 20 3" xfId="58557"/>
    <cellStyle name="Note 3 2 4 20 4" xfId="58558"/>
    <cellStyle name="Note 3 2 4 21" xfId="39430"/>
    <cellStyle name="Note 3 2 4 22" xfId="58559"/>
    <cellStyle name="Note 3 2 4 3" xfId="7562"/>
    <cellStyle name="Note 3 2 4 3 2" xfId="19509"/>
    <cellStyle name="Note 3 2 4 3 2 2" xfId="39455"/>
    <cellStyle name="Note 3 2 4 3 3" xfId="39454"/>
    <cellStyle name="Note 3 2 4 3 4" xfId="58560"/>
    <cellStyle name="Note 3 2 4 4" xfId="8015"/>
    <cellStyle name="Note 3 2 4 4 2" xfId="19902"/>
    <cellStyle name="Note 3 2 4 4 2 2" xfId="39457"/>
    <cellStyle name="Note 3 2 4 4 3" xfId="39456"/>
    <cellStyle name="Note 3 2 4 4 4" xfId="58561"/>
    <cellStyle name="Note 3 2 4 5" xfId="8478"/>
    <cellStyle name="Note 3 2 4 5 2" xfId="20299"/>
    <cellStyle name="Note 3 2 4 5 2 2" xfId="39459"/>
    <cellStyle name="Note 3 2 4 5 3" xfId="39458"/>
    <cellStyle name="Note 3 2 4 5 4" xfId="58562"/>
    <cellStyle name="Note 3 2 4 6" xfId="8934"/>
    <cellStyle name="Note 3 2 4 6 2" xfId="20698"/>
    <cellStyle name="Note 3 2 4 6 2 2" xfId="39461"/>
    <cellStyle name="Note 3 2 4 6 3" xfId="39460"/>
    <cellStyle name="Note 3 2 4 6 4" xfId="58563"/>
    <cellStyle name="Note 3 2 4 7" xfId="9384"/>
    <cellStyle name="Note 3 2 4 7 2" xfId="21101"/>
    <cellStyle name="Note 3 2 4 7 2 2" xfId="39463"/>
    <cellStyle name="Note 3 2 4 7 3" xfId="39462"/>
    <cellStyle name="Note 3 2 4 7 4" xfId="58564"/>
    <cellStyle name="Note 3 2 4 8" xfId="9823"/>
    <cellStyle name="Note 3 2 4 8 2" xfId="21486"/>
    <cellStyle name="Note 3 2 4 8 2 2" xfId="39465"/>
    <cellStyle name="Note 3 2 4 8 3" xfId="39464"/>
    <cellStyle name="Note 3 2 4 8 4" xfId="58565"/>
    <cellStyle name="Note 3 2 4 9" xfId="10264"/>
    <cellStyle name="Note 3 2 4 9 2" xfId="21869"/>
    <cellStyle name="Note 3 2 4 9 2 2" xfId="39467"/>
    <cellStyle name="Note 3 2 4 9 3" xfId="39466"/>
    <cellStyle name="Note 3 2 4 9 4" xfId="58566"/>
    <cellStyle name="Note 3 2 5" xfId="4311"/>
    <cellStyle name="Note 3 2 5 10" xfId="10682"/>
    <cellStyle name="Note 3 2 5 10 2" xfId="22232"/>
    <cellStyle name="Note 3 2 5 10 2 2" xfId="39470"/>
    <cellStyle name="Note 3 2 5 10 3" xfId="39469"/>
    <cellStyle name="Note 3 2 5 10 4" xfId="58567"/>
    <cellStyle name="Note 3 2 5 11" xfId="11103"/>
    <cellStyle name="Note 3 2 5 11 2" xfId="22603"/>
    <cellStyle name="Note 3 2 5 11 2 2" xfId="39472"/>
    <cellStyle name="Note 3 2 5 11 3" xfId="39471"/>
    <cellStyle name="Note 3 2 5 11 4" xfId="58568"/>
    <cellStyle name="Note 3 2 5 12" xfId="11527"/>
    <cellStyle name="Note 3 2 5 12 2" xfId="22966"/>
    <cellStyle name="Note 3 2 5 12 2 2" xfId="39474"/>
    <cellStyle name="Note 3 2 5 12 3" xfId="39473"/>
    <cellStyle name="Note 3 2 5 12 4" xfId="58569"/>
    <cellStyle name="Note 3 2 5 13" xfId="11950"/>
    <cellStyle name="Note 3 2 5 13 2" xfId="23367"/>
    <cellStyle name="Note 3 2 5 13 2 2" xfId="39476"/>
    <cellStyle name="Note 3 2 5 13 3" xfId="39475"/>
    <cellStyle name="Note 3 2 5 13 4" xfId="58570"/>
    <cellStyle name="Note 3 2 5 14" xfId="12325"/>
    <cellStyle name="Note 3 2 5 14 2" xfId="23703"/>
    <cellStyle name="Note 3 2 5 14 2 2" xfId="39478"/>
    <cellStyle name="Note 3 2 5 14 3" xfId="39477"/>
    <cellStyle name="Note 3 2 5 14 4" xfId="58571"/>
    <cellStyle name="Note 3 2 5 15" xfId="12690"/>
    <cellStyle name="Note 3 2 5 15 2" xfId="24027"/>
    <cellStyle name="Note 3 2 5 15 2 2" xfId="39480"/>
    <cellStyle name="Note 3 2 5 15 3" xfId="39479"/>
    <cellStyle name="Note 3 2 5 15 4" xfId="58572"/>
    <cellStyle name="Note 3 2 5 16" xfId="13100"/>
    <cellStyle name="Note 3 2 5 16 2" xfId="24411"/>
    <cellStyle name="Note 3 2 5 16 2 2" xfId="39482"/>
    <cellStyle name="Note 3 2 5 16 3" xfId="39481"/>
    <cellStyle name="Note 3 2 5 16 4" xfId="58573"/>
    <cellStyle name="Note 3 2 5 17" xfId="13438"/>
    <cellStyle name="Note 3 2 5 17 2" xfId="24721"/>
    <cellStyle name="Note 3 2 5 17 2 2" xfId="39484"/>
    <cellStyle name="Note 3 2 5 17 3" xfId="39483"/>
    <cellStyle name="Note 3 2 5 17 4" xfId="58574"/>
    <cellStyle name="Note 3 2 5 18" xfId="13773"/>
    <cellStyle name="Note 3 2 5 18 2" xfId="25023"/>
    <cellStyle name="Note 3 2 5 18 2 2" xfId="39486"/>
    <cellStyle name="Note 3 2 5 18 3" xfId="39485"/>
    <cellStyle name="Note 3 2 5 18 4" xfId="58575"/>
    <cellStyle name="Note 3 2 5 19" xfId="14101"/>
    <cellStyle name="Note 3 2 5 19 2" xfId="25323"/>
    <cellStyle name="Note 3 2 5 19 2 2" xfId="39488"/>
    <cellStyle name="Note 3 2 5 19 3" xfId="39487"/>
    <cellStyle name="Note 3 2 5 19 4" xfId="58576"/>
    <cellStyle name="Note 3 2 5 2" xfId="7095"/>
    <cellStyle name="Note 3 2 5 2 2" xfId="19102"/>
    <cellStyle name="Note 3 2 5 2 2 2" xfId="39490"/>
    <cellStyle name="Note 3 2 5 2 3" xfId="39489"/>
    <cellStyle name="Note 3 2 5 2 4" xfId="58577"/>
    <cellStyle name="Note 3 2 5 20" xfId="14395"/>
    <cellStyle name="Note 3 2 5 20 2" xfId="39491"/>
    <cellStyle name="Note 3 2 5 20 3" xfId="58578"/>
    <cellStyle name="Note 3 2 5 20 4" xfId="58579"/>
    <cellStyle name="Note 3 2 5 21" xfId="39468"/>
    <cellStyle name="Note 3 2 5 22" xfId="58580"/>
    <cellStyle name="Note 3 2 5 3" xfId="7563"/>
    <cellStyle name="Note 3 2 5 3 2" xfId="19510"/>
    <cellStyle name="Note 3 2 5 3 2 2" xfId="39493"/>
    <cellStyle name="Note 3 2 5 3 3" xfId="39492"/>
    <cellStyle name="Note 3 2 5 3 4" xfId="58581"/>
    <cellStyle name="Note 3 2 5 4" xfId="8016"/>
    <cellStyle name="Note 3 2 5 4 2" xfId="19903"/>
    <cellStyle name="Note 3 2 5 4 2 2" xfId="39495"/>
    <cellStyle name="Note 3 2 5 4 3" xfId="39494"/>
    <cellStyle name="Note 3 2 5 4 4" xfId="58582"/>
    <cellStyle name="Note 3 2 5 5" xfId="8479"/>
    <cellStyle name="Note 3 2 5 5 2" xfId="20300"/>
    <cellStyle name="Note 3 2 5 5 2 2" xfId="39497"/>
    <cellStyle name="Note 3 2 5 5 3" xfId="39496"/>
    <cellStyle name="Note 3 2 5 5 4" xfId="58583"/>
    <cellStyle name="Note 3 2 5 6" xfId="8935"/>
    <cellStyle name="Note 3 2 5 6 2" xfId="20699"/>
    <cellStyle name="Note 3 2 5 6 2 2" xfId="39499"/>
    <cellStyle name="Note 3 2 5 6 3" xfId="39498"/>
    <cellStyle name="Note 3 2 5 6 4" xfId="58584"/>
    <cellStyle name="Note 3 2 5 7" xfId="9385"/>
    <cellStyle name="Note 3 2 5 7 2" xfId="21102"/>
    <cellStyle name="Note 3 2 5 7 2 2" xfId="39501"/>
    <cellStyle name="Note 3 2 5 7 3" xfId="39500"/>
    <cellStyle name="Note 3 2 5 7 4" xfId="58585"/>
    <cellStyle name="Note 3 2 5 8" xfId="9824"/>
    <cellStyle name="Note 3 2 5 8 2" xfId="21487"/>
    <cellStyle name="Note 3 2 5 8 2 2" xfId="39503"/>
    <cellStyle name="Note 3 2 5 8 3" xfId="39502"/>
    <cellStyle name="Note 3 2 5 8 4" xfId="58586"/>
    <cellStyle name="Note 3 2 5 9" xfId="10265"/>
    <cellStyle name="Note 3 2 5 9 2" xfId="21870"/>
    <cellStyle name="Note 3 2 5 9 2 2" xfId="39505"/>
    <cellStyle name="Note 3 2 5 9 3" xfId="39504"/>
    <cellStyle name="Note 3 2 5 9 4" xfId="58587"/>
    <cellStyle name="Note 3 2 6" xfId="4312"/>
    <cellStyle name="Note 3 2 6 10" xfId="10683"/>
    <cellStyle name="Note 3 2 6 10 2" xfId="22233"/>
    <cellStyle name="Note 3 2 6 10 2 2" xfId="39508"/>
    <cellStyle name="Note 3 2 6 10 3" xfId="39507"/>
    <cellStyle name="Note 3 2 6 10 4" xfId="58588"/>
    <cellStyle name="Note 3 2 6 11" xfId="11104"/>
    <cellStyle name="Note 3 2 6 11 2" xfId="22604"/>
    <cellStyle name="Note 3 2 6 11 2 2" xfId="39510"/>
    <cellStyle name="Note 3 2 6 11 3" xfId="39509"/>
    <cellStyle name="Note 3 2 6 11 4" xfId="58589"/>
    <cellStyle name="Note 3 2 6 12" xfId="11528"/>
    <cellStyle name="Note 3 2 6 12 2" xfId="22967"/>
    <cellStyle name="Note 3 2 6 12 2 2" xfId="39512"/>
    <cellStyle name="Note 3 2 6 12 3" xfId="39511"/>
    <cellStyle name="Note 3 2 6 12 4" xfId="58590"/>
    <cellStyle name="Note 3 2 6 13" xfId="11951"/>
    <cellStyle name="Note 3 2 6 13 2" xfId="23368"/>
    <cellStyle name="Note 3 2 6 13 2 2" xfId="39514"/>
    <cellStyle name="Note 3 2 6 13 3" xfId="39513"/>
    <cellStyle name="Note 3 2 6 13 4" xfId="58591"/>
    <cellStyle name="Note 3 2 6 14" xfId="12326"/>
    <cellStyle name="Note 3 2 6 14 2" xfId="23704"/>
    <cellStyle name="Note 3 2 6 14 2 2" xfId="39516"/>
    <cellStyle name="Note 3 2 6 14 3" xfId="39515"/>
    <cellStyle name="Note 3 2 6 14 4" xfId="58592"/>
    <cellStyle name="Note 3 2 6 15" xfId="12691"/>
    <cellStyle name="Note 3 2 6 15 2" xfId="24028"/>
    <cellStyle name="Note 3 2 6 15 2 2" xfId="39518"/>
    <cellStyle name="Note 3 2 6 15 3" xfId="39517"/>
    <cellStyle name="Note 3 2 6 15 4" xfId="58593"/>
    <cellStyle name="Note 3 2 6 16" xfId="13101"/>
    <cellStyle name="Note 3 2 6 16 2" xfId="24412"/>
    <cellStyle name="Note 3 2 6 16 2 2" xfId="39520"/>
    <cellStyle name="Note 3 2 6 16 3" xfId="39519"/>
    <cellStyle name="Note 3 2 6 16 4" xfId="58594"/>
    <cellStyle name="Note 3 2 6 17" xfId="13439"/>
    <cellStyle name="Note 3 2 6 17 2" xfId="24722"/>
    <cellStyle name="Note 3 2 6 17 2 2" xfId="39522"/>
    <cellStyle name="Note 3 2 6 17 3" xfId="39521"/>
    <cellStyle name="Note 3 2 6 17 4" xfId="58595"/>
    <cellStyle name="Note 3 2 6 18" xfId="13774"/>
    <cellStyle name="Note 3 2 6 18 2" xfId="25024"/>
    <cellStyle name="Note 3 2 6 18 2 2" xfId="39524"/>
    <cellStyle name="Note 3 2 6 18 3" xfId="39523"/>
    <cellStyle name="Note 3 2 6 18 4" xfId="58596"/>
    <cellStyle name="Note 3 2 6 19" xfId="14102"/>
    <cellStyle name="Note 3 2 6 19 2" xfId="25324"/>
    <cellStyle name="Note 3 2 6 19 2 2" xfId="39526"/>
    <cellStyle name="Note 3 2 6 19 3" xfId="39525"/>
    <cellStyle name="Note 3 2 6 19 4" xfId="58597"/>
    <cellStyle name="Note 3 2 6 2" xfId="7096"/>
    <cellStyle name="Note 3 2 6 2 2" xfId="19103"/>
    <cellStyle name="Note 3 2 6 2 2 2" xfId="39528"/>
    <cellStyle name="Note 3 2 6 2 3" xfId="39527"/>
    <cellStyle name="Note 3 2 6 2 4" xfId="58598"/>
    <cellStyle name="Note 3 2 6 20" xfId="14396"/>
    <cellStyle name="Note 3 2 6 20 2" xfId="39529"/>
    <cellStyle name="Note 3 2 6 20 3" xfId="58599"/>
    <cellStyle name="Note 3 2 6 20 4" xfId="58600"/>
    <cellStyle name="Note 3 2 6 21" xfId="39506"/>
    <cellStyle name="Note 3 2 6 22" xfId="58601"/>
    <cellStyle name="Note 3 2 6 3" xfId="7564"/>
    <cellStyle name="Note 3 2 6 3 2" xfId="19511"/>
    <cellStyle name="Note 3 2 6 3 2 2" xfId="39531"/>
    <cellStyle name="Note 3 2 6 3 3" xfId="39530"/>
    <cellStyle name="Note 3 2 6 3 4" xfId="58602"/>
    <cellStyle name="Note 3 2 6 4" xfId="8017"/>
    <cellStyle name="Note 3 2 6 4 2" xfId="19904"/>
    <cellStyle name="Note 3 2 6 4 2 2" xfId="39533"/>
    <cellStyle name="Note 3 2 6 4 3" xfId="39532"/>
    <cellStyle name="Note 3 2 6 4 4" xfId="58603"/>
    <cellStyle name="Note 3 2 6 5" xfId="8480"/>
    <cellStyle name="Note 3 2 6 5 2" xfId="20301"/>
    <cellStyle name="Note 3 2 6 5 2 2" xfId="39535"/>
    <cellStyle name="Note 3 2 6 5 3" xfId="39534"/>
    <cellStyle name="Note 3 2 6 5 4" xfId="58604"/>
    <cellStyle name="Note 3 2 6 6" xfId="8936"/>
    <cellStyle name="Note 3 2 6 6 2" xfId="20700"/>
    <cellStyle name="Note 3 2 6 6 2 2" xfId="39537"/>
    <cellStyle name="Note 3 2 6 6 3" xfId="39536"/>
    <cellStyle name="Note 3 2 6 6 4" xfId="58605"/>
    <cellStyle name="Note 3 2 6 7" xfId="9386"/>
    <cellStyle name="Note 3 2 6 7 2" xfId="21103"/>
    <cellStyle name="Note 3 2 6 7 2 2" xfId="39539"/>
    <cellStyle name="Note 3 2 6 7 3" xfId="39538"/>
    <cellStyle name="Note 3 2 6 7 4" xfId="58606"/>
    <cellStyle name="Note 3 2 6 8" xfId="9825"/>
    <cellStyle name="Note 3 2 6 8 2" xfId="21488"/>
    <cellStyle name="Note 3 2 6 8 2 2" xfId="39541"/>
    <cellStyle name="Note 3 2 6 8 3" xfId="39540"/>
    <cellStyle name="Note 3 2 6 8 4" xfId="58607"/>
    <cellStyle name="Note 3 2 6 9" xfId="10266"/>
    <cellStyle name="Note 3 2 6 9 2" xfId="21871"/>
    <cellStyle name="Note 3 2 6 9 2 2" xfId="39543"/>
    <cellStyle name="Note 3 2 6 9 3" xfId="39542"/>
    <cellStyle name="Note 3 2 6 9 4" xfId="58608"/>
    <cellStyle name="Note 3 2 7" xfId="4313"/>
    <cellStyle name="Note 3 2 7 10" xfId="10684"/>
    <cellStyle name="Note 3 2 7 10 2" xfId="22234"/>
    <cellStyle name="Note 3 2 7 10 2 2" xfId="39546"/>
    <cellStyle name="Note 3 2 7 10 3" xfId="39545"/>
    <cellStyle name="Note 3 2 7 10 4" xfId="58609"/>
    <cellStyle name="Note 3 2 7 11" xfId="11105"/>
    <cellStyle name="Note 3 2 7 11 2" xfId="22605"/>
    <cellStyle name="Note 3 2 7 11 2 2" xfId="39548"/>
    <cellStyle name="Note 3 2 7 11 3" xfId="39547"/>
    <cellStyle name="Note 3 2 7 11 4" xfId="58610"/>
    <cellStyle name="Note 3 2 7 12" xfId="11529"/>
    <cellStyle name="Note 3 2 7 12 2" xfId="22968"/>
    <cellStyle name="Note 3 2 7 12 2 2" xfId="39550"/>
    <cellStyle name="Note 3 2 7 12 3" xfId="39549"/>
    <cellStyle name="Note 3 2 7 12 4" xfId="58611"/>
    <cellStyle name="Note 3 2 7 13" xfId="11952"/>
    <cellStyle name="Note 3 2 7 13 2" xfId="23369"/>
    <cellStyle name="Note 3 2 7 13 2 2" xfId="39552"/>
    <cellStyle name="Note 3 2 7 13 3" xfId="39551"/>
    <cellStyle name="Note 3 2 7 13 4" xfId="58612"/>
    <cellStyle name="Note 3 2 7 14" xfId="12327"/>
    <cellStyle name="Note 3 2 7 14 2" xfId="23705"/>
    <cellStyle name="Note 3 2 7 14 2 2" xfId="39554"/>
    <cellStyle name="Note 3 2 7 14 3" xfId="39553"/>
    <cellStyle name="Note 3 2 7 14 4" xfId="58613"/>
    <cellStyle name="Note 3 2 7 15" xfId="12692"/>
    <cellStyle name="Note 3 2 7 15 2" xfId="24029"/>
    <cellStyle name="Note 3 2 7 15 2 2" xfId="39556"/>
    <cellStyle name="Note 3 2 7 15 3" xfId="39555"/>
    <cellStyle name="Note 3 2 7 15 4" xfId="58614"/>
    <cellStyle name="Note 3 2 7 16" xfId="13102"/>
    <cellStyle name="Note 3 2 7 16 2" xfId="24413"/>
    <cellStyle name="Note 3 2 7 16 2 2" xfId="39558"/>
    <cellStyle name="Note 3 2 7 16 3" xfId="39557"/>
    <cellStyle name="Note 3 2 7 16 4" xfId="58615"/>
    <cellStyle name="Note 3 2 7 17" xfId="13440"/>
    <cellStyle name="Note 3 2 7 17 2" xfId="24723"/>
    <cellStyle name="Note 3 2 7 17 2 2" xfId="39560"/>
    <cellStyle name="Note 3 2 7 17 3" xfId="39559"/>
    <cellStyle name="Note 3 2 7 17 4" xfId="58616"/>
    <cellStyle name="Note 3 2 7 18" xfId="13775"/>
    <cellStyle name="Note 3 2 7 18 2" xfId="25025"/>
    <cellStyle name="Note 3 2 7 18 2 2" xfId="39562"/>
    <cellStyle name="Note 3 2 7 18 3" xfId="39561"/>
    <cellStyle name="Note 3 2 7 18 4" xfId="58617"/>
    <cellStyle name="Note 3 2 7 19" xfId="14103"/>
    <cellStyle name="Note 3 2 7 19 2" xfId="25325"/>
    <cellStyle name="Note 3 2 7 19 2 2" xfId="39564"/>
    <cellStyle name="Note 3 2 7 19 3" xfId="39563"/>
    <cellStyle name="Note 3 2 7 19 4" xfId="58618"/>
    <cellStyle name="Note 3 2 7 2" xfId="7097"/>
    <cellStyle name="Note 3 2 7 2 2" xfId="19104"/>
    <cellStyle name="Note 3 2 7 2 2 2" xfId="39566"/>
    <cellStyle name="Note 3 2 7 2 3" xfId="39565"/>
    <cellStyle name="Note 3 2 7 2 4" xfId="58619"/>
    <cellStyle name="Note 3 2 7 20" xfId="14397"/>
    <cellStyle name="Note 3 2 7 20 2" xfId="39567"/>
    <cellStyle name="Note 3 2 7 20 3" xfId="58620"/>
    <cellStyle name="Note 3 2 7 20 4" xfId="58621"/>
    <cellStyle name="Note 3 2 7 21" xfId="39544"/>
    <cellStyle name="Note 3 2 7 22" xfId="58622"/>
    <cellStyle name="Note 3 2 7 3" xfId="7565"/>
    <cellStyle name="Note 3 2 7 3 2" xfId="19512"/>
    <cellStyle name="Note 3 2 7 3 2 2" xfId="39569"/>
    <cellStyle name="Note 3 2 7 3 3" xfId="39568"/>
    <cellStyle name="Note 3 2 7 3 4" xfId="58623"/>
    <cellStyle name="Note 3 2 7 4" xfId="8018"/>
    <cellStyle name="Note 3 2 7 4 2" xfId="19905"/>
    <cellStyle name="Note 3 2 7 4 2 2" xfId="39571"/>
    <cellStyle name="Note 3 2 7 4 3" xfId="39570"/>
    <cellStyle name="Note 3 2 7 4 4" xfId="58624"/>
    <cellStyle name="Note 3 2 7 5" xfId="8481"/>
    <cellStyle name="Note 3 2 7 5 2" xfId="20302"/>
    <cellStyle name="Note 3 2 7 5 2 2" xfId="39573"/>
    <cellStyle name="Note 3 2 7 5 3" xfId="39572"/>
    <cellStyle name="Note 3 2 7 5 4" xfId="58625"/>
    <cellStyle name="Note 3 2 7 6" xfId="8937"/>
    <cellStyle name="Note 3 2 7 6 2" xfId="20701"/>
    <cellStyle name="Note 3 2 7 6 2 2" xfId="39575"/>
    <cellStyle name="Note 3 2 7 6 3" xfId="39574"/>
    <cellStyle name="Note 3 2 7 6 4" xfId="58626"/>
    <cellStyle name="Note 3 2 7 7" xfId="9387"/>
    <cellStyle name="Note 3 2 7 7 2" xfId="21104"/>
    <cellStyle name="Note 3 2 7 7 2 2" xfId="39577"/>
    <cellStyle name="Note 3 2 7 7 3" xfId="39576"/>
    <cellStyle name="Note 3 2 7 7 4" xfId="58627"/>
    <cellStyle name="Note 3 2 7 8" xfId="9826"/>
    <cellStyle name="Note 3 2 7 8 2" xfId="21489"/>
    <cellStyle name="Note 3 2 7 8 2 2" xfId="39579"/>
    <cellStyle name="Note 3 2 7 8 3" xfId="39578"/>
    <cellStyle name="Note 3 2 7 8 4" xfId="58628"/>
    <cellStyle name="Note 3 2 7 9" xfId="10267"/>
    <cellStyle name="Note 3 2 7 9 2" xfId="21872"/>
    <cellStyle name="Note 3 2 7 9 2 2" xfId="39581"/>
    <cellStyle name="Note 3 2 7 9 3" xfId="39580"/>
    <cellStyle name="Note 3 2 7 9 4" xfId="58629"/>
    <cellStyle name="Note 3 2 8" xfId="4314"/>
    <cellStyle name="Note 3 2 8 10" xfId="10685"/>
    <cellStyle name="Note 3 2 8 10 2" xfId="22235"/>
    <cellStyle name="Note 3 2 8 10 2 2" xfId="39584"/>
    <cellStyle name="Note 3 2 8 10 3" xfId="39583"/>
    <cellStyle name="Note 3 2 8 10 4" xfId="58630"/>
    <cellStyle name="Note 3 2 8 11" xfId="11106"/>
    <cellStyle name="Note 3 2 8 11 2" xfId="22606"/>
    <cellStyle name="Note 3 2 8 11 2 2" xfId="39586"/>
    <cellStyle name="Note 3 2 8 11 3" xfId="39585"/>
    <cellStyle name="Note 3 2 8 11 4" xfId="58631"/>
    <cellStyle name="Note 3 2 8 12" xfId="11530"/>
    <cellStyle name="Note 3 2 8 12 2" xfId="22969"/>
    <cellStyle name="Note 3 2 8 12 2 2" xfId="39588"/>
    <cellStyle name="Note 3 2 8 12 3" xfId="39587"/>
    <cellStyle name="Note 3 2 8 12 4" xfId="58632"/>
    <cellStyle name="Note 3 2 8 13" xfId="11953"/>
    <cellStyle name="Note 3 2 8 13 2" xfId="23370"/>
    <cellStyle name="Note 3 2 8 13 2 2" xfId="39590"/>
    <cellStyle name="Note 3 2 8 13 3" xfId="39589"/>
    <cellStyle name="Note 3 2 8 13 4" xfId="58633"/>
    <cellStyle name="Note 3 2 8 14" xfId="12328"/>
    <cellStyle name="Note 3 2 8 14 2" xfId="23706"/>
    <cellStyle name="Note 3 2 8 14 2 2" xfId="39592"/>
    <cellStyle name="Note 3 2 8 14 3" xfId="39591"/>
    <cellStyle name="Note 3 2 8 14 4" xfId="58634"/>
    <cellStyle name="Note 3 2 8 15" xfId="12693"/>
    <cellStyle name="Note 3 2 8 15 2" xfId="24030"/>
    <cellStyle name="Note 3 2 8 15 2 2" xfId="39594"/>
    <cellStyle name="Note 3 2 8 15 3" xfId="39593"/>
    <cellStyle name="Note 3 2 8 15 4" xfId="58635"/>
    <cellStyle name="Note 3 2 8 16" xfId="13103"/>
    <cellStyle name="Note 3 2 8 16 2" xfId="24414"/>
    <cellStyle name="Note 3 2 8 16 2 2" xfId="39596"/>
    <cellStyle name="Note 3 2 8 16 3" xfId="39595"/>
    <cellStyle name="Note 3 2 8 16 4" xfId="58636"/>
    <cellStyle name="Note 3 2 8 17" xfId="13441"/>
    <cellStyle name="Note 3 2 8 17 2" xfId="24724"/>
    <cellStyle name="Note 3 2 8 17 2 2" xfId="39598"/>
    <cellStyle name="Note 3 2 8 17 3" xfId="39597"/>
    <cellStyle name="Note 3 2 8 17 4" xfId="58637"/>
    <cellStyle name="Note 3 2 8 18" xfId="13776"/>
    <cellStyle name="Note 3 2 8 18 2" xfId="25026"/>
    <cellStyle name="Note 3 2 8 18 2 2" xfId="39600"/>
    <cellStyle name="Note 3 2 8 18 3" xfId="39599"/>
    <cellStyle name="Note 3 2 8 18 4" xfId="58638"/>
    <cellStyle name="Note 3 2 8 19" xfId="14104"/>
    <cellStyle name="Note 3 2 8 19 2" xfId="25326"/>
    <cellStyle name="Note 3 2 8 19 2 2" xfId="39602"/>
    <cellStyle name="Note 3 2 8 19 3" xfId="39601"/>
    <cellStyle name="Note 3 2 8 19 4" xfId="58639"/>
    <cellStyle name="Note 3 2 8 2" xfId="7098"/>
    <cellStyle name="Note 3 2 8 2 2" xfId="19105"/>
    <cellStyle name="Note 3 2 8 2 2 2" xfId="39604"/>
    <cellStyle name="Note 3 2 8 2 3" xfId="39603"/>
    <cellStyle name="Note 3 2 8 2 4" xfId="58640"/>
    <cellStyle name="Note 3 2 8 20" xfId="14398"/>
    <cellStyle name="Note 3 2 8 20 2" xfId="39605"/>
    <cellStyle name="Note 3 2 8 20 3" xfId="58641"/>
    <cellStyle name="Note 3 2 8 20 4" xfId="58642"/>
    <cellStyle name="Note 3 2 8 21" xfId="39582"/>
    <cellStyle name="Note 3 2 8 22" xfId="58643"/>
    <cellStyle name="Note 3 2 8 3" xfId="7566"/>
    <cellStyle name="Note 3 2 8 3 2" xfId="19513"/>
    <cellStyle name="Note 3 2 8 3 2 2" xfId="39607"/>
    <cellStyle name="Note 3 2 8 3 3" xfId="39606"/>
    <cellStyle name="Note 3 2 8 3 4" xfId="58644"/>
    <cellStyle name="Note 3 2 8 4" xfId="8019"/>
    <cellStyle name="Note 3 2 8 4 2" xfId="19906"/>
    <cellStyle name="Note 3 2 8 4 2 2" xfId="39609"/>
    <cellStyle name="Note 3 2 8 4 3" xfId="39608"/>
    <cellStyle name="Note 3 2 8 4 4" xfId="58645"/>
    <cellStyle name="Note 3 2 8 5" xfId="8482"/>
    <cellStyle name="Note 3 2 8 5 2" xfId="20303"/>
    <cellStyle name="Note 3 2 8 5 2 2" xfId="39611"/>
    <cellStyle name="Note 3 2 8 5 3" xfId="39610"/>
    <cellStyle name="Note 3 2 8 5 4" xfId="58646"/>
    <cellStyle name="Note 3 2 8 6" xfId="8938"/>
    <cellStyle name="Note 3 2 8 6 2" xfId="20702"/>
    <cellStyle name="Note 3 2 8 6 2 2" xfId="39613"/>
    <cellStyle name="Note 3 2 8 6 3" xfId="39612"/>
    <cellStyle name="Note 3 2 8 6 4" xfId="58647"/>
    <cellStyle name="Note 3 2 8 7" xfId="9388"/>
    <cellStyle name="Note 3 2 8 7 2" xfId="21105"/>
    <cellStyle name="Note 3 2 8 7 2 2" xfId="39615"/>
    <cellStyle name="Note 3 2 8 7 3" xfId="39614"/>
    <cellStyle name="Note 3 2 8 7 4" xfId="58648"/>
    <cellStyle name="Note 3 2 8 8" xfId="9827"/>
    <cellStyle name="Note 3 2 8 8 2" xfId="21490"/>
    <cellStyle name="Note 3 2 8 8 2 2" xfId="39617"/>
    <cellStyle name="Note 3 2 8 8 3" xfId="39616"/>
    <cellStyle name="Note 3 2 8 8 4" xfId="58649"/>
    <cellStyle name="Note 3 2 8 9" xfId="10268"/>
    <cellStyle name="Note 3 2 8 9 2" xfId="21873"/>
    <cellStyle name="Note 3 2 8 9 2 2" xfId="39619"/>
    <cellStyle name="Note 3 2 8 9 3" xfId="39618"/>
    <cellStyle name="Note 3 2 8 9 4" xfId="58650"/>
    <cellStyle name="Note 3 2 9" xfId="4315"/>
    <cellStyle name="Note 3 2 9 10" xfId="10686"/>
    <cellStyle name="Note 3 2 9 10 2" xfId="22236"/>
    <cellStyle name="Note 3 2 9 10 2 2" xfId="39622"/>
    <cellStyle name="Note 3 2 9 10 3" xfId="39621"/>
    <cellStyle name="Note 3 2 9 10 4" xfId="58651"/>
    <cellStyle name="Note 3 2 9 11" xfId="11107"/>
    <cellStyle name="Note 3 2 9 11 2" xfId="22607"/>
    <cellStyle name="Note 3 2 9 11 2 2" xfId="39624"/>
    <cellStyle name="Note 3 2 9 11 3" xfId="39623"/>
    <cellStyle name="Note 3 2 9 11 4" xfId="58652"/>
    <cellStyle name="Note 3 2 9 12" xfId="11531"/>
    <cellStyle name="Note 3 2 9 12 2" xfId="22970"/>
    <cellStyle name="Note 3 2 9 12 2 2" xfId="39626"/>
    <cellStyle name="Note 3 2 9 12 3" xfId="39625"/>
    <cellStyle name="Note 3 2 9 12 4" xfId="58653"/>
    <cellStyle name="Note 3 2 9 13" xfId="11954"/>
    <cellStyle name="Note 3 2 9 13 2" xfId="23371"/>
    <cellStyle name="Note 3 2 9 13 2 2" xfId="39628"/>
    <cellStyle name="Note 3 2 9 13 3" xfId="39627"/>
    <cellStyle name="Note 3 2 9 13 4" xfId="58654"/>
    <cellStyle name="Note 3 2 9 14" xfId="12329"/>
    <cellStyle name="Note 3 2 9 14 2" xfId="23707"/>
    <cellStyle name="Note 3 2 9 14 2 2" xfId="39630"/>
    <cellStyle name="Note 3 2 9 14 3" xfId="39629"/>
    <cellStyle name="Note 3 2 9 14 4" xfId="58655"/>
    <cellStyle name="Note 3 2 9 15" xfId="12694"/>
    <cellStyle name="Note 3 2 9 15 2" xfId="24031"/>
    <cellStyle name="Note 3 2 9 15 2 2" xfId="39632"/>
    <cellStyle name="Note 3 2 9 15 3" xfId="39631"/>
    <cellStyle name="Note 3 2 9 15 4" xfId="58656"/>
    <cellStyle name="Note 3 2 9 16" xfId="13104"/>
    <cellStyle name="Note 3 2 9 16 2" xfId="24415"/>
    <cellStyle name="Note 3 2 9 16 2 2" xfId="39634"/>
    <cellStyle name="Note 3 2 9 16 3" xfId="39633"/>
    <cellStyle name="Note 3 2 9 16 4" xfId="58657"/>
    <cellStyle name="Note 3 2 9 17" xfId="13442"/>
    <cellStyle name="Note 3 2 9 17 2" xfId="24725"/>
    <cellStyle name="Note 3 2 9 17 2 2" xfId="39636"/>
    <cellStyle name="Note 3 2 9 17 3" xfId="39635"/>
    <cellStyle name="Note 3 2 9 17 4" xfId="58658"/>
    <cellStyle name="Note 3 2 9 18" xfId="13777"/>
    <cellStyle name="Note 3 2 9 18 2" xfId="25027"/>
    <cellStyle name="Note 3 2 9 18 2 2" xfId="39638"/>
    <cellStyle name="Note 3 2 9 18 3" xfId="39637"/>
    <cellStyle name="Note 3 2 9 18 4" xfId="58659"/>
    <cellStyle name="Note 3 2 9 19" xfId="14105"/>
    <cellStyle name="Note 3 2 9 19 2" xfId="25327"/>
    <cellStyle name="Note 3 2 9 19 2 2" xfId="39640"/>
    <cellStyle name="Note 3 2 9 19 3" xfId="39639"/>
    <cellStyle name="Note 3 2 9 19 4" xfId="58660"/>
    <cellStyle name="Note 3 2 9 2" xfId="7099"/>
    <cellStyle name="Note 3 2 9 2 2" xfId="19106"/>
    <cellStyle name="Note 3 2 9 2 2 2" xfId="39642"/>
    <cellStyle name="Note 3 2 9 2 3" xfId="39641"/>
    <cellStyle name="Note 3 2 9 2 4" xfId="58661"/>
    <cellStyle name="Note 3 2 9 20" xfId="14399"/>
    <cellStyle name="Note 3 2 9 20 2" xfId="39643"/>
    <cellStyle name="Note 3 2 9 20 3" xfId="58662"/>
    <cellStyle name="Note 3 2 9 20 4" xfId="58663"/>
    <cellStyle name="Note 3 2 9 21" xfId="39620"/>
    <cellStyle name="Note 3 2 9 22" xfId="58664"/>
    <cellStyle name="Note 3 2 9 3" xfId="7567"/>
    <cellStyle name="Note 3 2 9 3 2" xfId="19514"/>
    <cellStyle name="Note 3 2 9 3 2 2" xfId="39645"/>
    <cellStyle name="Note 3 2 9 3 3" xfId="39644"/>
    <cellStyle name="Note 3 2 9 3 4" xfId="58665"/>
    <cellStyle name="Note 3 2 9 4" xfId="8020"/>
    <cellStyle name="Note 3 2 9 4 2" xfId="19907"/>
    <cellStyle name="Note 3 2 9 4 2 2" xfId="39647"/>
    <cellStyle name="Note 3 2 9 4 3" xfId="39646"/>
    <cellStyle name="Note 3 2 9 4 4" xfId="58666"/>
    <cellStyle name="Note 3 2 9 5" xfId="8483"/>
    <cellStyle name="Note 3 2 9 5 2" xfId="20304"/>
    <cellStyle name="Note 3 2 9 5 2 2" xfId="39649"/>
    <cellStyle name="Note 3 2 9 5 3" xfId="39648"/>
    <cellStyle name="Note 3 2 9 5 4" xfId="58667"/>
    <cellStyle name="Note 3 2 9 6" xfId="8939"/>
    <cellStyle name="Note 3 2 9 6 2" xfId="20703"/>
    <cellStyle name="Note 3 2 9 6 2 2" xfId="39651"/>
    <cellStyle name="Note 3 2 9 6 3" xfId="39650"/>
    <cellStyle name="Note 3 2 9 6 4" xfId="58668"/>
    <cellStyle name="Note 3 2 9 7" xfId="9389"/>
    <cellStyle name="Note 3 2 9 7 2" xfId="21106"/>
    <cellStyle name="Note 3 2 9 7 2 2" xfId="39653"/>
    <cellStyle name="Note 3 2 9 7 3" xfId="39652"/>
    <cellStyle name="Note 3 2 9 7 4" xfId="58669"/>
    <cellStyle name="Note 3 2 9 8" xfId="9828"/>
    <cellStyle name="Note 3 2 9 8 2" xfId="21491"/>
    <cellStyle name="Note 3 2 9 8 2 2" xfId="39655"/>
    <cellStyle name="Note 3 2 9 8 3" xfId="39654"/>
    <cellStyle name="Note 3 2 9 8 4" xfId="58670"/>
    <cellStyle name="Note 3 2 9 9" xfId="10269"/>
    <cellStyle name="Note 3 2 9 9 2" xfId="21874"/>
    <cellStyle name="Note 3 2 9 9 2 2" xfId="39657"/>
    <cellStyle name="Note 3 2 9 9 3" xfId="39656"/>
    <cellStyle name="Note 3 2 9 9 4" xfId="58671"/>
    <cellStyle name="Note 3 20" xfId="9209"/>
    <cellStyle name="Note 3 20 2" xfId="20945"/>
    <cellStyle name="Note 3 20 2 2" xfId="39659"/>
    <cellStyle name="Note 3 20 3" xfId="39658"/>
    <cellStyle name="Note 3 20 4" xfId="58672"/>
    <cellStyle name="Note 3 21" xfId="9651"/>
    <cellStyle name="Note 3 21 2" xfId="21336"/>
    <cellStyle name="Note 3 21 2 2" xfId="39661"/>
    <cellStyle name="Note 3 21 3" xfId="39660"/>
    <cellStyle name="Note 3 21 4" xfId="58673"/>
    <cellStyle name="Note 3 22" xfId="7357"/>
    <cellStyle name="Note 3 22 2" xfId="19332"/>
    <cellStyle name="Note 3 22 2 2" xfId="39663"/>
    <cellStyle name="Note 3 22 3" xfId="39662"/>
    <cellStyle name="Note 3 22 4" xfId="58674"/>
    <cellStyle name="Note 3 23" xfId="8021"/>
    <cellStyle name="Note 3 23 2" xfId="19908"/>
    <cellStyle name="Note 3 23 2 2" xfId="39665"/>
    <cellStyle name="Note 3 23 3" xfId="39664"/>
    <cellStyle name="Note 3 23 4" xfId="58675"/>
    <cellStyle name="Note 3 24" xfId="10530"/>
    <cellStyle name="Note 3 24 2" xfId="22106"/>
    <cellStyle name="Note 3 24 2 2" xfId="39667"/>
    <cellStyle name="Note 3 24 3" xfId="39666"/>
    <cellStyle name="Note 3 24 4" xfId="58676"/>
    <cellStyle name="Note 3 25" xfId="9747"/>
    <cellStyle name="Note 3 25 2" xfId="21411"/>
    <cellStyle name="Note 3 25 2 2" xfId="39669"/>
    <cellStyle name="Note 3 25 3" xfId="39668"/>
    <cellStyle name="Note 3 25 4" xfId="58677"/>
    <cellStyle name="Note 3 26" xfId="11689"/>
    <cellStyle name="Note 3 26 2" xfId="23124"/>
    <cellStyle name="Note 3 26 2 2" xfId="39671"/>
    <cellStyle name="Note 3 26 3" xfId="39670"/>
    <cellStyle name="Note 3 26 4" xfId="58678"/>
    <cellStyle name="Note 3 27" xfId="10531"/>
    <cellStyle name="Note 3 27 2" xfId="22107"/>
    <cellStyle name="Note 3 27 2 2" xfId="39673"/>
    <cellStyle name="Note 3 27 3" xfId="39672"/>
    <cellStyle name="Note 3 27 4" xfId="58679"/>
    <cellStyle name="Note 3 28" xfId="12945"/>
    <cellStyle name="Note 3 28 2" xfId="24262"/>
    <cellStyle name="Note 3 28 2 2" xfId="39675"/>
    <cellStyle name="Note 3 28 3" xfId="39674"/>
    <cellStyle name="Note 3 28 4" xfId="58680"/>
    <cellStyle name="Note 3 29" xfId="9022"/>
    <cellStyle name="Note 3 29 2" xfId="20784"/>
    <cellStyle name="Note 3 29 2 2" xfId="39677"/>
    <cellStyle name="Note 3 29 3" xfId="39676"/>
    <cellStyle name="Note 3 29 4" xfId="58681"/>
    <cellStyle name="Note 3 3" xfId="4316"/>
    <cellStyle name="Note 3 3 2" xfId="39678"/>
    <cellStyle name="Note 3 30" xfId="6664"/>
    <cellStyle name="Note 3 30 2" xfId="18723"/>
    <cellStyle name="Note 3 30 2 2" xfId="39680"/>
    <cellStyle name="Note 3 30 3" xfId="39679"/>
    <cellStyle name="Note 3 30 4" xfId="58682"/>
    <cellStyle name="Note 3 31" xfId="10491"/>
    <cellStyle name="Note 3 31 2" xfId="22070"/>
    <cellStyle name="Note 3 31 2 2" xfId="39682"/>
    <cellStyle name="Note 3 31 3" xfId="39681"/>
    <cellStyle name="Note 3 31 4" xfId="58683"/>
    <cellStyle name="Note 3 32" xfId="25542"/>
    <cellStyle name="Note 3 32 2" xfId="39683"/>
    <cellStyle name="Note 3 33" xfId="39146"/>
    <cellStyle name="Note 3 34" xfId="1513"/>
    <cellStyle name="Note 3 4" xfId="4317"/>
    <cellStyle name="Note 3 4 2" xfId="39684"/>
    <cellStyle name="Note 3 5" xfId="4318"/>
    <cellStyle name="Note 3 5 2" xfId="39685"/>
    <cellStyle name="Note 3 6" xfId="4319"/>
    <cellStyle name="Note 3 6 2" xfId="39686"/>
    <cellStyle name="Note 3 7" xfId="4320"/>
    <cellStyle name="Note 3 7 2" xfId="39687"/>
    <cellStyle name="Note 3 8" xfId="4321"/>
    <cellStyle name="Note 3 8 2" xfId="39688"/>
    <cellStyle name="Note 3 9" xfId="4322"/>
    <cellStyle name="Note 3 9 2" xfId="39689"/>
    <cellStyle name="Note 30" xfId="4836"/>
    <cellStyle name="Note 30 2" xfId="17476"/>
    <cellStyle name="Note 30 2 2" xfId="39691"/>
    <cellStyle name="Note 30 3" xfId="39690"/>
    <cellStyle name="Note 30 4" xfId="58684"/>
    <cellStyle name="Note 31" xfId="9210"/>
    <cellStyle name="Note 31 2" xfId="20946"/>
    <cellStyle name="Note 31 2 2" xfId="39693"/>
    <cellStyle name="Note 31 3" xfId="39692"/>
    <cellStyle name="Note 31 4" xfId="58685"/>
    <cellStyle name="Note 32" xfId="9652"/>
    <cellStyle name="Note 32 2" xfId="21337"/>
    <cellStyle name="Note 32 2 2" xfId="39695"/>
    <cellStyle name="Note 32 3" xfId="39694"/>
    <cellStyle name="Note 32 4" xfId="58686"/>
    <cellStyle name="Note 33" xfId="6355"/>
    <cellStyle name="Note 33 2" xfId="18450"/>
    <cellStyle name="Note 33 2 2" xfId="39697"/>
    <cellStyle name="Note 33 3" xfId="39696"/>
    <cellStyle name="Note 33 4" xfId="58687"/>
    <cellStyle name="Note 34" xfId="8012"/>
    <cellStyle name="Note 34 2" xfId="19899"/>
    <cellStyle name="Note 34 2 2" xfId="39699"/>
    <cellStyle name="Note 34 3" xfId="39698"/>
    <cellStyle name="Note 34 4" xfId="58688"/>
    <cellStyle name="Note 35" xfId="6751"/>
    <cellStyle name="Note 35 2" xfId="18796"/>
    <cellStyle name="Note 35 2 2" xfId="39701"/>
    <cellStyle name="Note 35 3" xfId="39700"/>
    <cellStyle name="Note 35 4" xfId="58689"/>
    <cellStyle name="Note 36" xfId="7031"/>
    <cellStyle name="Note 36 2" xfId="19038"/>
    <cellStyle name="Note 36 2 2" xfId="39703"/>
    <cellStyle name="Note 36 3" xfId="39702"/>
    <cellStyle name="Note 36 4" xfId="58690"/>
    <cellStyle name="Note 37" xfId="11690"/>
    <cellStyle name="Note 37 2" xfId="23125"/>
    <cellStyle name="Note 37 2 2" xfId="39705"/>
    <cellStyle name="Note 37 3" xfId="39704"/>
    <cellStyle name="Note 37 4" xfId="58691"/>
    <cellStyle name="Note 38" xfId="9704"/>
    <cellStyle name="Note 38 2" xfId="21372"/>
    <cellStyle name="Note 38 2 2" xfId="39707"/>
    <cellStyle name="Note 38 3" xfId="39706"/>
    <cellStyle name="Note 38 4" xfId="58692"/>
    <cellStyle name="Note 39" xfId="12947"/>
    <cellStyle name="Note 39 2" xfId="24264"/>
    <cellStyle name="Note 39 2 2" xfId="39709"/>
    <cellStyle name="Note 39 3" xfId="39708"/>
    <cellStyle name="Note 39 4" xfId="58693"/>
    <cellStyle name="Note 4" xfId="206"/>
    <cellStyle name="Note 4 10" xfId="4994"/>
    <cellStyle name="Note 4 10 2" xfId="17604"/>
    <cellStyle name="Note 4 10 2 2" xfId="39712"/>
    <cellStyle name="Note 4 10 3" xfId="39711"/>
    <cellStyle name="Note 4 10 4" xfId="58694"/>
    <cellStyle name="Note 4 11" xfId="6746"/>
    <cellStyle name="Note 4 11 2" xfId="18793"/>
    <cellStyle name="Note 4 11 2 2" xfId="39714"/>
    <cellStyle name="Note 4 11 3" xfId="39713"/>
    <cellStyle name="Note 4 11 4" xfId="58695"/>
    <cellStyle name="Note 4 12" xfId="7848"/>
    <cellStyle name="Note 4 12 2" xfId="19755"/>
    <cellStyle name="Note 4 12 2 2" xfId="39716"/>
    <cellStyle name="Note 4 12 3" xfId="39715"/>
    <cellStyle name="Note 4 12 4" xfId="58696"/>
    <cellStyle name="Note 4 13" xfId="6809"/>
    <cellStyle name="Note 4 13 2" xfId="18850"/>
    <cellStyle name="Note 4 13 2 2" xfId="39718"/>
    <cellStyle name="Note 4 13 3" xfId="39717"/>
    <cellStyle name="Note 4 13 4" xfId="58697"/>
    <cellStyle name="Note 4 14" xfId="8751"/>
    <cellStyle name="Note 4 14 2" xfId="20536"/>
    <cellStyle name="Note 4 14 2 2" xfId="39720"/>
    <cellStyle name="Note 4 14 3" xfId="39719"/>
    <cellStyle name="Note 4 14 4" xfId="58698"/>
    <cellStyle name="Note 4 15" xfId="8294"/>
    <cellStyle name="Note 4 15 2" xfId="20142"/>
    <cellStyle name="Note 4 15 2 2" xfId="39722"/>
    <cellStyle name="Note 4 15 3" xfId="39721"/>
    <cellStyle name="Note 4 15 4" xfId="58699"/>
    <cellStyle name="Note 4 16" xfId="7953"/>
    <cellStyle name="Note 4 16 2" xfId="19840"/>
    <cellStyle name="Note 4 16 2 2" xfId="39724"/>
    <cellStyle name="Note 4 16 3" xfId="39723"/>
    <cellStyle name="Note 4 16 4" xfId="58700"/>
    <cellStyle name="Note 4 17" xfId="6353"/>
    <cellStyle name="Note 4 17 2" xfId="18448"/>
    <cellStyle name="Note 4 17 2 2" xfId="39726"/>
    <cellStyle name="Note 4 17 3" xfId="39725"/>
    <cellStyle name="Note 4 17 4" xfId="58701"/>
    <cellStyle name="Note 4 18" xfId="9219"/>
    <cellStyle name="Note 4 18 2" xfId="20955"/>
    <cellStyle name="Note 4 18 2 2" xfId="39728"/>
    <cellStyle name="Note 4 18 3" xfId="39727"/>
    <cellStyle name="Note 4 18 4" xfId="58702"/>
    <cellStyle name="Note 4 19" xfId="10091"/>
    <cellStyle name="Note 4 19 2" xfId="21720"/>
    <cellStyle name="Note 4 19 2 2" xfId="39730"/>
    <cellStyle name="Note 4 19 3" xfId="39729"/>
    <cellStyle name="Note 4 19 4" xfId="58703"/>
    <cellStyle name="Note 4 2" xfId="1395"/>
    <cellStyle name="Note 4 2 10" xfId="9229"/>
    <cellStyle name="Note 4 2 10 2" xfId="20964"/>
    <cellStyle name="Note 4 2 10 2 2" xfId="39733"/>
    <cellStyle name="Note 4 2 10 3" xfId="39732"/>
    <cellStyle name="Note 4 2 10 4" xfId="58704"/>
    <cellStyle name="Note 4 2 11" xfId="5474"/>
    <cellStyle name="Note 4 2 11 2" xfId="18012"/>
    <cellStyle name="Note 4 2 11 2 2" xfId="39735"/>
    <cellStyle name="Note 4 2 11 3" xfId="39734"/>
    <cellStyle name="Note 4 2 11 4" xfId="58705"/>
    <cellStyle name="Note 4 2 12" xfId="7355"/>
    <cellStyle name="Note 4 2 12 2" xfId="19330"/>
    <cellStyle name="Note 4 2 12 2 2" xfId="39737"/>
    <cellStyle name="Note 4 2 12 3" xfId="39736"/>
    <cellStyle name="Note 4 2 12 4" xfId="58706"/>
    <cellStyle name="Note 4 2 13" xfId="5528"/>
    <cellStyle name="Note 4 2 13 2" xfId="18057"/>
    <cellStyle name="Note 4 2 13 2 2" xfId="39739"/>
    <cellStyle name="Note 4 2 13 3" xfId="39738"/>
    <cellStyle name="Note 4 2 13 4" xfId="58707"/>
    <cellStyle name="Note 4 2 14" xfId="10189"/>
    <cellStyle name="Note 4 2 14 2" xfId="21798"/>
    <cellStyle name="Note 4 2 14 2 2" xfId="39741"/>
    <cellStyle name="Note 4 2 14 3" xfId="39740"/>
    <cellStyle name="Note 4 2 14 4" xfId="58708"/>
    <cellStyle name="Note 4 2 15" xfId="8335"/>
    <cellStyle name="Note 4 2 15 2" xfId="20177"/>
    <cellStyle name="Note 4 2 15 2 2" xfId="39743"/>
    <cellStyle name="Note 4 2 15 3" xfId="39742"/>
    <cellStyle name="Note 4 2 15 4" xfId="58709"/>
    <cellStyle name="Note 4 2 16" xfId="10982"/>
    <cellStyle name="Note 4 2 16 2" xfId="22488"/>
    <cellStyle name="Note 4 2 16 2 2" xfId="39745"/>
    <cellStyle name="Note 4 2 16 3" xfId="39744"/>
    <cellStyle name="Note 4 2 16 4" xfId="58710"/>
    <cellStyle name="Note 4 2 17" xfId="9018"/>
    <cellStyle name="Note 4 2 17 2" xfId="20780"/>
    <cellStyle name="Note 4 2 17 2 2" xfId="39747"/>
    <cellStyle name="Note 4 2 17 3" xfId="39746"/>
    <cellStyle name="Note 4 2 17 4" xfId="58711"/>
    <cellStyle name="Note 4 2 18" xfId="8778"/>
    <cellStyle name="Note 4 2 18 2" xfId="20559"/>
    <cellStyle name="Note 4 2 18 2 2" xfId="39749"/>
    <cellStyle name="Note 4 2 18 3" xfId="39748"/>
    <cellStyle name="Note 4 2 18 4" xfId="58712"/>
    <cellStyle name="Note 4 2 19" xfId="5678"/>
    <cellStyle name="Note 4 2 19 2" xfId="18194"/>
    <cellStyle name="Note 4 2 19 2 2" xfId="39751"/>
    <cellStyle name="Note 4 2 19 3" xfId="39750"/>
    <cellStyle name="Note 4 2 19 4" xfId="58713"/>
    <cellStyle name="Note 4 2 2" xfId="4323"/>
    <cellStyle name="Note 4 2 2 10" xfId="10277"/>
    <cellStyle name="Note 4 2 2 10 2" xfId="21882"/>
    <cellStyle name="Note 4 2 2 10 2 2" xfId="39754"/>
    <cellStyle name="Note 4 2 2 10 3" xfId="39753"/>
    <cellStyle name="Note 4 2 2 10 4" xfId="58714"/>
    <cellStyle name="Note 4 2 2 11" xfId="10692"/>
    <cellStyle name="Note 4 2 2 11 2" xfId="22239"/>
    <cellStyle name="Note 4 2 2 11 2 2" xfId="39756"/>
    <cellStyle name="Note 4 2 2 11 3" xfId="39755"/>
    <cellStyle name="Note 4 2 2 11 4" xfId="58715"/>
    <cellStyle name="Note 4 2 2 12" xfId="11108"/>
    <cellStyle name="Note 4 2 2 12 2" xfId="22608"/>
    <cellStyle name="Note 4 2 2 12 2 2" xfId="39758"/>
    <cellStyle name="Note 4 2 2 12 3" xfId="39757"/>
    <cellStyle name="Note 4 2 2 12 4" xfId="58716"/>
    <cellStyle name="Note 4 2 2 13" xfId="11532"/>
    <cellStyle name="Note 4 2 2 13 2" xfId="22971"/>
    <cellStyle name="Note 4 2 2 13 2 2" xfId="39760"/>
    <cellStyle name="Note 4 2 2 13 3" xfId="39759"/>
    <cellStyle name="Note 4 2 2 13 4" xfId="58717"/>
    <cellStyle name="Note 4 2 2 14" xfId="11957"/>
    <cellStyle name="Note 4 2 2 14 2" xfId="23374"/>
    <cellStyle name="Note 4 2 2 14 2 2" xfId="39762"/>
    <cellStyle name="Note 4 2 2 14 3" xfId="39761"/>
    <cellStyle name="Note 4 2 2 14 4" xfId="58718"/>
    <cellStyle name="Note 4 2 2 15" xfId="12330"/>
    <cellStyle name="Note 4 2 2 15 2" xfId="23708"/>
    <cellStyle name="Note 4 2 2 15 2 2" xfId="39764"/>
    <cellStyle name="Note 4 2 2 15 3" xfId="39763"/>
    <cellStyle name="Note 4 2 2 15 4" xfId="58719"/>
    <cellStyle name="Note 4 2 2 16" xfId="12695"/>
    <cellStyle name="Note 4 2 2 16 2" xfId="24032"/>
    <cellStyle name="Note 4 2 2 16 2 2" xfId="39766"/>
    <cellStyle name="Note 4 2 2 16 3" xfId="39765"/>
    <cellStyle name="Note 4 2 2 16 4" xfId="58720"/>
    <cellStyle name="Note 4 2 2 17" xfId="13110"/>
    <cellStyle name="Note 4 2 2 17 2" xfId="24421"/>
    <cellStyle name="Note 4 2 2 17 2 2" xfId="39768"/>
    <cellStyle name="Note 4 2 2 17 3" xfId="39767"/>
    <cellStyle name="Note 4 2 2 17 4" xfId="58721"/>
    <cellStyle name="Note 4 2 2 18" xfId="13447"/>
    <cellStyle name="Note 4 2 2 18 2" xfId="24726"/>
    <cellStyle name="Note 4 2 2 18 2 2" xfId="39770"/>
    <cellStyle name="Note 4 2 2 18 3" xfId="39769"/>
    <cellStyle name="Note 4 2 2 18 4" xfId="58722"/>
    <cellStyle name="Note 4 2 2 19" xfId="13778"/>
    <cellStyle name="Note 4 2 2 19 2" xfId="25028"/>
    <cellStyle name="Note 4 2 2 19 2 2" xfId="39772"/>
    <cellStyle name="Note 4 2 2 19 3" xfId="39771"/>
    <cellStyle name="Note 4 2 2 19 4" xfId="58723"/>
    <cellStyle name="Note 4 2 2 2" xfId="4324"/>
    <cellStyle name="Note 4 2 2 2 10" xfId="10278"/>
    <cellStyle name="Note 4 2 2 2 10 2" xfId="21883"/>
    <cellStyle name="Note 4 2 2 2 10 2 2" xfId="39775"/>
    <cellStyle name="Note 4 2 2 2 10 3" xfId="39774"/>
    <cellStyle name="Note 4 2 2 2 10 4" xfId="58724"/>
    <cellStyle name="Note 4 2 2 2 11" xfId="10693"/>
    <cellStyle name="Note 4 2 2 2 11 2" xfId="22240"/>
    <cellStyle name="Note 4 2 2 2 11 2 2" xfId="39777"/>
    <cellStyle name="Note 4 2 2 2 11 3" xfId="39776"/>
    <cellStyle name="Note 4 2 2 2 11 4" xfId="58725"/>
    <cellStyle name="Note 4 2 2 2 12" xfId="11109"/>
    <cellStyle name="Note 4 2 2 2 12 2" xfId="22609"/>
    <cellStyle name="Note 4 2 2 2 12 2 2" xfId="39779"/>
    <cellStyle name="Note 4 2 2 2 12 3" xfId="39778"/>
    <cellStyle name="Note 4 2 2 2 12 4" xfId="58726"/>
    <cellStyle name="Note 4 2 2 2 13" xfId="11533"/>
    <cellStyle name="Note 4 2 2 2 13 2" xfId="22972"/>
    <cellStyle name="Note 4 2 2 2 13 2 2" xfId="39781"/>
    <cellStyle name="Note 4 2 2 2 13 3" xfId="39780"/>
    <cellStyle name="Note 4 2 2 2 13 4" xfId="58727"/>
    <cellStyle name="Note 4 2 2 2 14" xfId="11958"/>
    <cellStyle name="Note 4 2 2 2 14 2" xfId="23375"/>
    <cellStyle name="Note 4 2 2 2 14 2 2" xfId="39783"/>
    <cellStyle name="Note 4 2 2 2 14 3" xfId="39782"/>
    <cellStyle name="Note 4 2 2 2 14 4" xfId="58728"/>
    <cellStyle name="Note 4 2 2 2 15" xfId="12331"/>
    <cellStyle name="Note 4 2 2 2 15 2" xfId="23709"/>
    <cellStyle name="Note 4 2 2 2 15 2 2" xfId="39785"/>
    <cellStyle name="Note 4 2 2 2 15 3" xfId="39784"/>
    <cellStyle name="Note 4 2 2 2 15 4" xfId="58729"/>
    <cellStyle name="Note 4 2 2 2 16" xfId="12696"/>
    <cellStyle name="Note 4 2 2 2 16 2" xfId="24033"/>
    <cellStyle name="Note 4 2 2 2 16 2 2" xfId="39787"/>
    <cellStyle name="Note 4 2 2 2 16 3" xfId="39786"/>
    <cellStyle name="Note 4 2 2 2 16 4" xfId="58730"/>
    <cellStyle name="Note 4 2 2 2 17" xfId="13111"/>
    <cellStyle name="Note 4 2 2 2 17 2" xfId="24422"/>
    <cellStyle name="Note 4 2 2 2 17 2 2" xfId="39789"/>
    <cellStyle name="Note 4 2 2 2 17 3" xfId="39788"/>
    <cellStyle name="Note 4 2 2 2 17 4" xfId="58731"/>
    <cellStyle name="Note 4 2 2 2 18" xfId="13448"/>
    <cellStyle name="Note 4 2 2 2 18 2" xfId="24727"/>
    <cellStyle name="Note 4 2 2 2 18 2 2" xfId="39791"/>
    <cellStyle name="Note 4 2 2 2 18 3" xfId="39790"/>
    <cellStyle name="Note 4 2 2 2 18 4" xfId="58732"/>
    <cellStyle name="Note 4 2 2 2 19" xfId="13779"/>
    <cellStyle name="Note 4 2 2 2 19 2" xfId="25029"/>
    <cellStyle name="Note 4 2 2 2 19 2 2" xfId="39793"/>
    <cellStyle name="Note 4 2 2 2 19 3" xfId="39792"/>
    <cellStyle name="Note 4 2 2 2 19 4" xfId="58733"/>
    <cellStyle name="Note 4 2 2 2 2" xfId="4325"/>
    <cellStyle name="Note 4 2 2 2 2 10" xfId="10694"/>
    <cellStyle name="Note 4 2 2 2 2 10 2" xfId="22241"/>
    <cellStyle name="Note 4 2 2 2 2 10 2 2" xfId="39796"/>
    <cellStyle name="Note 4 2 2 2 2 10 3" xfId="39795"/>
    <cellStyle name="Note 4 2 2 2 2 10 4" xfId="58734"/>
    <cellStyle name="Note 4 2 2 2 2 11" xfId="11110"/>
    <cellStyle name="Note 4 2 2 2 2 11 2" xfId="22610"/>
    <cellStyle name="Note 4 2 2 2 2 11 2 2" xfId="39798"/>
    <cellStyle name="Note 4 2 2 2 2 11 3" xfId="39797"/>
    <cellStyle name="Note 4 2 2 2 2 11 4" xfId="58735"/>
    <cellStyle name="Note 4 2 2 2 2 12" xfId="11534"/>
    <cellStyle name="Note 4 2 2 2 2 12 2" xfId="22973"/>
    <cellStyle name="Note 4 2 2 2 2 12 2 2" xfId="39800"/>
    <cellStyle name="Note 4 2 2 2 2 12 3" xfId="39799"/>
    <cellStyle name="Note 4 2 2 2 2 12 4" xfId="58736"/>
    <cellStyle name="Note 4 2 2 2 2 13" xfId="11959"/>
    <cellStyle name="Note 4 2 2 2 2 13 2" xfId="23376"/>
    <cellStyle name="Note 4 2 2 2 2 13 2 2" xfId="39802"/>
    <cellStyle name="Note 4 2 2 2 2 13 3" xfId="39801"/>
    <cellStyle name="Note 4 2 2 2 2 13 4" xfId="58737"/>
    <cellStyle name="Note 4 2 2 2 2 14" xfId="12332"/>
    <cellStyle name="Note 4 2 2 2 2 14 2" xfId="23710"/>
    <cellStyle name="Note 4 2 2 2 2 14 2 2" xfId="39804"/>
    <cellStyle name="Note 4 2 2 2 2 14 3" xfId="39803"/>
    <cellStyle name="Note 4 2 2 2 2 14 4" xfId="58738"/>
    <cellStyle name="Note 4 2 2 2 2 15" xfId="12697"/>
    <cellStyle name="Note 4 2 2 2 2 15 2" xfId="24034"/>
    <cellStyle name="Note 4 2 2 2 2 15 2 2" xfId="39806"/>
    <cellStyle name="Note 4 2 2 2 2 15 3" xfId="39805"/>
    <cellStyle name="Note 4 2 2 2 2 15 4" xfId="58739"/>
    <cellStyle name="Note 4 2 2 2 2 16" xfId="13112"/>
    <cellStyle name="Note 4 2 2 2 2 16 2" xfId="24423"/>
    <cellStyle name="Note 4 2 2 2 2 16 2 2" xfId="39808"/>
    <cellStyle name="Note 4 2 2 2 2 16 3" xfId="39807"/>
    <cellStyle name="Note 4 2 2 2 2 16 4" xfId="58740"/>
    <cellStyle name="Note 4 2 2 2 2 17" xfId="13449"/>
    <cellStyle name="Note 4 2 2 2 2 17 2" xfId="24728"/>
    <cellStyle name="Note 4 2 2 2 2 17 2 2" xfId="39810"/>
    <cellStyle name="Note 4 2 2 2 2 17 3" xfId="39809"/>
    <cellStyle name="Note 4 2 2 2 2 17 4" xfId="58741"/>
    <cellStyle name="Note 4 2 2 2 2 18" xfId="13780"/>
    <cellStyle name="Note 4 2 2 2 2 18 2" xfId="25030"/>
    <cellStyle name="Note 4 2 2 2 2 18 2 2" xfId="39812"/>
    <cellStyle name="Note 4 2 2 2 2 18 3" xfId="39811"/>
    <cellStyle name="Note 4 2 2 2 2 18 4" xfId="58742"/>
    <cellStyle name="Note 4 2 2 2 2 19" xfId="14108"/>
    <cellStyle name="Note 4 2 2 2 2 19 2" xfId="25330"/>
    <cellStyle name="Note 4 2 2 2 2 19 2 2" xfId="39814"/>
    <cellStyle name="Note 4 2 2 2 2 19 3" xfId="39813"/>
    <cellStyle name="Note 4 2 2 2 2 19 4" xfId="58743"/>
    <cellStyle name="Note 4 2 2 2 2 2" xfId="7108"/>
    <cellStyle name="Note 4 2 2 2 2 2 2" xfId="19114"/>
    <cellStyle name="Note 4 2 2 2 2 2 2 2" xfId="39816"/>
    <cellStyle name="Note 4 2 2 2 2 2 3" xfId="39815"/>
    <cellStyle name="Note 4 2 2 2 2 2 4" xfId="58744"/>
    <cellStyle name="Note 4 2 2 2 2 20" xfId="14402"/>
    <cellStyle name="Note 4 2 2 2 2 20 2" xfId="39817"/>
    <cellStyle name="Note 4 2 2 2 2 20 3" xfId="58745"/>
    <cellStyle name="Note 4 2 2 2 2 20 4" xfId="58746"/>
    <cellStyle name="Note 4 2 2 2 2 21" xfId="39794"/>
    <cellStyle name="Note 4 2 2 2 2 22" xfId="58747"/>
    <cellStyle name="Note 4 2 2 2 2 3" xfId="7577"/>
    <cellStyle name="Note 4 2 2 2 2 3 2" xfId="19523"/>
    <cellStyle name="Note 4 2 2 2 2 3 2 2" xfId="39819"/>
    <cellStyle name="Note 4 2 2 2 2 3 3" xfId="39818"/>
    <cellStyle name="Note 4 2 2 2 2 3 4" xfId="58748"/>
    <cellStyle name="Note 4 2 2 2 2 4" xfId="8030"/>
    <cellStyle name="Note 4 2 2 2 2 4 2" xfId="19916"/>
    <cellStyle name="Note 4 2 2 2 2 4 2 2" xfId="39821"/>
    <cellStyle name="Note 4 2 2 2 2 4 3" xfId="39820"/>
    <cellStyle name="Note 4 2 2 2 2 4 4" xfId="58749"/>
    <cellStyle name="Note 4 2 2 2 2 5" xfId="8493"/>
    <cellStyle name="Note 4 2 2 2 2 5 2" xfId="20312"/>
    <cellStyle name="Note 4 2 2 2 2 5 2 2" xfId="39823"/>
    <cellStyle name="Note 4 2 2 2 2 5 3" xfId="39822"/>
    <cellStyle name="Note 4 2 2 2 2 5 4" xfId="58750"/>
    <cellStyle name="Note 4 2 2 2 2 6" xfId="8949"/>
    <cellStyle name="Note 4 2 2 2 2 6 2" xfId="20712"/>
    <cellStyle name="Note 4 2 2 2 2 6 2 2" xfId="39825"/>
    <cellStyle name="Note 4 2 2 2 2 6 3" xfId="39824"/>
    <cellStyle name="Note 4 2 2 2 2 6 4" xfId="58751"/>
    <cellStyle name="Note 4 2 2 2 2 7" xfId="9398"/>
    <cellStyle name="Note 4 2 2 2 2 7 2" xfId="21115"/>
    <cellStyle name="Note 4 2 2 2 2 7 2 2" xfId="39827"/>
    <cellStyle name="Note 4 2 2 2 2 7 3" xfId="39826"/>
    <cellStyle name="Note 4 2 2 2 2 7 4" xfId="58752"/>
    <cellStyle name="Note 4 2 2 2 2 8" xfId="9836"/>
    <cellStyle name="Note 4 2 2 2 2 8 2" xfId="21498"/>
    <cellStyle name="Note 4 2 2 2 2 8 2 2" xfId="39829"/>
    <cellStyle name="Note 4 2 2 2 2 8 3" xfId="39828"/>
    <cellStyle name="Note 4 2 2 2 2 8 4" xfId="58753"/>
    <cellStyle name="Note 4 2 2 2 2 9" xfId="10279"/>
    <cellStyle name="Note 4 2 2 2 2 9 2" xfId="21884"/>
    <cellStyle name="Note 4 2 2 2 2 9 2 2" xfId="39831"/>
    <cellStyle name="Note 4 2 2 2 2 9 3" xfId="39830"/>
    <cellStyle name="Note 4 2 2 2 2 9 4" xfId="58754"/>
    <cellStyle name="Note 4 2 2 2 20" xfId="14107"/>
    <cellStyle name="Note 4 2 2 2 20 2" xfId="25329"/>
    <cellStyle name="Note 4 2 2 2 20 2 2" xfId="39833"/>
    <cellStyle name="Note 4 2 2 2 20 3" xfId="39832"/>
    <cellStyle name="Note 4 2 2 2 20 4" xfId="58755"/>
    <cellStyle name="Note 4 2 2 2 21" xfId="14401"/>
    <cellStyle name="Note 4 2 2 2 21 2" xfId="39834"/>
    <cellStyle name="Note 4 2 2 2 21 3" xfId="58756"/>
    <cellStyle name="Note 4 2 2 2 21 4" xfId="58757"/>
    <cellStyle name="Note 4 2 2 2 22" xfId="39773"/>
    <cellStyle name="Note 4 2 2 2 23" xfId="58758"/>
    <cellStyle name="Note 4 2 2 2 3" xfId="7107"/>
    <cellStyle name="Note 4 2 2 2 3 2" xfId="19113"/>
    <cellStyle name="Note 4 2 2 2 3 2 2" xfId="39836"/>
    <cellStyle name="Note 4 2 2 2 3 3" xfId="39835"/>
    <cellStyle name="Note 4 2 2 2 3 4" xfId="58759"/>
    <cellStyle name="Note 4 2 2 2 4" xfId="7576"/>
    <cellStyle name="Note 4 2 2 2 4 2" xfId="19522"/>
    <cellStyle name="Note 4 2 2 2 4 2 2" xfId="39838"/>
    <cellStyle name="Note 4 2 2 2 4 3" xfId="39837"/>
    <cellStyle name="Note 4 2 2 2 4 4" xfId="58760"/>
    <cellStyle name="Note 4 2 2 2 5" xfId="8029"/>
    <cellStyle name="Note 4 2 2 2 5 2" xfId="19915"/>
    <cellStyle name="Note 4 2 2 2 5 2 2" xfId="39840"/>
    <cellStyle name="Note 4 2 2 2 5 3" xfId="39839"/>
    <cellStyle name="Note 4 2 2 2 5 4" xfId="58761"/>
    <cellStyle name="Note 4 2 2 2 6" xfId="8492"/>
    <cellStyle name="Note 4 2 2 2 6 2" xfId="20311"/>
    <cellStyle name="Note 4 2 2 2 6 2 2" xfId="39842"/>
    <cellStyle name="Note 4 2 2 2 6 3" xfId="39841"/>
    <cellStyle name="Note 4 2 2 2 6 4" xfId="58762"/>
    <cellStyle name="Note 4 2 2 2 7" xfId="8948"/>
    <cellStyle name="Note 4 2 2 2 7 2" xfId="20711"/>
    <cellStyle name="Note 4 2 2 2 7 2 2" xfId="39844"/>
    <cellStyle name="Note 4 2 2 2 7 3" xfId="39843"/>
    <cellStyle name="Note 4 2 2 2 7 4" xfId="58763"/>
    <cellStyle name="Note 4 2 2 2 8" xfId="9397"/>
    <cellStyle name="Note 4 2 2 2 8 2" xfId="21114"/>
    <cellStyle name="Note 4 2 2 2 8 2 2" xfId="39846"/>
    <cellStyle name="Note 4 2 2 2 8 3" xfId="39845"/>
    <cellStyle name="Note 4 2 2 2 8 4" xfId="58764"/>
    <cellStyle name="Note 4 2 2 2 9" xfId="9835"/>
    <cellStyle name="Note 4 2 2 2 9 2" xfId="21497"/>
    <cellStyle name="Note 4 2 2 2 9 2 2" xfId="39848"/>
    <cellStyle name="Note 4 2 2 2 9 3" xfId="39847"/>
    <cellStyle name="Note 4 2 2 2 9 4" xfId="58765"/>
    <cellStyle name="Note 4 2 2 20" xfId="14106"/>
    <cellStyle name="Note 4 2 2 20 2" xfId="25328"/>
    <cellStyle name="Note 4 2 2 20 2 2" xfId="39850"/>
    <cellStyle name="Note 4 2 2 20 3" xfId="39849"/>
    <cellStyle name="Note 4 2 2 20 4" xfId="58766"/>
    <cellStyle name="Note 4 2 2 21" xfId="14400"/>
    <cellStyle name="Note 4 2 2 21 2" xfId="39851"/>
    <cellStyle name="Note 4 2 2 21 3" xfId="58767"/>
    <cellStyle name="Note 4 2 2 21 4" xfId="58768"/>
    <cellStyle name="Note 4 2 2 22" xfId="39752"/>
    <cellStyle name="Note 4 2 2 23" xfId="58769"/>
    <cellStyle name="Note 4 2 2 3" xfId="7106"/>
    <cellStyle name="Note 4 2 2 3 2" xfId="19112"/>
    <cellStyle name="Note 4 2 2 3 2 2" xfId="39853"/>
    <cellStyle name="Note 4 2 2 3 3" xfId="39852"/>
    <cellStyle name="Note 4 2 2 3 4" xfId="58770"/>
    <cellStyle name="Note 4 2 2 4" xfId="7575"/>
    <cellStyle name="Note 4 2 2 4 2" xfId="19521"/>
    <cellStyle name="Note 4 2 2 4 2 2" xfId="39855"/>
    <cellStyle name="Note 4 2 2 4 3" xfId="39854"/>
    <cellStyle name="Note 4 2 2 4 4" xfId="58771"/>
    <cellStyle name="Note 4 2 2 5" xfId="8028"/>
    <cellStyle name="Note 4 2 2 5 2" xfId="19914"/>
    <cellStyle name="Note 4 2 2 5 2 2" xfId="39857"/>
    <cellStyle name="Note 4 2 2 5 3" xfId="39856"/>
    <cellStyle name="Note 4 2 2 5 4" xfId="58772"/>
    <cellStyle name="Note 4 2 2 6" xfId="8491"/>
    <cellStyle name="Note 4 2 2 6 2" xfId="20310"/>
    <cellStyle name="Note 4 2 2 6 2 2" xfId="39859"/>
    <cellStyle name="Note 4 2 2 6 3" xfId="39858"/>
    <cellStyle name="Note 4 2 2 6 4" xfId="58773"/>
    <cellStyle name="Note 4 2 2 7" xfId="8947"/>
    <cellStyle name="Note 4 2 2 7 2" xfId="20710"/>
    <cellStyle name="Note 4 2 2 7 2 2" xfId="39861"/>
    <cellStyle name="Note 4 2 2 7 3" xfId="39860"/>
    <cellStyle name="Note 4 2 2 7 4" xfId="58774"/>
    <cellStyle name="Note 4 2 2 8" xfId="9396"/>
    <cellStyle name="Note 4 2 2 8 2" xfId="21113"/>
    <cellStyle name="Note 4 2 2 8 2 2" xfId="39863"/>
    <cellStyle name="Note 4 2 2 8 3" xfId="39862"/>
    <cellStyle name="Note 4 2 2 8 4" xfId="58775"/>
    <cellStyle name="Note 4 2 2 9" xfId="9834"/>
    <cellStyle name="Note 4 2 2 9 2" xfId="21496"/>
    <cellStyle name="Note 4 2 2 9 2 2" xfId="39865"/>
    <cellStyle name="Note 4 2 2 9 3" xfId="39864"/>
    <cellStyle name="Note 4 2 2 9 4" xfId="58776"/>
    <cellStyle name="Note 4 2 20" xfId="11033"/>
    <cellStyle name="Note 4 2 20 2" xfId="22535"/>
    <cellStyle name="Note 4 2 20 2 2" xfId="39867"/>
    <cellStyle name="Note 4 2 20 3" xfId="39866"/>
    <cellStyle name="Note 4 2 20 4" xfId="58777"/>
    <cellStyle name="Note 4 2 21" xfId="5706"/>
    <cellStyle name="Note 4 2 21 2" xfId="39868"/>
    <cellStyle name="Note 4 2 21 3" xfId="58778"/>
    <cellStyle name="Note 4 2 21 4" xfId="58779"/>
    <cellStyle name="Note 4 2 22" xfId="39731"/>
    <cellStyle name="Note 4 2 23" xfId="1563"/>
    <cellStyle name="Note 4 2 3" xfId="4890"/>
    <cellStyle name="Note 4 2 3 2" xfId="17514"/>
    <cellStyle name="Note 4 2 3 2 2" xfId="39870"/>
    <cellStyle name="Note 4 2 3 3" xfId="39869"/>
    <cellStyle name="Note 4 2 3 4" xfId="58780"/>
    <cellStyle name="Note 4 2 4" xfId="6846"/>
    <cellStyle name="Note 4 2 4 2" xfId="18877"/>
    <cellStyle name="Note 4 2 4 2 2" xfId="39872"/>
    <cellStyle name="Note 4 2 4 3" xfId="39871"/>
    <cellStyle name="Note 4 2 4 4" xfId="58781"/>
    <cellStyle name="Note 4 2 5" xfId="5062"/>
    <cellStyle name="Note 4 2 5 2" xfId="17653"/>
    <cellStyle name="Note 4 2 5 2 2" xfId="39874"/>
    <cellStyle name="Note 4 2 5 3" xfId="39873"/>
    <cellStyle name="Note 4 2 5 4" xfId="58782"/>
    <cellStyle name="Note 4 2 6" xfId="7405"/>
    <cellStyle name="Note 4 2 6 2" xfId="19375"/>
    <cellStyle name="Note 4 2 6 2 2" xfId="39876"/>
    <cellStyle name="Note 4 2 6 3" xfId="39875"/>
    <cellStyle name="Note 4 2 6 4" xfId="58783"/>
    <cellStyle name="Note 4 2 7" xfId="5217"/>
    <cellStyle name="Note 4 2 7 2" xfId="17782"/>
    <cellStyle name="Note 4 2 7 2 2" xfId="39878"/>
    <cellStyle name="Note 4 2 7 3" xfId="39877"/>
    <cellStyle name="Note 4 2 7 4" xfId="58784"/>
    <cellStyle name="Note 4 2 8" xfId="4668"/>
    <cellStyle name="Note 4 2 8 2" xfId="17365"/>
    <cellStyle name="Note 4 2 8 2 2" xfId="39880"/>
    <cellStyle name="Note 4 2 8 3" xfId="39879"/>
    <cellStyle name="Note 4 2 8 4" xfId="58785"/>
    <cellStyle name="Note 4 2 9" xfId="5365"/>
    <cellStyle name="Note 4 2 9 2" xfId="17910"/>
    <cellStyle name="Note 4 2 9 2 2" xfId="39882"/>
    <cellStyle name="Note 4 2 9 3" xfId="39881"/>
    <cellStyle name="Note 4 2 9 4" xfId="58786"/>
    <cellStyle name="Note 4 20" xfId="9639"/>
    <cellStyle name="Note 4 20 2" xfId="21328"/>
    <cellStyle name="Note 4 20 2 2" xfId="39884"/>
    <cellStyle name="Note 4 20 3" xfId="39883"/>
    <cellStyle name="Note 4 20 4" xfId="58787"/>
    <cellStyle name="Note 4 21" xfId="11357"/>
    <cellStyle name="Note 4 21 2" xfId="22830"/>
    <cellStyle name="Note 4 21 2 2" xfId="39886"/>
    <cellStyle name="Note 4 21 3" xfId="39885"/>
    <cellStyle name="Note 4 21 4" xfId="58788"/>
    <cellStyle name="Note 4 22" xfId="12179"/>
    <cellStyle name="Note 4 22 2" xfId="23577"/>
    <cellStyle name="Note 4 22 2 2" xfId="39888"/>
    <cellStyle name="Note 4 22 3" xfId="39887"/>
    <cellStyle name="Note 4 22 4" xfId="58789"/>
    <cellStyle name="Note 4 23" xfId="12944"/>
    <cellStyle name="Note 4 23 2" xfId="24261"/>
    <cellStyle name="Note 4 23 2 2" xfId="39890"/>
    <cellStyle name="Note 4 23 3" xfId="39889"/>
    <cellStyle name="Note 4 23 4" xfId="58790"/>
    <cellStyle name="Note 4 24" xfId="12933"/>
    <cellStyle name="Note 4 24 2" xfId="24252"/>
    <cellStyle name="Note 4 24 2 2" xfId="39892"/>
    <cellStyle name="Note 4 24 3" xfId="39891"/>
    <cellStyle name="Note 4 24 4" xfId="58791"/>
    <cellStyle name="Note 4 25" xfId="12189"/>
    <cellStyle name="Note 4 25 2" xfId="23585"/>
    <cellStyle name="Note 4 25 2 2" xfId="39894"/>
    <cellStyle name="Note 4 25 3" xfId="39893"/>
    <cellStyle name="Note 4 25 4" xfId="58792"/>
    <cellStyle name="Note 4 26" xfId="4842"/>
    <cellStyle name="Note 4 26 2" xfId="17481"/>
    <cellStyle name="Note 4 26 2 2" xfId="39896"/>
    <cellStyle name="Note 4 26 3" xfId="39895"/>
    <cellStyle name="Note 4 26 4" xfId="58793"/>
    <cellStyle name="Note 4 27" xfId="25543"/>
    <cellStyle name="Note 4 27 2" xfId="39897"/>
    <cellStyle name="Note 4 28" xfId="39710"/>
    <cellStyle name="Note 4 29" xfId="1514"/>
    <cellStyle name="Note 4 3" xfId="4326"/>
    <cellStyle name="Note 4 3 10" xfId="10695"/>
    <cellStyle name="Note 4 3 10 2" xfId="22242"/>
    <cellStyle name="Note 4 3 10 2 2" xfId="39900"/>
    <cellStyle name="Note 4 3 10 3" xfId="39899"/>
    <cellStyle name="Note 4 3 10 4" xfId="58794"/>
    <cellStyle name="Note 4 3 11" xfId="11111"/>
    <cellStyle name="Note 4 3 11 2" xfId="22611"/>
    <cellStyle name="Note 4 3 11 2 2" xfId="39902"/>
    <cellStyle name="Note 4 3 11 3" xfId="39901"/>
    <cellStyle name="Note 4 3 11 4" xfId="58795"/>
    <cellStyle name="Note 4 3 12" xfId="11535"/>
    <cellStyle name="Note 4 3 12 2" xfId="22974"/>
    <cellStyle name="Note 4 3 12 2 2" xfId="39904"/>
    <cellStyle name="Note 4 3 12 3" xfId="39903"/>
    <cellStyle name="Note 4 3 12 4" xfId="58796"/>
    <cellStyle name="Note 4 3 13" xfId="11960"/>
    <cellStyle name="Note 4 3 13 2" xfId="23377"/>
    <cellStyle name="Note 4 3 13 2 2" xfId="39906"/>
    <cellStyle name="Note 4 3 13 3" xfId="39905"/>
    <cellStyle name="Note 4 3 13 4" xfId="58797"/>
    <cellStyle name="Note 4 3 14" xfId="12333"/>
    <cellStyle name="Note 4 3 14 2" xfId="23711"/>
    <cellStyle name="Note 4 3 14 2 2" xfId="39908"/>
    <cellStyle name="Note 4 3 14 3" xfId="39907"/>
    <cellStyle name="Note 4 3 14 4" xfId="58798"/>
    <cellStyle name="Note 4 3 15" xfId="12698"/>
    <cellStyle name="Note 4 3 15 2" xfId="24035"/>
    <cellStyle name="Note 4 3 15 2 2" xfId="39910"/>
    <cellStyle name="Note 4 3 15 3" xfId="39909"/>
    <cellStyle name="Note 4 3 15 4" xfId="58799"/>
    <cellStyle name="Note 4 3 16" xfId="13113"/>
    <cellStyle name="Note 4 3 16 2" xfId="24424"/>
    <cellStyle name="Note 4 3 16 2 2" xfId="39912"/>
    <cellStyle name="Note 4 3 16 3" xfId="39911"/>
    <cellStyle name="Note 4 3 16 4" xfId="58800"/>
    <cellStyle name="Note 4 3 17" xfId="13450"/>
    <cellStyle name="Note 4 3 17 2" xfId="24729"/>
    <cellStyle name="Note 4 3 17 2 2" xfId="39914"/>
    <cellStyle name="Note 4 3 17 3" xfId="39913"/>
    <cellStyle name="Note 4 3 17 4" xfId="58801"/>
    <cellStyle name="Note 4 3 18" xfId="13781"/>
    <cellStyle name="Note 4 3 18 2" xfId="25031"/>
    <cellStyle name="Note 4 3 18 2 2" xfId="39916"/>
    <cellStyle name="Note 4 3 18 3" xfId="39915"/>
    <cellStyle name="Note 4 3 18 4" xfId="58802"/>
    <cellStyle name="Note 4 3 19" xfId="14109"/>
    <cellStyle name="Note 4 3 19 2" xfId="25331"/>
    <cellStyle name="Note 4 3 19 2 2" xfId="39918"/>
    <cellStyle name="Note 4 3 19 3" xfId="39917"/>
    <cellStyle name="Note 4 3 19 4" xfId="58803"/>
    <cellStyle name="Note 4 3 2" xfId="7109"/>
    <cellStyle name="Note 4 3 2 2" xfId="19115"/>
    <cellStyle name="Note 4 3 2 2 2" xfId="39920"/>
    <cellStyle name="Note 4 3 2 3" xfId="39919"/>
    <cellStyle name="Note 4 3 2 4" xfId="58804"/>
    <cellStyle name="Note 4 3 20" xfId="14403"/>
    <cellStyle name="Note 4 3 20 2" xfId="39921"/>
    <cellStyle name="Note 4 3 20 3" xfId="58805"/>
    <cellStyle name="Note 4 3 20 4" xfId="58806"/>
    <cellStyle name="Note 4 3 21" xfId="39898"/>
    <cellStyle name="Note 4 3 22" xfId="58807"/>
    <cellStyle name="Note 4 3 3" xfId="7578"/>
    <cellStyle name="Note 4 3 3 2" xfId="19524"/>
    <cellStyle name="Note 4 3 3 2 2" xfId="39923"/>
    <cellStyle name="Note 4 3 3 3" xfId="39922"/>
    <cellStyle name="Note 4 3 3 4" xfId="58808"/>
    <cellStyle name="Note 4 3 4" xfId="8031"/>
    <cellStyle name="Note 4 3 4 2" xfId="19917"/>
    <cellStyle name="Note 4 3 4 2 2" xfId="39925"/>
    <cellStyle name="Note 4 3 4 3" xfId="39924"/>
    <cellStyle name="Note 4 3 4 4" xfId="58809"/>
    <cellStyle name="Note 4 3 5" xfId="8494"/>
    <cellStyle name="Note 4 3 5 2" xfId="20313"/>
    <cellStyle name="Note 4 3 5 2 2" xfId="39927"/>
    <cellStyle name="Note 4 3 5 3" xfId="39926"/>
    <cellStyle name="Note 4 3 5 4" xfId="58810"/>
    <cellStyle name="Note 4 3 6" xfId="8950"/>
    <cellStyle name="Note 4 3 6 2" xfId="20713"/>
    <cellStyle name="Note 4 3 6 2 2" xfId="39929"/>
    <cellStyle name="Note 4 3 6 3" xfId="39928"/>
    <cellStyle name="Note 4 3 6 4" xfId="58811"/>
    <cellStyle name="Note 4 3 7" xfId="9399"/>
    <cellStyle name="Note 4 3 7 2" xfId="21116"/>
    <cellStyle name="Note 4 3 7 2 2" xfId="39931"/>
    <cellStyle name="Note 4 3 7 3" xfId="39930"/>
    <cellStyle name="Note 4 3 7 4" xfId="58812"/>
    <cellStyle name="Note 4 3 8" xfId="9837"/>
    <cellStyle name="Note 4 3 8 2" xfId="21499"/>
    <cellStyle name="Note 4 3 8 2 2" xfId="39933"/>
    <cellStyle name="Note 4 3 8 3" xfId="39932"/>
    <cellStyle name="Note 4 3 8 4" xfId="58813"/>
    <cellStyle name="Note 4 3 9" xfId="10280"/>
    <cellStyle name="Note 4 3 9 2" xfId="21885"/>
    <cellStyle name="Note 4 3 9 2 2" xfId="39935"/>
    <cellStyle name="Note 4 3 9 3" xfId="39934"/>
    <cellStyle name="Note 4 3 9 4" xfId="58814"/>
    <cellStyle name="Note 4 30" xfId="58815"/>
    <cellStyle name="Note 4 4" xfId="4327"/>
    <cellStyle name="Note 4 4 10" xfId="10696"/>
    <cellStyle name="Note 4 4 10 2" xfId="22243"/>
    <cellStyle name="Note 4 4 10 2 2" xfId="39938"/>
    <cellStyle name="Note 4 4 10 3" xfId="39937"/>
    <cellStyle name="Note 4 4 10 4" xfId="58816"/>
    <cellStyle name="Note 4 4 11" xfId="11112"/>
    <cellStyle name="Note 4 4 11 2" xfId="22612"/>
    <cellStyle name="Note 4 4 11 2 2" xfId="39940"/>
    <cellStyle name="Note 4 4 11 3" xfId="39939"/>
    <cellStyle name="Note 4 4 11 4" xfId="58817"/>
    <cellStyle name="Note 4 4 12" xfId="11536"/>
    <cellStyle name="Note 4 4 12 2" xfId="22975"/>
    <cellStyle name="Note 4 4 12 2 2" xfId="39942"/>
    <cellStyle name="Note 4 4 12 3" xfId="39941"/>
    <cellStyle name="Note 4 4 12 4" xfId="58818"/>
    <cellStyle name="Note 4 4 13" xfId="11961"/>
    <cellStyle name="Note 4 4 13 2" xfId="23378"/>
    <cellStyle name="Note 4 4 13 2 2" xfId="39944"/>
    <cellStyle name="Note 4 4 13 3" xfId="39943"/>
    <cellStyle name="Note 4 4 13 4" xfId="58819"/>
    <cellStyle name="Note 4 4 14" xfId="12334"/>
    <cellStyle name="Note 4 4 14 2" xfId="23712"/>
    <cellStyle name="Note 4 4 14 2 2" xfId="39946"/>
    <cellStyle name="Note 4 4 14 3" xfId="39945"/>
    <cellStyle name="Note 4 4 14 4" xfId="58820"/>
    <cellStyle name="Note 4 4 15" xfId="12699"/>
    <cellStyle name="Note 4 4 15 2" xfId="24036"/>
    <cellStyle name="Note 4 4 15 2 2" xfId="39948"/>
    <cellStyle name="Note 4 4 15 3" xfId="39947"/>
    <cellStyle name="Note 4 4 15 4" xfId="58821"/>
    <cellStyle name="Note 4 4 16" xfId="13114"/>
    <cellStyle name="Note 4 4 16 2" xfId="24425"/>
    <cellStyle name="Note 4 4 16 2 2" xfId="39950"/>
    <cellStyle name="Note 4 4 16 3" xfId="39949"/>
    <cellStyle name="Note 4 4 16 4" xfId="58822"/>
    <cellStyle name="Note 4 4 17" xfId="13451"/>
    <cellStyle name="Note 4 4 17 2" xfId="24730"/>
    <cellStyle name="Note 4 4 17 2 2" xfId="39952"/>
    <cellStyle name="Note 4 4 17 3" xfId="39951"/>
    <cellStyle name="Note 4 4 17 4" xfId="58823"/>
    <cellStyle name="Note 4 4 18" xfId="13782"/>
    <cellStyle name="Note 4 4 18 2" xfId="25032"/>
    <cellStyle name="Note 4 4 18 2 2" xfId="39954"/>
    <cellStyle name="Note 4 4 18 3" xfId="39953"/>
    <cellStyle name="Note 4 4 18 4" xfId="58824"/>
    <cellStyle name="Note 4 4 19" xfId="14110"/>
    <cellStyle name="Note 4 4 19 2" xfId="25332"/>
    <cellStyle name="Note 4 4 19 2 2" xfId="39956"/>
    <cellStyle name="Note 4 4 19 3" xfId="39955"/>
    <cellStyle name="Note 4 4 19 4" xfId="58825"/>
    <cellStyle name="Note 4 4 2" xfId="7110"/>
    <cellStyle name="Note 4 4 2 2" xfId="19116"/>
    <cellStyle name="Note 4 4 2 2 2" xfId="39958"/>
    <cellStyle name="Note 4 4 2 3" xfId="39957"/>
    <cellStyle name="Note 4 4 2 4" xfId="58826"/>
    <cellStyle name="Note 4 4 20" xfId="14404"/>
    <cellStyle name="Note 4 4 20 2" xfId="39959"/>
    <cellStyle name="Note 4 4 20 3" xfId="58827"/>
    <cellStyle name="Note 4 4 20 4" xfId="58828"/>
    <cellStyle name="Note 4 4 21" xfId="39936"/>
    <cellStyle name="Note 4 4 22" xfId="58829"/>
    <cellStyle name="Note 4 4 3" xfId="7579"/>
    <cellStyle name="Note 4 4 3 2" xfId="19525"/>
    <cellStyle name="Note 4 4 3 2 2" xfId="39961"/>
    <cellStyle name="Note 4 4 3 3" xfId="39960"/>
    <cellStyle name="Note 4 4 3 4" xfId="58830"/>
    <cellStyle name="Note 4 4 4" xfId="8032"/>
    <cellStyle name="Note 4 4 4 2" xfId="19918"/>
    <cellStyle name="Note 4 4 4 2 2" xfId="39963"/>
    <cellStyle name="Note 4 4 4 3" xfId="39962"/>
    <cellStyle name="Note 4 4 4 4" xfId="58831"/>
    <cellStyle name="Note 4 4 5" xfId="8495"/>
    <cellStyle name="Note 4 4 5 2" xfId="20314"/>
    <cellStyle name="Note 4 4 5 2 2" xfId="39965"/>
    <cellStyle name="Note 4 4 5 3" xfId="39964"/>
    <cellStyle name="Note 4 4 5 4" xfId="58832"/>
    <cellStyle name="Note 4 4 6" xfId="8951"/>
    <cellStyle name="Note 4 4 6 2" xfId="20714"/>
    <cellStyle name="Note 4 4 6 2 2" xfId="39967"/>
    <cellStyle name="Note 4 4 6 3" xfId="39966"/>
    <cellStyle name="Note 4 4 6 4" xfId="58833"/>
    <cellStyle name="Note 4 4 7" xfId="9400"/>
    <cellStyle name="Note 4 4 7 2" xfId="21117"/>
    <cellStyle name="Note 4 4 7 2 2" xfId="39969"/>
    <cellStyle name="Note 4 4 7 3" xfId="39968"/>
    <cellStyle name="Note 4 4 7 4" xfId="58834"/>
    <cellStyle name="Note 4 4 8" xfId="9838"/>
    <cellStyle name="Note 4 4 8 2" xfId="21500"/>
    <cellStyle name="Note 4 4 8 2 2" xfId="39971"/>
    <cellStyle name="Note 4 4 8 3" xfId="39970"/>
    <cellStyle name="Note 4 4 8 4" xfId="58835"/>
    <cellStyle name="Note 4 4 9" xfId="10281"/>
    <cellStyle name="Note 4 4 9 2" xfId="21886"/>
    <cellStyle name="Note 4 4 9 2 2" xfId="39973"/>
    <cellStyle name="Note 4 4 9 3" xfId="39972"/>
    <cellStyle name="Note 4 4 9 4" xfId="58836"/>
    <cellStyle name="Note 4 5" xfId="4328"/>
    <cellStyle name="Note 4 5 10" xfId="10697"/>
    <cellStyle name="Note 4 5 10 2" xfId="22244"/>
    <cellStyle name="Note 4 5 10 2 2" xfId="39976"/>
    <cellStyle name="Note 4 5 10 3" xfId="39975"/>
    <cellStyle name="Note 4 5 10 4" xfId="58837"/>
    <cellStyle name="Note 4 5 11" xfId="11113"/>
    <cellStyle name="Note 4 5 11 2" xfId="22613"/>
    <cellStyle name="Note 4 5 11 2 2" xfId="39978"/>
    <cellStyle name="Note 4 5 11 3" xfId="39977"/>
    <cellStyle name="Note 4 5 11 4" xfId="58838"/>
    <cellStyle name="Note 4 5 12" xfId="11537"/>
    <cellStyle name="Note 4 5 12 2" xfId="22976"/>
    <cellStyle name="Note 4 5 12 2 2" xfId="39980"/>
    <cellStyle name="Note 4 5 12 3" xfId="39979"/>
    <cellStyle name="Note 4 5 12 4" xfId="58839"/>
    <cellStyle name="Note 4 5 13" xfId="11962"/>
    <cellStyle name="Note 4 5 13 2" xfId="23379"/>
    <cellStyle name="Note 4 5 13 2 2" xfId="39982"/>
    <cellStyle name="Note 4 5 13 3" xfId="39981"/>
    <cellStyle name="Note 4 5 13 4" xfId="58840"/>
    <cellStyle name="Note 4 5 14" xfId="12335"/>
    <cellStyle name="Note 4 5 14 2" xfId="23713"/>
    <cellStyle name="Note 4 5 14 2 2" xfId="39984"/>
    <cellStyle name="Note 4 5 14 3" xfId="39983"/>
    <cellStyle name="Note 4 5 14 4" xfId="58841"/>
    <cellStyle name="Note 4 5 15" xfId="12700"/>
    <cellStyle name="Note 4 5 15 2" xfId="24037"/>
    <cellStyle name="Note 4 5 15 2 2" xfId="39986"/>
    <cellStyle name="Note 4 5 15 3" xfId="39985"/>
    <cellStyle name="Note 4 5 15 4" xfId="58842"/>
    <cellStyle name="Note 4 5 16" xfId="13115"/>
    <cellStyle name="Note 4 5 16 2" xfId="24426"/>
    <cellStyle name="Note 4 5 16 2 2" xfId="39988"/>
    <cellStyle name="Note 4 5 16 3" xfId="39987"/>
    <cellStyle name="Note 4 5 16 4" xfId="58843"/>
    <cellStyle name="Note 4 5 17" xfId="13452"/>
    <cellStyle name="Note 4 5 17 2" xfId="24731"/>
    <cellStyle name="Note 4 5 17 2 2" xfId="39990"/>
    <cellStyle name="Note 4 5 17 3" xfId="39989"/>
    <cellStyle name="Note 4 5 17 4" xfId="58844"/>
    <cellStyle name="Note 4 5 18" xfId="13783"/>
    <cellStyle name="Note 4 5 18 2" xfId="25033"/>
    <cellStyle name="Note 4 5 18 2 2" xfId="39992"/>
    <cellStyle name="Note 4 5 18 3" xfId="39991"/>
    <cellStyle name="Note 4 5 18 4" xfId="58845"/>
    <cellStyle name="Note 4 5 19" xfId="14111"/>
    <cellStyle name="Note 4 5 19 2" xfId="25333"/>
    <cellStyle name="Note 4 5 19 2 2" xfId="39994"/>
    <cellStyle name="Note 4 5 19 3" xfId="39993"/>
    <cellStyle name="Note 4 5 19 4" xfId="58846"/>
    <cellStyle name="Note 4 5 2" xfId="7111"/>
    <cellStyle name="Note 4 5 2 2" xfId="19117"/>
    <cellStyle name="Note 4 5 2 2 2" xfId="39996"/>
    <cellStyle name="Note 4 5 2 3" xfId="39995"/>
    <cellStyle name="Note 4 5 2 4" xfId="58847"/>
    <cellStyle name="Note 4 5 20" xfId="14405"/>
    <cellStyle name="Note 4 5 20 2" xfId="39997"/>
    <cellStyle name="Note 4 5 20 3" xfId="58848"/>
    <cellStyle name="Note 4 5 20 4" xfId="58849"/>
    <cellStyle name="Note 4 5 21" xfId="39974"/>
    <cellStyle name="Note 4 5 22" xfId="58850"/>
    <cellStyle name="Note 4 5 3" xfId="7580"/>
    <cellStyle name="Note 4 5 3 2" xfId="19526"/>
    <cellStyle name="Note 4 5 3 2 2" xfId="39999"/>
    <cellStyle name="Note 4 5 3 3" xfId="39998"/>
    <cellStyle name="Note 4 5 3 4" xfId="58851"/>
    <cellStyle name="Note 4 5 4" xfId="8033"/>
    <cellStyle name="Note 4 5 4 2" xfId="19919"/>
    <cellStyle name="Note 4 5 4 2 2" xfId="40001"/>
    <cellStyle name="Note 4 5 4 3" xfId="40000"/>
    <cellStyle name="Note 4 5 4 4" xfId="58852"/>
    <cellStyle name="Note 4 5 5" xfId="8496"/>
    <cellStyle name="Note 4 5 5 2" xfId="20315"/>
    <cellStyle name="Note 4 5 5 2 2" xfId="40003"/>
    <cellStyle name="Note 4 5 5 3" xfId="40002"/>
    <cellStyle name="Note 4 5 5 4" xfId="58853"/>
    <cellStyle name="Note 4 5 6" xfId="8952"/>
    <cellStyle name="Note 4 5 6 2" xfId="20715"/>
    <cellStyle name="Note 4 5 6 2 2" xfId="40005"/>
    <cellStyle name="Note 4 5 6 3" xfId="40004"/>
    <cellStyle name="Note 4 5 6 4" xfId="58854"/>
    <cellStyle name="Note 4 5 7" xfId="9401"/>
    <cellStyle name="Note 4 5 7 2" xfId="21118"/>
    <cellStyle name="Note 4 5 7 2 2" xfId="40007"/>
    <cellStyle name="Note 4 5 7 3" xfId="40006"/>
    <cellStyle name="Note 4 5 7 4" xfId="58855"/>
    <cellStyle name="Note 4 5 8" xfId="9839"/>
    <cellStyle name="Note 4 5 8 2" xfId="21501"/>
    <cellStyle name="Note 4 5 8 2 2" xfId="40009"/>
    <cellStyle name="Note 4 5 8 3" xfId="40008"/>
    <cellStyle name="Note 4 5 8 4" xfId="58856"/>
    <cellStyle name="Note 4 5 9" xfId="10282"/>
    <cellStyle name="Note 4 5 9 2" xfId="21887"/>
    <cellStyle name="Note 4 5 9 2 2" xfId="40011"/>
    <cellStyle name="Note 4 5 9 3" xfId="40010"/>
    <cellStyle name="Note 4 5 9 4" xfId="58857"/>
    <cellStyle name="Note 4 6" xfId="4329"/>
    <cellStyle name="Note 4 6 10" xfId="10698"/>
    <cellStyle name="Note 4 6 10 2" xfId="22245"/>
    <cellStyle name="Note 4 6 10 2 2" xfId="40014"/>
    <cellStyle name="Note 4 6 10 3" xfId="40013"/>
    <cellStyle name="Note 4 6 10 4" xfId="58858"/>
    <cellStyle name="Note 4 6 11" xfId="11114"/>
    <cellStyle name="Note 4 6 11 2" xfId="22614"/>
    <cellStyle name="Note 4 6 11 2 2" xfId="40016"/>
    <cellStyle name="Note 4 6 11 3" xfId="40015"/>
    <cellStyle name="Note 4 6 11 4" xfId="58859"/>
    <cellStyle name="Note 4 6 12" xfId="11538"/>
    <cellStyle name="Note 4 6 12 2" xfId="22977"/>
    <cellStyle name="Note 4 6 12 2 2" xfId="40018"/>
    <cellStyle name="Note 4 6 12 3" xfId="40017"/>
    <cellStyle name="Note 4 6 12 4" xfId="58860"/>
    <cellStyle name="Note 4 6 13" xfId="11963"/>
    <cellStyle name="Note 4 6 13 2" xfId="23380"/>
    <cellStyle name="Note 4 6 13 2 2" xfId="40020"/>
    <cellStyle name="Note 4 6 13 3" xfId="40019"/>
    <cellStyle name="Note 4 6 13 4" xfId="58861"/>
    <cellStyle name="Note 4 6 14" xfId="12336"/>
    <cellStyle name="Note 4 6 14 2" xfId="23714"/>
    <cellStyle name="Note 4 6 14 2 2" xfId="40022"/>
    <cellStyle name="Note 4 6 14 3" xfId="40021"/>
    <cellStyle name="Note 4 6 14 4" xfId="58862"/>
    <cellStyle name="Note 4 6 15" xfId="12701"/>
    <cellStyle name="Note 4 6 15 2" xfId="24038"/>
    <cellStyle name="Note 4 6 15 2 2" xfId="40024"/>
    <cellStyle name="Note 4 6 15 3" xfId="40023"/>
    <cellStyle name="Note 4 6 15 4" xfId="58863"/>
    <cellStyle name="Note 4 6 16" xfId="13116"/>
    <cellStyle name="Note 4 6 16 2" xfId="24427"/>
    <cellStyle name="Note 4 6 16 2 2" xfId="40026"/>
    <cellStyle name="Note 4 6 16 3" xfId="40025"/>
    <cellStyle name="Note 4 6 16 4" xfId="58864"/>
    <cellStyle name="Note 4 6 17" xfId="13453"/>
    <cellStyle name="Note 4 6 17 2" xfId="24732"/>
    <cellStyle name="Note 4 6 17 2 2" xfId="40028"/>
    <cellStyle name="Note 4 6 17 3" xfId="40027"/>
    <cellStyle name="Note 4 6 17 4" xfId="58865"/>
    <cellStyle name="Note 4 6 18" xfId="13784"/>
    <cellStyle name="Note 4 6 18 2" xfId="25034"/>
    <cellStyle name="Note 4 6 18 2 2" xfId="40030"/>
    <cellStyle name="Note 4 6 18 3" xfId="40029"/>
    <cellStyle name="Note 4 6 18 4" xfId="58866"/>
    <cellStyle name="Note 4 6 19" xfId="14112"/>
    <cellStyle name="Note 4 6 19 2" xfId="25334"/>
    <cellStyle name="Note 4 6 19 2 2" xfId="40032"/>
    <cellStyle name="Note 4 6 19 3" xfId="40031"/>
    <cellStyle name="Note 4 6 19 4" xfId="58867"/>
    <cellStyle name="Note 4 6 2" xfId="7112"/>
    <cellStyle name="Note 4 6 2 2" xfId="19118"/>
    <cellStyle name="Note 4 6 2 2 2" xfId="40034"/>
    <cellStyle name="Note 4 6 2 3" xfId="40033"/>
    <cellStyle name="Note 4 6 2 4" xfId="58868"/>
    <cellStyle name="Note 4 6 20" xfId="14406"/>
    <cellStyle name="Note 4 6 20 2" xfId="40035"/>
    <cellStyle name="Note 4 6 20 3" xfId="58869"/>
    <cellStyle name="Note 4 6 20 4" xfId="58870"/>
    <cellStyle name="Note 4 6 21" xfId="40012"/>
    <cellStyle name="Note 4 6 22" xfId="58871"/>
    <cellStyle name="Note 4 6 3" xfId="7581"/>
    <cellStyle name="Note 4 6 3 2" xfId="19527"/>
    <cellStyle name="Note 4 6 3 2 2" xfId="40037"/>
    <cellStyle name="Note 4 6 3 3" xfId="40036"/>
    <cellStyle name="Note 4 6 3 4" xfId="58872"/>
    <cellStyle name="Note 4 6 4" xfId="8034"/>
    <cellStyle name="Note 4 6 4 2" xfId="19920"/>
    <cellStyle name="Note 4 6 4 2 2" xfId="40039"/>
    <cellStyle name="Note 4 6 4 3" xfId="40038"/>
    <cellStyle name="Note 4 6 4 4" xfId="58873"/>
    <cellStyle name="Note 4 6 5" xfId="8497"/>
    <cellStyle name="Note 4 6 5 2" xfId="20316"/>
    <cellStyle name="Note 4 6 5 2 2" xfId="40041"/>
    <cellStyle name="Note 4 6 5 3" xfId="40040"/>
    <cellStyle name="Note 4 6 5 4" xfId="58874"/>
    <cellStyle name="Note 4 6 6" xfId="8953"/>
    <cellStyle name="Note 4 6 6 2" xfId="20716"/>
    <cellStyle name="Note 4 6 6 2 2" xfId="40043"/>
    <cellStyle name="Note 4 6 6 3" xfId="40042"/>
    <cellStyle name="Note 4 6 6 4" xfId="58875"/>
    <cellStyle name="Note 4 6 7" xfId="9402"/>
    <cellStyle name="Note 4 6 7 2" xfId="21119"/>
    <cellStyle name="Note 4 6 7 2 2" xfId="40045"/>
    <cellStyle name="Note 4 6 7 3" xfId="40044"/>
    <cellStyle name="Note 4 6 7 4" xfId="58876"/>
    <cellStyle name="Note 4 6 8" xfId="9840"/>
    <cellStyle name="Note 4 6 8 2" xfId="21502"/>
    <cellStyle name="Note 4 6 8 2 2" xfId="40047"/>
    <cellStyle name="Note 4 6 8 3" xfId="40046"/>
    <cellStyle name="Note 4 6 8 4" xfId="58877"/>
    <cellStyle name="Note 4 6 9" xfId="10283"/>
    <cellStyle name="Note 4 6 9 2" xfId="21888"/>
    <cellStyle name="Note 4 6 9 2 2" xfId="40049"/>
    <cellStyle name="Note 4 6 9 3" xfId="40048"/>
    <cellStyle name="Note 4 6 9 4" xfId="58878"/>
    <cellStyle name="Note 4 7" xfId="1776"/>
    <cellStyle name="Note 4 7 10" xfId="5553"/>
    <cellStyle name="Note 4 7 10 2" xfId="18082"/>
    <cellStyle name="Note 4 7 10 2 2" xfId="40052"/>
    <cellStyle name="Note 4 7 10 3" xfId="40051"/>
    <cellStyle name="Note 4 7 10 4" xfId="58879"/>
    <cellStyle name="Note 4 7 11" xfId="6829"/>
    <cellStyle name="Note 4 7 11 2" xfId="18862"/>
    <cellStyle name="Note 4 7 11 2 2" xfId="40054"/>
    <cellStyle name="Note 4 7 11 3" xfId="40053"/>
    <cellStyle name="Note 4 7 11 4" xfId="58880"/>
    <cellStyle name="Note 4 7 12" xfId="6360"/>
    <cellStyle name="Note 4 7 12 2" xfId="18454"/>
    <cellStyle name="Note 4 7 12 2 2" xfId="40056"/>
    <cellStyle name="Note 4 7 12 3" xfId="40055"/>
    <cellStyle name="Note 4 7 12 4" xfId="58881"/>
    <cellStyle name="Note 4 7 13" xfId="6199"/>
    <cellStyle name="Note 4 7 13 2" xfId="18311"/>
    <cellStyle name="Note 4 7 13 2 2" xfId="40058"/>
    <cellStyle name="Note 4 7 13 3" xfId="40057"/>
    <cellStyle name="Note 4 7 13 4" xfId="58882"/>
    <cellStyle name="Note 4 7 14" xfId="8794"/>
    <cellStyle name="Note 4 7 14 2" xfId="20564"/>
    <cellStyle name="Note 4 7 14 2 2" xfId="40060"/>
    <cellStyle name="Note 4 7 14 3" xfId="40059"/>
    <cellStyle name="Note 4 7 14 4" xfId="58883"/>
    <cellStyle name="Note 4 7 15" xfId="5172"/>
    <cellStyle name="Note 4 7 15 2" xfId="17745"/>
    <cellStyle name="Note 4 7 15 2 2" xfId="40062"/>
    <cellStyle name="Note 4 7 15 3" xfId="40061"/>
    <cellStyle name="Note 4 7 15 4" xfId="58884"/>
    <cellStyle name="Note 4 7 16" xfId="6882"/>
    <cellStyle name="Note 4 7 16 2" xfId="18904"/>
    <cellStyle name="Note 4 7 16 2 2" xfId="40064"/>
    <cellStyle name="Note 4 7 16 3" xfId="40063"/>
    <cellStyle name="Note 4 7 16 4" xfId="58885"/>
    <cellStyle name="Note 4 7 17" xfId="6653"/>
    <cellStyle name="Note 4 7 17 2" xfId="18714"/>
    <cellStyle name="Note 4 7 17 2 2" xfId="40066"/>
    <cellStyle name="Note 4 7 17 3" xfId="40065"/>
    <cellStyle name="Note 4 7 17 4" xfId="58886"/>
    <cellStyle name="Note 4 7 18" xfId="12924"/>
    <cellStyle name="Note 4 7 18 2" xfId="24244"/>
    <cellStyle name="Note 4 7 18 2 2" xfId="40068"/>
    <cellStyle name="Note 4 7 18 3" xfId="40067"/>
    <cellStyle name="Note 4 7 18 4" xfId="58887"/>
    <cellStyle name="Note 4 7 19" xfId="10081"/>
    <cellStyle name="Note 4 7 19 2" xfId="21710"/>
    <cellStyle name="Note 4 7 19 2 2" xfId="40070"/>
    <cellStyle name="Note 4 7 19 3" xfId="40069"/>
    <cellStyle name="Note 4 7 19 4" xfId="58888"/>
    <cellStyle name="Note 4 7 2" xfId="5083"/>
    <cellStyle name="Note 4 7 2 2" xfId="17673"/>
    <cellStyle name="Note 4 7 2 2 2" xfId="40072"/>
    <cellStyle name="Note 4 7 2 3" xfId="40071"/>
    <cellStyle name="Note 4 7 2 4" xfId="58889"/>
    <cellStyle name="Note 4 7 20" xfId="13043"/>
    <cellStyle name="Note 4 7 20 2" xfId="40073"/>
    <cellStyle name="Note 4 7 20 3" xfId="58890"/>
    <cellStyle name="Note 4 7 20 4" xfId="58891"/>
    <cellStyle name="Note 4 7 21" xfId="40050"/>
    <cellStyle name="Note 4 7 22" xfId="58892"/>
    <cellStyle name="Note 4 7 3" xfId="6663"/>
    <cellStyle name="Note 4 7 3 2" xfId="18722"/>
    <cellStyle name="Note 4 7 3 2 2" xfId="40075"/>
    <cellStyle name="Note 4 7 3 3" xfId="40074"/>
    <cellStyle name="Note 4 7 3 4" xfId="58893"/>
    <cellStyle name="Note 4 7 4" xfId="5222"/>
    <cellStyle name="Note 4 7 4 2" xfId="17787"/>
    <cellStyle name="Note 4 7 4 2 2" xfId="40077"/>
    <cellStyle name="Note 4 7 4 3" xfId="40076"/>
    <cellStyle name="Note 4 7 4 4" xfId="58894"/>
    <cellStyle name="Note 4 7 5" xfId="6498"/>
    <cellStyle name="Note 4 7 5 2" xfId="18576"/>
    <cellStyle name="Note 4 7 5 2 2" xfId="40079"/>
    <cellStyle name="Note 4 7 5 3" xfId="40078"/>
    <cellStyle name="Note 4 7 5 4" xfId="58895"/>
    <cellStyle name="Note 4 7 6" xfId="8314"/>
    <cellStyle name="Note 4 7 6 2" xfId="20158"/>
    <cellStyle name="Note 4 7 6 2 2" xfId="40081"/>
    <cellStyle name="Note 4 7 6 3" xfId="40080"/>
    <cellStyle name="Note 4 7 6 4" xfId="58896"/>
    <cellStyle name="Note 4 7 7" xfId="6421"/>
    <cellStyle name="Note 4 7 7 2" xfId="18508"/>
    <cellStyle name="Note 4 7 7 2 2" xfId="40083"/>
    <cellStyle name="Note 4 7 7 3" xfId="40082"/>
    <cellStyle name="Note 4 7 7 4" xfId="58897"/>
    <cellStyle name="Note 4 7 8" xfId="8803"/>
    <cellStyle name="Note 4 7 8 2" xfId="20572"/>
    <cellStyle name="Note 4 7 8 2 2" xfId="40085"/>
    <cellStyle name="Note 4 7 8 3" xfId="40084"/>
    <cellStyle name="Note 4 7 8 4" xfId="58898"/>
    <cellStyle name="Note 4 7 9" xfId="7574"/>
    <cellStyle name="Note 4 7 9 2" xfId="19520"/>
    <cellStyle name="Note 4 7 9 2 2" xfId="40087"/>
    <cellStyle name="Note 4 7 9 3" xfId="40086"/>
    <cellStyle name="Note 4 7 9 4" xfId="58899"/>
    <cellStyle name="Note 4 8" xfId="4813"/>
    <cellStyle name="Note 4 8 2" xfId="17454"/>
    <cellStyle name="Note 4 8 2 2" xfId="40089"/>
    <cellStyle name="Note 4 8 3" xfId="40088"/>
    <cellStyle name="Note 4 9" xfId="6926"/>
    <cellStyle name="Note 4 9 2" xfId="18937"/>
    <cellStyle name="Note 4 9 2 2" xfId="40091"/>
    <cellStyle name="Note 4 9 3" xfId="40090"/>
    <cellStyle name="Note 4 9 4" xfId="58900"/>
    <cellStyle name="Note 40" xfId="9849"/>
    <cellStyle name="Note 40 2" xfId="21510"/>
    <cellStyle name="Note 40 2 2" xfId="40093"/>
    <cellStyle name="Note 40 3" xfId="40092"/>
    <cellStyle name="Note 40 4" xfId="58901"/>
    <cellStyle name="Note 41" xfId="12560"/>
    <cellStyle name="Note 41 2" xfId="23913"/>
    <cellStyle name="Note 41 2 2" xfId="40095"/>
    <cellStyle name="Note 41 3" xfId="40094"/>
    <cellStyle name="Note 41 4" xfId="58902"/>
    <cellStyle name="Note 42" xfId="9900"/>
    <cellStyle name="Note 42 2" xfId="21561"/>
    <cellStyle name="Note 42 2 2" xfId="40097"/>
    <cellStyle name="Note 42 3" xfId="40096"/>
    <cellStyle name="Note 42 4" xfId="58903"/>
    <cellStyle name="Note 43" xfId="16690"/>
    <cellStyle name="Note 43 2" xfId="40098"/>
    <cellStyle name="Note 44" xfId="17302"/>
    <cellStyle name="Note 44 2" xfId="40099"/>
    <cellStyle name="Note 45" xfId="17356"/>
    <cellStyle name="Note 45 2" xfId="40100"/>
    <cellStyle name="Note 46" xfId="40101"/>
    <cellStyle name="Note 47" xfId="33820"/>
    <cellStyle name="Note 48" xfId="1511"/>
    <cellStyle name="Note 5" xfId="270"/>
    <cellStyle name="Note 5 10" xfId="4331"/>
    <cellStyle name="Note 5 10 10" xfId="10700"/>
    <cellStyle name="Note 5 10 10 2" xfId="22247"/>
    <cellStyle name="Note 5 10 10 2 2" xfId="40105"/>
    <cellStyle name="Note 5 10 10 3" xfId="40104"/>
    <cellStyle name="Note 5 10 10 4" xfId="58904"/>
    <cellStyle name="Note 5 10 11" xfId="11116"/>
    <cellStyle name="Note 5 10 11 2" xfId="22616"/>
    <cellStyle name="Note 5 10 11 2 2" xfId="40107"/>
    <cellStyle name="Note 5 10 11 3" xfId="40106"/>
    <cellStyle name="Note 5 10 11 4" xfId="58905"/>
    <cellStyle name="Note 5 10 12" xfId="11540"/>
    <cellStyle name="Note 5 10 12 2" xfId="22979"/>
    <cellStyle name="Note 5 10 12 2 2" xfId="40109"/>
    <cellStyle name="Note 5 10 12 3" xfId="40108"/>
    <cellStyle name="Note 5 10 12 4" xfId="58906"/>
    <cellStyle name="Note 5 10 13" xfId="11965"/>
    <cellStyle name="Note 5 10 13 2" xfId="23382"/>
    <cellStyle name="Note 5 10 13 2 2" xfId="40111"/>
    <cellStyle name="Note 5 10 13 3" xfId="40110"/>
    <cellStyle name="Note 5 10 13 4" xfId="58907"/>
    <cellStyle name="Note 5 10 14" xfId="12338"/>
    <cellStyle name="Note 5 10 14 2" xfId="23716"/>
    <cellStyle name="Note 5 10 14 2 2" xfId="40113"/>
    <cellStyle name="Note 5 10 14 3" xfId="40112"/>
    <cellStyle name="Note 5 10 14 4" xfId="58908"/>
    <cellStyle name="Note 5 10 15" xfId="12703"/>
    <cellStyle name="Note 5 10 15 2" xfId="24040"/>
    <cellStyle name="Note 5 10 15 2 2" xfId="40115"/>
    <cellStyle name="Note 5 10 15 3" xfId="40114"/>
    <cellStyle name="Note 5 10 15 4" xfId="58909"/>
    <cellStyle name="Note 5 10 16" xfId="13118"/>
    <cellStyle name="Note 5 10 16 2" xfId="24429"/>
    <cellStyle name="Note 5 10 16 2 2" xfId="40117"/>
    <cellStyle name="Note 5 10 16 3" xfId="40116"/>
    <cellStyle name="Note 5 10 16 4" xfId="58910"/>
    <cellStyle name="Note 5 10 17" xfId="13455"/>
    <cellStyle name="Note 5 10 17 2" xfId="24734"/>
    <cellStyle name="Note 5 10 17 2 2" xfId="40119"/>
    <cellStyle name="Note 5 10 17 3" xfId="40118"/>
    <cellStyle name="Note 5 10 17 4" xfId="58911"/>
    <cellStyle name="Note 5 10 18" xfId="13786"/>
    <cellStyle name="Note 5 10 18 2" xfId="25036"/>
    <cellStyle name="Note 5 10 18 2 2" xfId="40121"/>
    <cellStyle name="Note 5 10 18 3" xfId="40120"/>
    <cellStyle name="Note 5 10 18 4" xfId="58912"/>
    <cellStyle name="Note 5 10 19" xfId="14114"/>
    <cellStyle name="Note 5 10 19 2" xfId="25336"/>
    <cellStyle name="Note 5 10 19 2 2" xfId="40123"/>
    <cellStyle name="Note 5 10 19 3" xfId="40122"/>
    <cellStyle name="Note 5 10 19 4" xfId="58913"/>
    <cellStyle name="Note 5 10 2" xfId="7114"/>
    <cellStyle name="Note 5 10 2 2" xfId="19120"/>
    <cellStyle name="Note 5 10 2 2 2" xfId="40125"/>
    <cellStyle name="Note 5 10 2 3" xfId="40124"/>
    <cellStyle name="Note 5 10 2 4" xfId="58914"/>
    <cellStyle name="Note 5 10 20" xfId="14408"/>
    <cellStyle name="Note 5 10 20 2" xfId="40126"/>
    <cellStyle name="Note 5 10 20 3" xfId="58915"/>
    <cellStyle name="Note 5 10 20 4" xfId="58916"/>
    <cellStyle name="Note 5 10 21" xfId="40103"/>
    <cellStyle name="Note 5 10 22" xfId="58917"/>
    <cellStyle name="Note 5 10 3" xfId="7583"/>
    <cellStyle name="Note 5 10 3 2" xfId="19529"/>
    <cellStyle name="Note 5 10 3 2 2" xfId="40128"/>
    <cellStyle name="Note 5 10 3 3" xfId="40127"/>
    <cellStyle name="Note 5 10 3 4" xfId="58918"/>
    <cellStyle name="Note 5 10 4" xfId="8036"/>
    <cellStyle name="Note 5 10 4 2" xfId="19922"/>
    <cellStyle name="Note 5 10 4 2 2" xfId="40130"/>
    <cellStyle name="Note 5 10 4 3" xfId="40129"/>
    <cellStyle name="Note 5 10 4 4" xfId="58919"/>
    <cellStyle name="Note 5 10 5" xfId="8499"/>
    <cellStyle name="Note 5 10 5 2" xfId="20318"/>
    <cellStyle name="Note 5 10 5 2 2" xfId="40132"/>
    <cellStyle name="Note 5 10 5 3" xfId="40131"/>
    <cellStyle name="Note 5 10 5 4" xfId="58920"/>
    <cellStyle name="Note 5 10 6" xfId="8955"/>
    <cellStyle name="Note 5 10 6 2" xfId="20718"/>
    <cellStyle name="Note 5 10 6 2 2" xfId="40134"/>
    <cellStyle name="Note 5 10 6 3" xfId="40133"/>
    <cellStyle name="Note 5 10 6 4" xfId="58921"/>
    <cellStyle name="Note 5 10 7" xfId="9404"/>
    <cellStyle name="Note 5 10 7 2" xfId="21121"/>
    <cellStyle name="Note 5 10 7 2 2" xfId="40136"/>
    <cellStyle name="Note 5 10 7 3" xfId="40135"/>
    <cellStyle name="Note 5 10 7 4" xfId="58922"/>
    <cellStyle name="Note 5 10 8" xfId="9842"/>
    <cellStyle name="Note 5 10 8 2" xfId="21504"/>
    <cellStyle name="Note 5 10 8 2 2" xfId="40138"/>
    <cellStyle name="Note 5 10 8 3" xfId="40137"/>
    <cellStyle name="Note 5 10 8 4" xfId="58923"/>
    <cellStyle name="Note 5 10 9" xfId="10285"/>
    <cellStyle name="Note 5 10 9 2" xfId="21890"/>
    <cellStyle name="Note 5 10 9 2 2" xfId="40140"/>
    <cellStyle name="Note 5 10 9 3" xfId="40139"/>
    <cellStyle name="Note 5 10 9 4" xfId="58924"/>
    <cellStyle name="Note 5 11" xfId="4332"/>
    <cellStyle name="Note 5 11 10" xfId="10701"/>
    <cellStyle name="Note 5 11 10 2" xfId="22248"/>
    <cellStyle name="Note 5 11 10 2 2" xfId="40143"/>
    <cellStyle name="Note 5 11 10 3" xfId="40142"/>
    <cellStyle name="Note 5 11 10 4" xfId="58925"/>
    <cellStyle name="Note 5 11 11" xfId="11117"/>
    <cellStyle name="Note 5 11 11 2" xfId="22617"/>
    <cellStyle name="Note 5 11 11 2 2" xfId="40145"/>
    <cellStyle name="Note 5 11 11 3" xfId="40144"/>
    <cellStyle name="Note 5 11 11 4" xfId="58926"/>
    <cellStyle name="Note 5 11 12" xfId="11541"/>
    <cellStyle name="Note 5 11 12 2" xfId="22980"/>
    <cellStyle name="Note 5 11 12 2 2" xfId="40147"/>
    <cellStyle name="Note 5 11 12 3" xfId="40146"/>
    <cellStyle name="Note 5 11 12 4" xfId="58927"/>
    <cellStyle name="Note 5 11 13" xfId="11966"/>
    <cellStyle name="Note 5 11 13 2" xfId="23383"/>
    <cellStyle name="Note 5 11 13 2 2" xfId="40149"/>
    <cellStyle name="Note 5 11 13 3" xfId="40148"/>
    <cellStyle name="Note 5 11 13 4" xfId="58928"/>
    <cellStyle name="Note 5 11 14" xfId="12339"/>
    <cellStyle name="Note 5 11 14 2" xfId="23717"/>
    <cellStyle name="Note 5 11 14 2 2" xfId="40151"/>
    <cellStyle name="Note 5 11 14 3" xfId="40150"/>
    <cellStyle name="Note 5 11 14 4" xfId="58929"/>
    <cellStyle name="Note 5 11 15" xfId="12704"/>
    <cellStyle name="Note 5 11 15 2" xfId="24041"/>
    <cellStyle name="Note 5 11 15 2 2" xfId="40153"/>
    <cellStyle name="Note 5 11 15 3" xfId="40152"/>
    <cellStyle name="Note 5 11 15 4" xfId="58930"/>
    <cellStyle name="Note 5 11 16" xfId="13119"/>
    <cellStyle name="Note 5 11 16 2" xfId="24430"/>
    <cellStyle name="Note 5 11 16 2 2" xfId="40155"/>
    <cellStyle name="Note 5 11 16 3" xfId="40154"/>
    <cellStyle name="Note 5 11 16 4" xfId="58931"/>
    <cellStyle name="Note 5 11 17" xfId="13456"/>
    <cellStyle name="Note 5 11 17 2" xfId="24735"/>
    <cellStyle name="Note 5 11 17 2 2" xfId="40157"/>
    <cellStyle name="Note 5 11 17 3" xfId="40156"/>
    <cellStyle name="Note 5 11 17 4" xfId="58932"/>
    <cellStyle name="Note 5 11 18" xfId="13787"/>
    <cellStyle name="Note 5 11 18 2" xfId="25037"/>
    <cellStyle name="Note 5 11 18 2 2" xfId="40159"/>
    <cellStyle name="Note 5 11 18 3" xfId="40158"/>
    <cellStyle name="Note 5 11 18 4" xfId="58933"/>
    <cellStyle name="Note 5 11 19" xfId="14115"/>
    <cellStyle name="Note 5 11 19 2" xfId="25337"/>
    <cellStyle name="Note 5 11 19 2 2" xfId="40161"/>
    <cellStyle name="Note 5 11 19 3" xfId="40160"/>
    <cellStyle name="Note 5 11 19 4" xfId="58934"/>
    <cellStyle name="Note 5 11 2" xfId="7115"/>
    <cellStyle name="Note 5 11 2 2" xfId="19121"/>
    <cellStyle name="Note 5 11 2 2 2" xfId="40163"/>
    <cellStyle name="Note 5 11 2 3" xfId="40162"/>
    <cellStyle name="Note 5 11 2 4" xfId="58935"/>
    <cellStyle name="Note 5 11 20" xfId="14409"/>
    <cellStyle name="Note 5 11 20 2" xfId="40164"/>
    <cellStyle name="Note 5 11 20 3" xfId="58936"/>
    <cellStyle name="Note 5 11 20 4" xfId="58937"/>
    <cellStyle name="Note 5 11 21" xfId="40141"/>
    <cellStyle name="Note 5 11 22" xfId="58938"/>
    <cellStyle name="Note 5 11 3" xfId="7584"/>
    <cellStyle name="Note 5 11 3 2" xfId="19530"/>
    <cellStyle name="Note 5 11 3 2 2" xfId="40166"/>
    <cellStyle name="Note 5 11 3 3" xfId="40165"/>
    <cellStyle name="Note 5 11 3 4" xfId="58939"/>
    <cellStyle name="Note 5 11 4" xfId="8037"/>
    <cellStyle name="Note 5 11 4 2" xfId="19923"/>
    <cellStyle name="Note 5 11 4 2 2" xfId="40168"/>
    <cellStyle name="Note 5 11 4 3" xfId="40167"/>
    <cellStyle name="Note 5 11 4 4" xfId="58940"/>
    <cellStyle name="Note 5 11 5" xfId="8500"/>
    <cellStyle name="Note 5 11 5 2" xfId="20319"/>
    <cellStyle name="Note 5 11 5 2 2" xfId="40170"/>
    <cellStyle name="Note 5 11 5 3" xfId="40169"/>
    <cellStyle name="Note 5 11 5 4" xfId="58941"/>
    <cellStyle name="Note 5 11 6" xfId="8956"/>
    <cellStyle name="Note 5 11 6 2" xfId="20719"/>
    <cellStyle name="Note 5 11 6 2 2" xfId="40172"/>
    <cellStyle name="Note 5 11 6 3" xfId="40171"/>
    <cellStyle name="Note 5 11 6 4" xfId="58942"/>
    <cellStyle name="Note 5 11 7" xfId="9405"/>
    <cellStyle name="Note 5 11 7 2" xfId="21122"/>
    <cellStyle name="Note 5 11 7 2 2" xfId="40174"/>
    <cellStyle name="Note 5 11 7 3" xfId="40173"/>
    <cellStyle name="Note 5 11 7 4" xfId="58943"/>
    <cellStyle name="Note 5 11 8" xfId="9843"/>
    <cellStyle name="Note 5 11 8 2" xfId="21505"/>
    <cellStyle name="Note 5 11 8 2 2" xfId="40176"/>
    <cellStyle name="Note 5 11 8 3" xfId="40175"/>
    <cellStyle name="Note 5 11 8 4" xfId="58944"/>
    <cellStyle name="Note 5 11 9" xfId="10286"/>
    <cellStyle name="Note 5 11 9 2" xfId="21891"/>
    <cellStyle name="Note 5 11 9 2 2" xfId="40178"/>
    <cellStyle name="Note 5 11 9 3" xfId="40177"/>
    <cellStyle name="Note 5 11 9 4" xfId="58945"/>
    <cellStyle name="Note 5 12" xfId="4333"/>
    <cellStyle name="Note 5 12 10" xfId="10702"/>
    <cellStyle name="Note 5 12 10 2" xfId="22249"/>
    <cellStyle name="Note 5 12 10 2 2" xfId="40181"/>
    <cellStyle name="Note 5 12 10 3" xfId="40180"/>
    <cellStyle name="Note 5 12 10 4" xfId="58946"/>
    <cellStyle name="Note 5 12 11" xfId="11118"/>
    <cellStyle name="Note 5 12 11 2" xfId="22618"/>
    <cellStyle name="Note 5 12 11 2 2" xfId="40183"/>
    <cellStyle name="Note 5 12 11 3" xfId="40182"/>
    <cellStyle name="Note 5 12 11 4" xfId="58947"/>
    <cellStyle name="Note 5 12 12" xfId="11542"/>
    <cellStyle name="Note 5 12 12 2" xfId="22981"/>
    <cellStyle name="Note 5 12 12 2 2" xfId="40185"/>
    <cellStyle name="Note 5 12 12 3" xfId="40184"/>
    <cellStyle name="Note 5 12 12 4" xfId="58948"/>
    <cellStyle name="Note 5 12 13" xfId="11967"/>
    <cellStyle name="Note 5 12 13 2" xfId="23384"/>
    <cellStyle name="Note 5 12 13 2 2" xfId="40187"/>
    <cellStyle name="Note 5 12 13 3" xfId="40186"/>
    <cellStyle name="Note 5 12 13 4" xfId="58949"/>
    <cellStyle name="Note 5 12 14" xfId="12340"/>
    <cellStyle name="Note 5 12 14 2" xfId="23718"/>
    <cellStyle name="Note 5 12 14 2 2" xfId="40189"/>
    <cellStyle name="Note 5 12 14 3" xfId="40188"/>
    <cellStyle name="Note 5 12 14 4" xfId="58950"/>
    <cellStyle name="Note 5 12 15" xfId="12705"/>
    <cellStyle name="Note 5 12 15 2" xfId="24042"/>
    <cellStyle name="Note 5 12 15 2 2" xfId="40191"/>
    <cellStyle name="Note 5 12 15 3" xfId="40190"/>
    <cellStyle name="Note 5 12 15 4" xfId="58951"/>
    <cellStyle name="Note 5 12 16" xfId="13120"/>
    <cellStyle name="Note 5 12 16 2" xfId="24431"/>
    <cellStyle name="Note 5 12 16 2 2" xfId="40193"/>
    <cellStyle name="Note 5 12 16 3" xfId="40192"/>
    <cellStyle name="Note 5 12 16 4" xfId="58952"/>
    <cellStyle name="Note 5 12 17" xfId="13457"/>
    <cellStyle name="Note 5 12 17 2" xfId="24736"/>
    <cellStyle name="Note 5 12 17 2 2" xfId="40195"/>
    <cellStyle name="Note 5 12 17 3" xfId="40194"/>
    <cellStyle name="Note 5 12 17 4" xfId="58953"/>
    <cellStyle name="Note 5 12 18" xfId="13788"/>
    <cellStyle name="Note 5 12 18 2" xfId="25038"/>
    <cellStyle name="Note 5 12 18 2 2" xfId="40197"/>
    <cellStyle name="Note 5 12 18 3" xfId="40196"/>
    <cellStyle name="Note 5 12 18 4" xfId="58954"/>
    <cellStyle name="Note 5 12 19" xfId="14116"/>
    <cellStyle name="Note 5 12 19 2" xfId="25338"/>
    <cellStyle name="Note 5 12 19 2 2" xfId="40199"/>
    <cellStyle name="Note 5 12 19 3" xfId="40198"/>
    <cellStyle name="Note 5 12 19 4" xfId="58955"/>
    <cellStyle name="Note 5 12 2" xfId="7116"/>
    <cellStyle name="Note 5 12 2 2" xfId="19122"/>
    <cellStyle name="Note 5 12 2 2 2" xfId="40201"/>
    <cellStyle name="Note 5 12 2 3" xfId="40200"/>
    <cellStyle name="Note 5 12 2 4" xfId="58956"/>
    <cellStyle name="Note 5 12 20" xfId="14410"/>
    <cellStyle name="Note 5 12 20 2" xfId="40202"/>
    <cellStyle name="Note 5 12 20 3" xfId="58957"/>
    <cellStyle name="Note 5 12 20 4" xfId="58958"/>
    <cellStyle name="Note 5 12 21" xfId="40179"/>
    <cellStyle name="Note 5 12 22" xfId="58959"/>
    <cellStyle name="Note 5 12 3" xfId="7585"/>
    <cellStyle name="Note 5 12 3 2" xfId="19531"/>
    <cellStyle name="Note 5 12 3 2 2" xfId="40204"/>
    <cellStyle name="Note 5 12 3 3" xfId="40203"/>
    <cellStyle name="Note 5 12 3 4" xfId="58960"/>
    <cellStyle name="Note 5 12 4" xfId="8038"/>
    <cellStyle name="Note 5 12 4 2" xfId="19924"/>
    <cellStyle name="Note 5 12 4 2 2" xfId="40206"/>
    <cellStyle name="Note 5 12 4 3" xfId="40205"/>
    <cellStyle name="Note 5 12 4 4" xfId="58961"/>
    <cellStyle name="Note 5 12 5" xfId="8501"/>
    <cellStyle name="Note 5 12 5 2" xfId="20320"/>
    <cellStyle name="Note 5 12 5 2 2" xfId="40208"/>
    <cellStyle name="Note 5 12 5 3" xfId="40207"/>
    <cellStyle name="Note 5 12 5 4" xfId="58962"/>
    <cellStyle name="Note 5 12 6" xfId="8957"/>
    <cellStyle name="Note 5 12 6 2" xfId="20720"/>
    <cellStyle name="Note 5 12 6 2 2" xfId="40210"/>
    <cellStyle name="Note 5 12 6 3" xfId="40209"/>
    <cellStyle name="Note 5 12 6 4" xfId="58963"/>
    <cellStyle name="Note 5 12 7" xfId="9406"/>
    <cellStyle name="Note 5 12 7 2" xfId="21123"/>
    <cellStyle name="Note 5 12 7 2 2" xfId="40212"/>
    <cellStyle name="Note 5 12 7 3" xfId="40211"/>
    <cellStyle name="Note 5 12 7 4" xfId="58964"/>
    <cellStyle name="Note 5 12 8" xfId="9844"/>
    <cellStyle name="Note 5 12 8 2" xfId="21506"/>
    <cellStyle name="Note 5 12 8 2 2" xfId="40214"/>
    <cellStyle name="Note 5 12 8 3" xfId="40213"/>
    <cellStyle name="Note 5 12 8 4" xfId="58965"/>
    <cellStyle name="Note 5 12 9" xfId="10287"/>
    <cellStyle name="Note 5 12 9 2" xfId="21892"/>
    <cellStyle name="Note 5 12 9 2 2" xfId="40216"/>
    <cellStyle name="Note 5 12 9 3" xfId="40215"/>
    <cellStyle name="Note 5 12 9 4" xfId="58966"/>
    <cellStyle name="Note 5 13" xfId="4334"/>
    <cellStyle name="Note 5 13 2" xfId="4335"/>
    <cellStyle name="Note 5 13 2 10" xfId="10703"/>
    <cellStyle name="Note 5 13 2 10 2" xfId="22250"/>
    <cellStyle name="Note 5 13 2 10 2 2" xfId="40220"/>
    <cellStyle name="Note 5 13 2 10 3" xfId="40219"/>
    <cellStyle name="Note 5 13 2 10 4" xfId="58967"/>
    <cellStyle name="Note 5 13 2 11" xfId="11120"/>
    <cellStyle name="Note 5 13 2 11 2" xfId="22619"/>
    <cellStyle name="Note 5 13 2 11 2 2" xfId="40222"/>
    <cellStyle name="Note 5 13 2 11 3" xfId="40221"/>
    <cellStyle name="Note 5 13 2 11 4" xfId="58968"/>
    <cellStyle name="Note 5 13 2 12" xfId="11543"/>
    <cellStyle name="Note 5 13 2 12 2" xfId="22982"/>
    <cellStyle name="Note 5 13 2 12 2 2" xfId="40224"/>
    <cellStyle name="Note 5 13 2 12 3" xfId="40223"/>
    <cellStyle name="Note 5 13 2 12 4" xfId="58969"/>
    <cellStyle name="Note 5 13 2 13" xfId="11969"/>
    <cellStyle name="Note 5 13 2 13 2" xfId="23386"/>
    <cellStyle name="Note 5 13 2 13 2 2" xfId="40226"/>
    <cellStyle name="Note 5 13 2 13 3" xfId="40225"/>
    <cellStyle name="Note 5 13 2 13 4" xfId="58970"/>
    <cellStyle name="Note 5 13 2 14" xfId="12341"/>
    <cellStyle name="Note 5 13 2 14 2" xfId="23719"/>
    <cellStyle name="Note 5 13 2 14 2 2" xfId="40228"/>
    <cellStyle name="Note 5 13 2 14 3" xfId="40227"/>
    <cellStyle name="Note 5 13 2 14 4" xfId="58971"/>
    <cellStyle name="Note 5 13 2 15" xfId="12706"/>
    <cellStyle name="Note 5 13 2 15 2" xfId="24043"/>
    <cellStyle name="Note 5 13 2 15 2 2" xfId="40230"/>
    <cellStyle name="Note 5 13 2 15 3" xfId="40229"/>
    <cellStyle name="Note 5 13 2 15 4" xfId="58972"/>
    <cellStyle name="Note 5 13 2 16" xfId="13121"/>
    <cellStyle name="Note 5 13 2 16 2" xfId="24432"/>
    <cellStyle name="Note 5 13 2 16 2 2" xfId="40232"/>
    <cellStyle name="Note 5 13 2 16 3" xfId="40231"/>
    <cellStyle name="Note 5 13 2 16 4" xfId="58973"/>
    <cellStyle name="Note 5 13 2 17" xfId="13458"/>
    <cellStyle name="Note 5 13 2 17 2" xfId="24737"/>
    <cellStyle name="Note 5 13 2 17 2 2" xfId="40234"/>
    <cellStyle name="Note 5 13 2 17 3" xfId="40233"/>
    <cellStyle name="Note 5 13 2 17 4" xfId="58974"/>
    <cellStyle name="Note 5 13 2 18" xfId="13789"/>
    <cellStyle name="Note 5 13 2 18 2" xfId="25039"/>
    <cellStyle name="Note 5 13 2 18 2 2" xfId="40236"/>
    <cellStyle name="Note 5 13 2 18 3" xfId="40235"/>
    <cellStyle name="Note 5 13 2 18 4" xfId="58975"/>
    <cellStyle name="Note 5 13 2 19" xfId="14117"/>
    <cellStyle name="Note 5 13 2 19 2" xfId="25339"/>
    <cellStyle name="Note 5 13 2 19 2 2" xfId="40238"/>
    <cellStyle name="Note 5 13 2 19 3" xfId="40237"/>
    <cellStyle name="Note 5 13 2 19 4" xfId="58976"/>
    <cellStyle name="Note 5 13 2 2" xfId="7118"/>
    <cellStyle name="Note 5 13 2 2 2" xfId="19124"/>
    <cellStyle name="Note 5 13 2 2 2 2" xfId="40240"/>
    <cellStyle name="Note 5 13 2 2 3" xfId="40239"/>
    <cellStyle name="Note 5 13 2 2 4" xfId="58977"/>
    <cellStyle name="Note 5 13 2 20" xfId="14411"/>
    <cellStyle name="Note 5 13 2 20 2" xfId="40241"/>
    <cellStyle name="Note 5 13 2 20 3" xfId="58978"/>
    <cellStyle name="Note 5 13 2 20 4" xfId="58979"/>
    <cellStyle name="Note 5 13 2 21" xfId="40218"/>
    <cellStyle name="Note 5 13 2 22" xfId="58980"/>
    <cellStyle name="Note 5 13 2 3" xfId="7586"/>
    <cellStyle name="Note 5 13 2 3 2" xfId="19532"/>
    <cellStyle name="Note 5 13 2 3 2 2" xfId="40243"/>
    <cellStyle name="Note 5 13 2 3 3" xfId="40242"/>
    <cellStyle name="Note 5 13 2 3 4" xfId="58981"/>
    <cellStyle name="Note 5 13 2 4" xfId="8040"/>
    <cellStyle name="Note 5 13 2 4 2" xfId="19926"/>
    <cellStyle name="Note 5 13 2 4 2 2" xfId="40245"/>
    <cellStyle name="Note 5 13 2 4 3" xfId="40244"/>
    <cellStyle name="Note 5 13 2 4 4" xfId="58982"/>
    <cellStyle name="Note 5 13 2 5" xfId="8503"/>
    <cellStyle name="Note 5 13 2 5 2" xfId="20322"/>
    <cellStyle name="Note 5 13 2 5 2 2" xfId="40247"/>
    <cellStyle name="Note 5 13 2 5 3" xfId="40246"/>
    <cellStyle name="Note 5 13 2 5 4" xfId="58983"/>
    <cellStyle name="Note 5 13 2 6" xfId="8958"/>
    <cellStyle name="Note 5 13 2 6 2" xfId="20721"/>
    <cellStyle name="Note 5 13 2 6 2 2" xfId="40249"/>
    <cellStyle name="Note 5 13 2 6 3" xfId="40248"/>
    <cellStyle name="Note 5 13 2 6 4" xfId="58984"/>
    <cellStyle name="Note 5 13 2 7" xfId="9407"/>
    <cellStyle name="Note 5 13 2 7 2" xfId="21124"/>
    <cellStyle name="Note 5 13 2 7 2 2" xfId="40251"/>
    <cellStyle name="Note 5 13 2 7 3" xfId="40250"/>
    <cellStyle name="Note 5 13 2 7 4" xfId="58985"/>
    <cellStyle name="Note 5 13 2 8" xfId="9846"/>
    <cellStyle name="Note 5 13 2 8 2" xfId="21508"/>
    <cellStyle name="Note 5 13 2 8 2 2" xfId="40253"/>
    <cellStyle name="Note 5 13 2 8 3" xfId="40252"/>
    <cellStyle name="Note 5 13 2 8 4" xfId="58986"/>
    <cellStyle name="Note 5 13 2 9" xfId="10289"/>
    <cellStyle name="Note 5 13 2 9 2" xfId="21894"/>
    <cellStyle name="Note 5 13 2 9 2 2" xfId="40255"/>
    <cellStyle name="Note 5 13 2 9 3" xfId="40254"/>
    <cellStyle name="Note 5 13 2 9 4" xfId="58987"/>
    <cellStyle name="Note 5 13 3" xfId="40217"/>
    <cellStyle name="Note 5 14" xfId="4336"/>
    <cellStyle name="Note 5 14 2" xfId="4337"/>
    <cellStyle name="Note 5 14 2 10" xfId="10704"/>
    <cellStyle name="Note 5 14 2 10 2" xfId="22251"/>
    <cellStyle name="Note 5 14 2 10 2 2" xfId="40259"/>
    <cellStyle name="Note 5 14 2 10 3" xfId="40258"/>
    <cellStyle name="Note 5 14 2 10 4" xfId="58988"/>
    <cellStyle name="Note 5 14 2 11" xfId="11122"/>
    <cellStyle name="Note 5 14 2 11 2" xfId="22620"/>
    <cellStyle name="Note 5 14 2 11 2 2" xfId="40261"/>
    <cellStyle name="Note 5 14 2 11 3" xfId="40260"/>
    <cellStyle name="Note 5 14 2 11 4" xfId="58989"/>
    <cellStyle name="Note 5 14 2 12" xfId="11544"/>
    <cellStyle name="Note 5 14 2 12 2" xfId="22983"/>
    <cellStyle name="Note 5 14 2 12 2 2" xfId="40263"/>
    <cellStyle name="Note 5 14 2 12 3" xfId="40262"/>
    <cellStyle name="Note 5 14 2 12 4" xfId="58990"/>
    <cellStyle name="Note 5 14 2 13" xfId="11971"/>
    <cellStyle name="Note 5 14 2 13 2" xfId="23388"/>
    <cellStyle name="Note 5 14 2 13 2 2" xfId="40265"/>
    <cellStyle name="Note 5 14 2 13 3" xfId="40264"/>
    <cellStyle name="Note 5 14 2 13 4" xfId="58991"/>
    <cellStyle name="Note 5 14 2 14" xfId="12343"/>
    <cellStyle name="Note 5 14 2 14 2" xfId="23721"/>
    <cellStyle name="Note 5 14 2 14 2 2" xfId="40267"/>
    <cellStyle name="Note 5 14 2 14 3" xfId="40266"/>
    <cellStyle name="Note 5 14 2 14 4" xfId="58992"/>
    <cellStyle name="Note 5 14 2 15" xfId="12707"/>
    <cellStyle name="Note 5 14 2 15 2" xfId="24044"/>
    <cellStyle name="Note 5 14 2 15 2 2" xfId="40269"/>
    <cellStyle name="Note 5 14 2 15 3" xfId="40268"/>
    <cellStyle name="Note 5 14 2 15 4" xfId="58993"/>
    <cellStyle name="Note 5 14 2 16" xfId="13122"/>
    <cellStyle name="Note 5 14 2 16 2" xfId="24433"/>
    <cellStyle name="Note 5 14 2 16 2 2" xfId="40271"/>
    <cellStyle name="Note 5 14 2 16 3" xfId="40270"/>
    <cellStyle name="Note 5 14 2 16 4" xfId="58994"/>
    <cellStyle name="Note 5 14 2 17" xfId="13459"/>
    <cellStyle name="Note 5 14 2 17 2" xfId="24738"/>
    <cellStyle name="Note 5 14 2 17 2 2" xfId="40273"/>
    <cellStyle name="Note 5 14 2 17 3" xfId="40272"/>
    <cellStyle name="Note 5 14 2 17 4" xfId="58995"/>
    <cellStyle name="Note 5 14 2 18" xfId="13790"/>
    <cellStyle name="Note 5 14 2 18 2" xfId="25040"/>
    <cellStyle name="Note 5 14 2 18 2 2" xfId="40275"/>
    <cellStyle name="Note 5 14 2 18 3" xfId="40274"/>
    <cellStyle name="Note 5 14 2 18 4" xfId="58996"/>
    <cellStyle name="Note 5 14 2 19" xfId="14118"/>
    <cellStyle name="Note 5 14 2 19 2" xfId="25340"/>
    <cellStyle name="Note 5 14 2 19 2 2" xfId="40277"/>
    <cellStyle name="Note 5 14 2 19 3" xfId="40276"/>
    <cellStyle name="Note 5 14 2 19 4" xfId="58997"/>
    <cellStyle name="Note 5 14 2 2" xfId="7120"/>
    <cellStyle name="Note 5 14 2 2 2" xfId="19126"/>
    <cellStyle name="Note 5 14 2 2 2 2" xfId="40279"/>
    <cellStyle name="Note 5 14 2 2 3" xfId="40278"/>
    <cellStyle name="Note 5 14 2 2 4" xfId="58998"/>
    <cellStyle name="Note 5 14 2 20" xfId="14412"/>
    <cellStyle name="Note 5 14 2 20 2" xfId="40280"/>
    <cellStyle name="Note 5 14 2 20 3" xfId="58999"/>
    <cellStyle name="Note 5 14 2 20 4" xfId="59000"/>
    <cellStyle name="Note 5 14 2 21" xfId="40257"/>
    <cellStyle name="Note 5 14 2 22" xfId="59001"/>
    <cellStyle name="Note 5 14 2 3" xfId="7588"/>
    <cellStyle name="Note 5 14 2 3 2" xfId="19534"/>
    <cellStyle name="Note 5 14 2 3 2 2" xfId="40282"/>
    <cellStyle name="Note 5 14 2 3 3" xfId="40281"/>
    <cellStyle name="Note 5 14 2 3 4" xfId="59002"/>
    <cellStyle name="Note 5 14 2 4" xfId="8042"/>
    <cellStyle name="Note 5 14 2 4 2" xfId="19928"/>
    <cellStyle name="Note 5 14 2 4 2 2" xfId="40284"/>
    <cellStyle name="Note 5 14 2 4 3" xfId="40283"/>
    <cellStyle name="Note 5 14 2 4 4" xfId="59003"/>
    <cellStyle name="Note 5 14 2 5" xfId="8505"/>
    <cellStyle name="Note 5 14 2 5 2" xfId="20324"/>
    <cellStyle name="Note 5 14 2 5 2 2" xfId="40286"/>
    <cellStyle name="Note 5 14 2 5 3" xfId="40285"/>
    <cellStyle name="Note 5 14 2 5 4" xfId="59004"/>
    <cellStyle name="Note 5 14 2 6" xfId="8960"/>
    <cellStyle name="Note 5 14 2 6 2" xfId="20723"/>
    <cellStyle name="Note 5 14 2 6 2 2" xfId="40288"/>
    <cellStyle name="Note 5 14 2 6 3" xfId="40287"/>
    <cellStyle name="Note 5 14 2 6 4" xfId="59005"/>
    <cellStyle name="Note 5 14 2 7" xfId="9409"/>
    <cellStyle name="Note 5 14 2 7 2" xfId="21125"/>
    <cellStyle name="Note 5 14 2 7 2 2" xfId="40290"/>
    <cellStyle name="Note 5 14 2 7 3" xfId="40289"/>
    <cellStyle name="Note 5 14 2 7 4" xfId="59006"/>
    <cellStyle name="Note 5 14 2 8" xfId="9848"/>
    <cellStyle name="Note 5 14 2 8 2" xfId="21509"/>
    <cellStyle name="Note 5 14 2 8 2 2" xfId="40292"/>
    <cellStyle name="Note 5 14 2 8 3" xfId="40291"/>
    <cellStyle name="Note 5 14 2 8 4" xfId="59007"/>
    <cellStyle name="Note 5 14 2 9" xfId="10290"/>
    <cellStyle name="Note 5 14 2 9 2" xfId="21895"/>
    <cellStyle name="Note 5 14 2 9 2 2" xfId="40294"/>
    <cellStyle name="Note 5 14 2 9 3" xfId="40293"/>
    <cellStyle name="Note 5 14 2 9 4" xfId="59008"/>
    <cellStyle name="Note 5 14 3" xfId="40256"/>
    <cellStyle name="Note 5 15" xfId="4338"/>
    <cellStyle name="Note 5 15 2" xfId="4339"/>
    <cellStyle name="Note 5 15 2 10" xfId="10705"/>
    <cellStyle name="Note 5 15 2 10 2" xfId="22252"/>
    <cellStyle name="Note 5 15 2 10 2 2" xfId="40298"/>
    <cellStyle name="Note 5 15 2 10 3" xfId="40297"/>
    <cellStyle name="Note 5 15 2 10 4" xfId="59009"/>
    <cellStyle name="Note 5 15 2 11" xfId="11124"/>
    <cellStyle name="Note 5 15 2 11 2" xfId="22621"/>
    <cellStyle name="Note 5 15 2 11 2 2" xfId="40300"/>
    <cellStyle name="Note 5 15 2 11 3" xfId="40299"/>
    <cellStyle name="Note 5 15 2 11 4" xfId="59010"/>
    <cellStyle name="Note 5 15 2 12" xfId="11545"/>
    <cellStyle name="Note 5 15 2 12 2" xfId="22984"/>
    <cellStyle name="Note 5 15 2 12 2 2" xfId="40302"/>
    <cellStyle name="Note 5 15 2 12 3" xfId="40301"/>
    <cellStyle name="Note 5 15 2 12 4" xfId="59011"/>
    <cellStyle name="Note 5 15 2 13" xfId="11973"/>
    <cellStyle name="Note 5 15 2 13 2" xfId="23390"/>
    <cellStyle name="Note 5 15 2 13 2 2" xfId="40304"/>
    <cellStyle name="Note 5 15 2 13 3" xfId="40303"/>
    <cellStyle name="Note 5 15 2 13 4" xfId="59012"/>
    <cellStyle name="Note 5 15 2 14" xfId="12345"/>
    <cellStyle name="Note 5 15 2 14 2" xfId="23723"/>
    <cellStyle name="Note 5 15 2 14 2 2" xfId="40306"/>
    <cellStyle name="Note 5 15 2 14 3" xfId="40305"/>
    <cellStyle name="Note 5 15 2 14 4" xfId="59013"/>
    <cellStyle name="Note 5 15 2 15" xfId="12708"/>
    <cellStyle name="Note 5 15 2 15 2" xfId="24045"/>
    <cellStyle name="Note 5 15 2 15 2 2" xfId="40308"/>
    <cellStyle name="Note 5 15 2 15 3" xfId="40307"/>
    <cellStyle name="Note 5 15 2 15 4" xfId="59014"/>
    <cellStyle name="Note 5 15 2 16" xfId="13123"/>
    <cellStyle name="Note 5 15 2 16 2" xfId="24434"/>
    <cellStyle name="Note 5 15 2 16 2 2" xfId="40310"/>
    <cellStyle name="Note 5 15 2 16 3" xfId="40309"/>
    <cellStyle name="Note 5 15 2 16 4" xfId="59015"/>
    <cellStyle name="Note 5 15 2 17" xfId="13460"/>
    <cellStyle name="Note 5 15 2 17 2" xfId="24739"/>
    <cellStyle name="Note 5 15 2 17 2 2" xfId="40312"/>
    <cellStyle name="Note 5 15 2 17 3" xfId="40311"/>
    <cellStyle name="Note 5 15 2 17 4" xfId="59016"/>
    <cellStyle name="Note 5 15 2 18" xfId="13791"/>
    <cellStyle name="Note 5 15 2 18 2" xfId="25041"/>
    <cellStyle name="Note 5 15 2 18 2 2" xfId="40314"/>
    <cellStyle name="Note 5 15 2 18 3" xfId="40313"/>
    <cellStyle name="Note 5 15 2 18 4" xfId="59017"/>
    <cellStyle name="Note 5 15 2 19" xfId="14119"/>
    <cellStyle name="Note 5 15 2 19 2" xfId="25341"/>
    <cellStyle name="Note 5 15 2 19 2 2" xfId="40316"/>
    <cellStyle name="Note 5 15 2 19 3" xfId="40315"/>
    <cellStyle name="Note 5 15 2 19 4" xfId="59018"/>
    <cellStyle name="Note 5 15 2 2" xfId="7122"/>
    <cellStyle name="Note 5 15 2 2 2" xfId="19128"/>
    <cellStyle name="Note 5 15 2 2 2 2" xfId="40318"/>
    <cellStyle name="Note 5 15 2 2 3" xfId="40317"/>
    <cellStyle name="Note 5 15 2 2 4" xfId="59019"/>
    <cellStyle name="Note 5 15 2 20" xfId="14413"/>
    <cellStyle name="Note 5 15 2 20 2" xfId="40319"/>
    <cellStyle name="Note 5 15 2 20 3" xfId="59020"/>
    <cellStyle name="Note 5 15 2 20 4" xfId="59021"/>
    <cellStyle name="Note 5 15 2 21" xfId="40296"/>
    <cellStyle name="Note 5 15 2 22" xfId="59022"/>
    <cellStyle name="Note 5 15 2 3" xfId="7590"/>
    <cellStyle name="Note 5 15 2 3 2" xfId="19536"/>
    <cellStyle name="Note 5 15 2 3 2 2" xfId="40321"/>
    <cellStyle name="Note 5 15 2 3 3" xfId="40320"/>
    <cellStyle name="Note 5 15 2 3 4" xfId="59023"/>
    <cellStyle name="Note 5 15 2 4" xfId="8044"/>
    <cellStyle name="Note 5 15 2 4 2" xfId="19930"/>
    <cellStyle name="Note 5 15 2 4 2 2" xfId="40323"/>
    <cellStyle name="Note 5 15 2 4 3" xfId="40322"/>
    <cellStyle name="Note 5 15 2 4 4" xfId="59024"/>
    <cellStyle name="Note 5 15 2 5" xfId="8506"/>
    <cellStyle name="Note 5 15 2 5 2" xfId="20325"/>
    <cellStyle name="Note 5 15 2 5 2 2" xfId="40325"/>
    <cellStyle name="Note 5 15 2 5 3" xfId="40324"/>
    <cellStyle name="Note 5 15 2 5 4" xfId="59025"/>
    <cellStyle name="Note 5 15 2 6" xfId="8962"/>
    <cellStyle name="Note 5 15 2 6 2" xfId="20724"/>
    <cellStyle name="Note 5 15 2 6 2 2" xfId="40327"/>
    <cellStyle name="Note 5 15 2 6 3" xfId="40326"/>
    <cellStyle name="Note 5 15 2 6 4" xfId="59026"/>
    <cellStyle name="Note 5 15 2 7" xfId="9410"/>
    <cellStyle name="Note 5 15 2 7 2" xfId="21126"/>
    <cellStyle name="Note 5 15 2 7 2 2" xfId="40329"/>
    <cellStyle name="Note 5 15 2 7 3" xfId="40328"/>
    <cellStyle name="Note 5 15 2 7 4" xfId="59027"/>
    <cellStyle name="Note 5 15 2 8" xfId="9850"/>
    <cellStyle name="Note 5 15 2 8 2" xfId="21511"/>
    <cellStyle name="Note 5 15 2 8 2 2" xfId="40331"/>
    <cellStyle name="Note 5 15 2 8 3" xfId="40330"/>
    <cellStyle name="Note 5 15 2 8 4" xfId="59028"/>
    <cellStyle name="Note 5 15 2 9" xfId="10291"/>
    <cellStyle name="Note 5 15 2 9 2" xfId="21896"/>
    <cellStyle name="Note 5 15 2 9 2 2" xfId="40333"/>
    <cellStyle name="Note 5 15 2 9 3" xfId="40332"/>
    <cellStyle name="Note 5 15 2 9 4" xfId="59029"/>
    <cellStyle name="Note 5 15 3" xfId="40295"/>
    <cellStyle name="Note 5 16" xfId="4340"/>
    <cellStyle name="Note 5 16 10" xfId="10706"/>
    <cellStyle name="Note 5 16 10 2" xfId="22253"/>
    <cellStyle name="Note 5 16 10 2 2" xfId="40336"/>
    <cellStyle name="Note 5 16 10 3" xfId="40335"/>
    <cellStyle name="Note 5 16 10 4" xfId="59030"/>
    <cellStyle name="Note 5 16 11" xfId="11125"/>
    <cellStyle name="Note 5 16 11 2" xfId="22622"/>
    <cellStyle name="Note 5 16 11 2 2" xfId="40338"/>
    <cellStyle name="Note 5 16 11 3" xfId="40337"/>
    <cellStyle name="Note 5 16 11 4" xfId="59031"/>
    <cellStyle name="Note 5 16 12" xfId="11546"/>
    <cellStyle name="Note 5 16 12 2" xfId="22985"/>
    <cellStyle name="Note 5 16 12 2 2" xfId="40340"/>
    <cellStyle name="Note 5 16 12 3" xfId="40339"/>
    <cellStyle name="Note 5 16 12 4" xfId="59032"/>
    <cellStyle name="Note 5 16 13" xfId="11974"/>
    <cellStyle name="Note 5 16 13 2" xfId="23391"/>
    <cellStyle name="Note 5 16 13 2 2" xfId="40342"/>
    <cellStyle name="Note 5 16 13 3" xfId="40341"/>
    <cellStyle name="Note 5 16 13 4" xfId="59033"/>
    <cellStyle name="Note 5 16 14" xfId="12346"/>
    <cellStyle name="Note 5 16 14 2" xfId="23724"/>
    <cellStyle name="Note 5 16 14 2 2" xfId="40344"/>
    <cellStyle name="Note 5 16 14 3" xfId="40343"/>
    <cellStyle name="Note 5 16 14 4" xfId="59034"/>
    <cellStyle name="Note 5 16 15" xfId="12709"/>
    <cellStyle name="Note 5 16 15 2" xfId="24046"/>
    <cellStyle name="Note 5 16 15 2 2" xfId="40346"/>
    <cellStyle name="Note 5 16 15 3" xfId="40345"/>
    <cellStyle name="Note 5 16 15 4" xfId="59035"/>
    <cellStyle name="Note 5 16 16" xfId="13124"/>
    <cellStyle name="Note 5 16 16 2" xfId="24435"/>
    <cellStyle name="Note 5 16 16 2 2" xfId="40348"/>
    <cellStyle name="Note 5 16 16 3" xfId="40347"/>
    <cellStyle name="Note 5 16 16 4" xfId="59036"/>
    <cellStyle name="Note 5 16 17" xfId="13461"/>
    <cellStyle name="Note 5 16 17 2" xfId="24740"/>
    <cellStyle name="Note 5 16 17 2 2" xfId="40350"/>
    <cellStyle name="Note 5 16 17 3" xfId="40349"/>
    <cellStyle name="Note 5 16 17 4" xfId="59037"/>
    <cellStyle name="Note 5 16 18" xfId="13792"/>
    <cellStyle name="Note 5 16 18 2" xfId="25042"/>
    <cellStyle name="Note 5 16 18 2 2" xfId="40352"/>
    <cellStyle name="Note 5 16 18 3" xfId="40351"/>
    <cellStyle name="Note 5 16 18 4" xfId="59038"/>
    <cellStyle name="Note 5 16 19" xfId="14120"/>
    <cellStyle name="Note 5 16 19 2" xfId="25342"/>
    <cellStyle name="Note 5 16 19 2 2" xfId="40354"/>
    <cellStyle name="Note 5 16 19 3" xfId="40353"/>
    <cellStyle name="Note 5 16 19 4" xfId="59039"/>
    <cellStyle name="Note 5 16 2" xfId="7123"/>
    <cellStyle name="Note 5 16 2 2" xfId="19129"/>
    <cellStyle name="Note 5 16 2 2 2" xfId="40356"/>
    <cellStyle name="Note 5 16 2 3" xfId="40355"/>
    <cellStyle name="Note 5 16 2 4" xfId="59040"/>
    <cellStyle name="Note 5 16 20" xfId="14414"/>
    <cellStyle name="Note 5 16 20 2" xfId="40357"/>
    <cellStyle name="Note 5 16 20 3" xfId="59041"/>
    <cellStyle name="Note 5 16 20 4" xfId="59042"/>
    <cellStyle name="Note 5 16 21" xfId="40334"/>
    <cellStyle name="Note 5 16 22" xfId="59043"/>
    <cellStyle name="Note 5 16 3" xfId="7591"/>
    <cellStyle name="Note 5 16 3 2" xfId="19537"/>
    <cellStyle name="Note 5 16 3 2 2" xfId="40359"/>
    <cellStyle name="Note 5 16 3 3" xfId="40358"/>
    <cellStyle name="Note 5 16 3 4" xfId="59044"/>
    <cellStyle name="Note 5 16 4" xfId="8045"/>
    <cellStyle name="Note 5 16 4 2" xfId="19931"/>
    <cellStyle name="Note 5 16 4 2 2" xfId="40361"/>
    <cellStyle name="Note 5 16 4 3" xfId="40360"/>
    <cellStyle name="Note 5 16 4 4" xfId="59045"/>
    <cellStyle name="Note 5 16 5" xfId="8507"/>
    <cellStyle name="Note 5 16 5 2" xfId="20326"/>
    <cellStyle name="Note 5 16 5 2 2" xfId="40363"/>
    <cellStyle name="Note 5 16 5 3" xfId="40362"/>
    <cellStyle name="Note 5 16 5 4" xfId="59046"/>
    <cellStyle name="Note 5 16 6" xfId="8963"/>
    <cellStyle name="Note 5 16 6 2" xfId="20725"/>
    <cellStyle name="Note 5 16 6 2 2" xfId="40365"/>
    <cellStyle name="Note 5 16 6 3" xfId="40364"/>
    <cellStyle name="Note 5 16 6 4" xfId="59047"/>
    <cellStyle name="Note 5 16 7" xfId="9411"/>
    <cellStyle name="Note 5 16 7 2" xfId="21127"/>
    <cellStyle name="Note 5 16 7 2 2" xfId="40367"/>
    <cellStyle name="Note 5 16 7 3" xfId="40366"/>
    <cellStyle name="Note 5 16 7 4" xfId="59048"/>
    <cellStyle name="Note 5 16 8" xfId="9851"/>
    <cellStyle name="Note 5 16 8 2" xfId="21512"/>
    <cellStyle name="Note 5 16 8 2 2" xfId="40369"/>
    <cellStyle name="Note 5 16 8 3" xfId="40368"/>
    <cellStyle name="Note 5 16 8 4" xfId="59049"/>
    <cellStyle name="Note 5 16 9" xfId="10292"/>
    <cellStyle name="Note 5 16 9 2" xfId="21897"/>
    <cellStyle name="Note 5 16 9 2 2" xfId="40371"/>
    <cellStyle name="Note 5 16 9 3" xfId="40370"/>
    <cellStyle name="Note 5 16 9 4" xfId="59050"/>
    <cellStyle name="Note 5 17" xfId="4341"/>
    <cellStyle name="Note 5 17 10" xfId="10707"/>
    <cellStyle name="Note 5 17 10 2" xfId="22254"/>
    <cellStyle name="Note 5 17 10 2 2" xfId="40374"/>
    <cellStyle name="Note 5 17 10 3" xfId="40373"/>
    <cellStyle name="Note 5 17 10 4" xfId="59051"/>
    <cellStyle name="Note 5 17 11" xfId="11126"/>
    <cellStyle name="Note 5 17 11 2" xfId="22623"/>
    <cellStyle name="Note 5 17 11 2 2" xfId="40376"/>
    <cellStyle name="Note 5 17 11 3" xfId="40375"/>
    <cellStyle name="Note 5 17 11 4" xfId="59052"/>
    <cellStyle name="Note 5 17 12" xfId="11547"/>
    <cellStyle name="Note 5 17 12 2" xfId="22986"/>
    <cellStyle name="Note 5 17 12 2 2" xfId="40378"/>
    <cellStyle name="Note 5 17 12 3" xfId="40377"/>
    <cellStyle name="Note 5 17 12 4" xfId="59053"/>
    <cellStyle name="Note 5 17 13" xfId="11975"/>
    <cellStyle name="Note 5 17 13 2" xfId="23392"/>
    <cellStyle name="Note 5 17 13 2 2" xfId="40380"/>
    <cellStyle name="Note 5 17 13 3" xfId="40379"/>
    <cellStyle name="Note 5 17 13 4" xfId="59054"/>
    <cellStyle name="Note 5 17 14" xfId="12347"/>
    <cellStyle name="Note 5 17 14 2" xfId="23725"/>
    <cellStyle name="Note 5 17 14 2 2" xfId="40382"/>
    <cellStyle name="Note 5 17 14 3" xfId="40381"/>
    <cellStyle name="Note 5 17 14 4" xfId="59055"/>
    <cellStyle name="Note 5 17 15" xfId="12710"/>
    <cellStyle name="Note 5 17 15 2" xfId="24047"/>
    <cellStyle name="Note 5 17 15 2 2" xfId="40384"/>
    <cellStyle name="Note 5 17 15 3" xfId="40383"/>
    <cellStyle name="Note 5 17 15 4" xfId="59056"/>
    <cellStyle name="Note 5 17 16" xfId="13125"/>
    <cellStyle name="Note 5 17 16 2" xfId="24436"/>
    <cellStyle name="Note 5 17 16 2 2" xfId="40386"/>
    <cellStyle name="Note 5 17 16 3" xfId="40385"/>
    <cellStyle name="Note 5 17 16 4" xfId="59057"/>
    <cellStyle name="Note 5 17 17" xfId="13462"/>
    <cellStyle name="Note 5 17 17 2" xfId="24741"/>
    <cellStyle name="Note 5 17 17 2 2" xfId="40388"/>
    <cellStyle name="Note 5 17 17 3" xfId="40387"/>
    <cellStyle name="Note 5 17 17 4" xfId="59058"/>
    <cellStyle name="Note 5 17 18" xfId="13793"/>
    <cellStyle name="Note 5 17 18 2" xfId="25043"/>
    <cellStyle name="Note 5 17 18 2 2" xfId="40390"/>
    <cellStyle name="Note 5 17 18 3" xfId="40389"/>
    <cellStyle name="Note 5 17 18 4" xfId="59059"/>
    <cellStyle name="Note 5 17 19" xfId="14121"/>
    <cellStyle name="Note 5 17 19 2" xfId="25343"/>
    <cellStyle name="Note 5 17 19 2 2" xfId="40392"/>
    <cellStyle name="Note 5 17 19 3" xfId="40391"/>
    <cellStyle name="Note 5 17 19 4" xfId="59060"/>
    <cellStyle name="Note 5 17 2" xfId="7124"/>
    <cellStyle name="Note 5 17 2 2" xfId="19130"/>
    <cellStyle name="Note 5 17 2 2 2" xfId="40394"/>
    <cellStyle name="Note 5 17 2 3" xfId="40393"/>
    <cellStyle name="Note 5 17 2 4" xfId="59061"/>
    <cellStyle name="Note 5 17 20" xfId="14415"/>
    <cellStyle name="Note 5 17 20 2" xfId="40395"/>
    <cellStyle name="Note 5 17 20 3" xfId="59062"/>
    <cellStyle name="Note 5 17 20 4" xfId="59063"/>
    <cellStyle name="Note 5 17 21" xfId="40372"/>
    <cellStyle name="Note 5 17 22" xfId="59064"/>
    <cellStyle name="Note 5 17 3" xfId="7592"/>
    <cellStyle name="Note 5 17 3 2" xfId="19538"/>
    <cellStyle name="Note 5 17 3 2 2" xfId="40397"/>
    <cellStyle name="Note 5 17 3 3" xfId="40396"/>
    <cellStyle name="Note 5 17 3 4" xfId="59065"/>
    <cellStyle name="Note 5 17 4" xfId="8046"/>
    <cellStyle name="Note 5 17 4 2" xfId="19932"/>
    <cellStyle name="Note 5 17 4 2 2" xfId="40399"/>
    <cellStyle name="Note 5 17 4 3" xfId="40398"/>
    <cellStyle name="Note 5 17 4 4" xfId="59066"/>
    <cellStyle name="Note 5 17 5" xfId="8508"/>
    <cellStyle name="Note 5 17 5 2" xfId="20327"/>
    <cellStyle name="Note 5 17 5 2 2" xfId="40401"/>
    <cellStyle name="Note 5 17 5 3" xfId="40400"/>
    <cellStyle name="Note 5 17 5 4" xfId="59067"/>
    <cellStyle name="Note 5 17 6" xfId="8964"/>
    <cellStyle name="Note 5 17 6 2" xfId="20726"/>
    <cellStyle name="Note 5 17 6 2 2" xfId="40403"/>
    <cellStyle name="Note 5 17 6 3" xfId="40402"/>
    <cellStyle name="Note 5 17 6 4" xfId="59068"/>
    <cellStyle name="Note 5 17 7" xfId="9412"/>
    <cellStyle name="Note 5 17 7 2" xfId="21128"/>
    <cellStyle name="Note 5 17 7 2 2" xfId="40405"/>
    <cellStyle name="Note 5 17 7 3" xfId="40404"/>
    <cellStyle name="Note 5 17 7 4" xfId="59069"/>
    <cellStyle name="Note 5 17 8" xfId="9852"/>
    <cellStyle name="Note 5 17 8 2" xfId="21513"/>
    <cellStyle name="Note 5 17 8 2 2" xfId="40407"/>
    <cellStyle name="Note 5 17 8 3" xfId="40406"/>
    <cellStyle name="Note 5 17 8 4" xfId="59070"/>
    <cellStyle name="Note 5 17 9" xfId="10293"/>
    <cellStyle name="Note 5 17 9 2" xfId="21898"/>
    <cellStyle name="Note 5 17 9 2 2" xfId="40409"/>
    <cellStyle name="Note 5 17 9 3" xfId="40408"/>
    <cellStyle name="Note 5 17 9 4" xfId="59071"/>
    <cellStyle name="Note 5 18" xfId="4342"/>
    <cellStyle name="Note 5 18 10" xfId="10708"/>
    <cellStyle name="Note 5 18 10 2" xfId="22255"/>
    <cellStyle name="Note 5 18 10 2 2" xfId="40412"/>
    <cellStyle name="Note 5 18 10 3" xfId="40411"/>
    <cellStyle name="Note 5 18 10 4" xfId="59072"/>
    <cellStyle name="Note 5 18 11" xfId="11127"/>
    <cellStyle name="Note 5 18 11 2" xfId="22624"/>
    <cellStyle name="Note 5 18 11 2 2" xfId="40414"/>
    <cellStyle name="Note 5 18 11 3" xfId="40413"/>
    <cellStyle name="Note 5 18 11 4" xfId="59073"/>
    <cellStyle name="Note 5 18 12" xfId="11548"/>
    <cellStyle name="Note 5 18 12 2" xfId="22987"/>
    <cellStyle name="Note 5 18 12 2 2" xfId="40416"/>
    <cellStyle name="Note 5 18 12 3" xfId="40415"/>
    <cellStyle name="Note 5 18 12 4" xfId="59074"/>
    <cellStyle name="Note 5 18 13" xfId="11976"/>
    <cellStyle name="Note 5 18 13 2" xfId="23393"/>
    <cellStyle name="Note 5 18 13 2 2" xfId="40418"/>
    <cellStyle name="Note 5 18 13 3" xfId="40417"/>
    <cellStyle name="Note 5 18 13 4" xfId="59075"/>
    <cellStyle name="Note 5 18 14" xfId="12348"/>
    <cellStyle name="Note 5 18 14 2" xfId="23726"/>
    <cellStyle name="Note 5 18 14 2 2" xfId="40420"/>
    <cellStyle name="Note 5 18 14 3" xfId="40419"/>
    <cellStyle name="Note 5 18 14 4" xfId="59076"/>
    <cellStyle name="Note 5 18 15" xfId="12711"/>
    <cellStyle name="Note 5 18 15 2" xfId="24048"/>
    <cellStyle name="Note 5 18 15 2 2" xfId="40422"/>
    <cellStyle name="Note 5 18 15 3" xfId="40421"/>
    <cellStyle name="Note 5 18 15 4" xfId="59077"/>
    <cellStyle name="Note 5 18 16" xfId="13126"/>
    <cellStyle name="Note 5 18 16 2" xfId="24437"/>
    <cellStyle name="Note 5 18 16 2 2" xfId="40424"/>
    <cellStyle name="Note 5 18 16 3" xfId="40423"/>
    <cellStyle name="Note 5 18 16 4" xfId="59078"/>
    <cellStyle name="Note 5 18 17" xfId="13463"/>
    <cellStyle name="Note 5 18 17 2" xfId="24742"/>
    <cellStyle name="Note 5 18 17 2 2" xfId="40426"/>
    <cellStyle name="Note 5 18 17 3" xfId="40425"/>
    <cellStyle name="Note 5 18 17 4" xfId="59079"/>
    <cellStyle name="Note 5 18 18" xfId="13794"/>
    <cellStyle name="Note 5 18 18 2" xfId="25044"/>
    <cellStyle name="Note 5 18 18 2 2" xfId="40428"/>
    <cellStyle name="Note 5 18 18 3" xfId="40427"/>
    <cellStyle name="Note 5 18 18 4" xfId="59080"/>
    <cellStyle name="Note 5 18 19" xfId="14122"/>
    <cellStyle name="Note 5 18 19 2" xfId="25344"/>
    <cellStyle name="Note 5 18 19 2 2" xfId="40430"/>
    <cellStyle name="Note 5 18 19 3" xfId="40429"/>
    <cellStyle name="Note 5 18 19 4" xfId="59081"/>
    <cellStyle name="Note 5 18 2" xfId="7125"/>
    <cellStyle name="Note 5 18 2 2" xfId="19131"/>
    <cellStyle name="Note 5 18 2 2 2" xfId="40432"/>
    <cellStyle name="Note 5 18 2 3" xfId="40431"/>
    <cellStyle name="Note 5 18 2 4" xfId="59082"/>
    <cellStyle name="Note 5 18 20" xfId="14416"/>
    <cellStyle name="Note 5 18 20 2" xfId="40433"/>
    <cellStyle name="Note 5 18 20 3" xfId="59083"/>
    <cellStyle name="Note 5 18 20 4" xfId="59084"/>
    <cellStyle name="Note 5 18 21" xfId="40410"/>
    <cellStyle name="Note 5 18 22" xfId="59085"/>
    <cellStyle name="Note 5 18 3" xfId="7593"/>
    <cellStyle name="Note 5 18 3 2" xfId="19539"/>
    <cellStyle name="Note 5 18 3 2 2" xfId="40435"/>
    <cellStyle name="Note 5 18 3 3" xfId="40434"/>
    <cellStyle name="Note 5 18 3 4" xfId="59086"/>
    <cellStyle name="Note 5 18 4" xfId="8047"/>
    <cellStyle name="Note 5 18 4 2" xfId="19933"/>
    <cellStyle name="Note 5 18 4 2 2" xfId="40437"/>
    <cellStyle name="Note 5 18 4 3" xfId="40436"/>
    <cellStyle name="Note 5 18 4 4" xfId="59087"/>
    <cellStyle name="Note 5 18 5" xfId="8509"/>
    <cellStyle name="Note 5 18 5 2" xfId="20328"/>
    <cellStyle name="Note 5 18 5 2 2" xfId="40439"/>
    <cellStyle name="Note 5 18 5 3" xfId="40438"/>
    <cellStyle name="Note 5 18 5 4" xfId="59088"/>
    <cellStyle name="Note 5 18 6" xfId="8965"/>
    <cellStyle name="Note 5 18 6 2" xfId="20727"/>
    <cellStyle name="Note 5 18 6 2 2" xfId="40441"/>
    <cellStyle name="Note 5 18 6 3" xfId="40440"/>
    <cellStyle name="Note 5 18 6 4" xfId="59089"/>
    <cellStyle name="Note 5 18 7" xfId="9413"/>
    <cellStyle name="Note 5 18 7 2" xfId="21129"/>
    <cellStyle name="Note 5 18 7 2 2" xfId="40443"/>
    <cellStyle name="Note 5 18 7 3" xfId="40442"/>
    <cellStyle name="Note 5 18 7 4" xfId="59090"/>
    <cellStyle name="Note 5 18 8" xfId="9853"/>
    <cellStyle name="Note 5 18 8 2" xfId="21514"/>
    <cellStyle name="Note 5 18 8 2 2" xfId="40445"/>
    <cellStyle name="Note 5 18 8 3" xfId="40444"/>
    <cellStyle name="Note 5 18 8 4" xfId="59091"/>
    <cellStyle name="Note 5 18 9" xfId="10294"/>
    <cellStyle name="Note 5 18 9 2" xfId="21899"/>
    <cellStyle name="Note 5 18 9 2 2" xfId="40447"/>
    <cellStyle name="Note 5 18 9 3" xfId="40446"/>
    <cellStyle name="Note 5 18 9 4" xfId="59092"/>
    <cellStyle name="Note 5 19" xfId="4343"/>
    <cellStyle name="Note 5 19 10" xfId="10709"/>
    <cellStyle name="Note 5 19 10 2" xfId="22256"/>
    <cellStyle name="Note 5 19 10 2 2" xfId="40450"/>
    <cellStyle name="Note 5 19 10 3" xfId="40449"/>
    <cellStyle name="Note 5 19 10 4" xfId="59093"/>
    <cellStyle name="Note 5 19 11" xfId="11128"/>
    <cellStyle name="Note 5 19 11 2" xfId="22625"/>
    <cellStyle name="Note 5 19 11 2 2" xfId="40452"/>
    <cellStyle name="Note 5 19 11 3" xfId="40451"/>
    <cellStyle name="Note 5 19 11 4" xfId="59094"/>
    <cellStyle name="Note 5 19 12" xfId="11549"/>
    <cellStyle name="Note 5 19 12 2" xfId="22988"/>
    <cellStyle name="Note 5 19 12 2 2" xfId="40454"/>
    <cellStyle name="Note 5 19 12 3" xfId="40453"/>
    <cellStyle name="Note 5 19 12 4" xfId="59095"/>
    <cellStyle name="Note 5 19 13" xfId="11977"/>
    <cellStyle name="Note 5 19 13 2" xfId="23394"/>
    <cellStyle name="Note 5 19 13 2 2" xfId="40456"/>
    <cellStyle name="Note 5 19 13 3" xfId="40455"/>
    <cellStyle name="Note 5 19 13 4" xfId="59096"/>
    <cellStyle name="Note 5 19 14" xfId="12349"/>
    <cellStyle name="Note 5 19 14 2" xfId="23727"/>
    <cellStyle name="Note 5 19 14 2 2" xfId="40458"/>
    <cellStyle name="Note 5 19 14 3" xfId="40457"/>
    <cellStyle name="Note 5 19 14 4" xfId="59097"/>
    <cellStyle name="Note 5 19 15" xfId="12712"/>
    <cellStyle name="Note 5 19 15 2" xfId="24049"/>
    <cellStyle name="Note 5 19 15 2 2" xfId="40460"/>
    <cellStyle name="Note 5 19 15 3" xfId="40459"/>
    <cellStyle name="Note 5 19 15 4" xfId="59098"/>
    <cellStyle name="Note 5 19 16" xfId="13127"/>
    <cellStyle name="Note 5 19 16 2" xfId="24438"/>
    <cellStyle name="Note 5 19 16 2 2" xfId="40462"/>
    <cellStyle name="Note 5 19 16 3" xfId="40461"/>
    <cellStyle name="Note 5 19 16 4" xfId="59099"/>
    <cellStyle name="Note 5 19 17" xfId="13464"/>
    <cellStyle name="Note 5 19 17 2" xfId="24743"/>
    <cellStyle name="Note 5 19 17 2 2" xfId="40464"/>
    <cellStyle name="Note 5 19 17 3" xfId="40463"/>
    <cellStyle name="Note 5 19 17 4" xfId="59100"/>
    <cellStyle name="Note 5 19 18" xfId="13795"/>
    <cellStyle name="Note 5 19 18 2" xfId="25045"/>
    <cellStyle name="Note 5 19 18 2 2" xfId="40466"/>
    <cellStyle name="Note 5 19 18 3" xfId="40465"/>
    <cellStyle name="Note 5 19 18 4" xfId="59101"/>
    <cellStyle name="Note 5 19 19" xfId="14123"/>
    <cellStyle name="Note 5 19 19 2" xfId="25345"/>
    <cellStyle name="Note 5 19 19 2 2" xfId="40468"/>
    <cellStyle name="Note 5 19 19 3" xfId="40467"/>
    <cellStyle name="Note 5 19 19 4" xfId="59102"/>
    <cellStyle name="Note 5 19 2" xfId="7126"/>
    <cellStyle name="Note 5 19 2 2" xfId="19132"/>
    <cellStyle name="Note 5 19 2 2 2" xfId="40470"/>
    <cellStyle name="Note 5 19 2 3" xfId="40469"/>
    <cellStyle name="Note 5 19 2 4" xfId="59103"/>
    <cellStyle name="Note 5 19 20" xfId="14417"/>
    <cellStyle name="Note 5 19 20 2" xfId="40471"/>
    <cellStyle name="Note 5 19 20 3" xfId="59104"/>
    <cellStyle name="Note 5 19 20 4" xfId="59105"/>
    <cellStyle name="Note 5 19 21" xfId="40448"/>
    <cellStyle name="Note 5 19 22" xfId="59106"/>
    <cellStyle name="Note 5 19 3" xfId="7594"/>
    <cellStyle name="Note 5 19 3 2" xfId="19540"/>
    <cellStyle name="Note 5 19 3 2 2" xfId="40473"/>
    <cellStyle name="Note 5 19 3 3" xfId="40472"/>
    <cellStyle name="Note 5 19 3 4" xfId="59107"/>
    <cellStyle name="Note 5 19 4" xfId="8048"/>
    <cellStyle name="Note 5 19 4 2" xfId="19934"/>
    <cellStyle name="Note 5 19 4 2 2" xfId="40475"/>
    <cellStyle name="Note 5 19 4 3" xfId="40474"/>
    <cellStyle name="Note 5 19 4 4" xfId="59108"/>
    <cellStyle name="Note 5 19 5" xfId="8510"/>
    <cellStyle name="Note 5 19 5 2" xfId="20329"/>
    <cellStyle name="Note 5 19 5 2 2" xfId="40477"/>
    <cellStyle name="Note 5 19 5 3" xfId="40476"/>
    <cellStyle name="Note 5 19 5 4" xfId="59109"/>
    <cellStyle name="Note 5 19 6" xfId="8966"/>
    <cellStyle name="Note 5 19 6 2" xfId="20728"/>
    <cellStyle name="Note 5 19 6 2 2" xfId="40479"/>
    <cellStyle name="Note 5 19 6 3" xfId="40478"/>
    <cellStyle name="Note 5 19 6 4" xfId="59110"/>
    <cellStyle name="Note 5 19 7" xfId="9414"/>
    <cellStyle name="Note 5 19 7 2" xfId="21130"/>
    <cellStyle name="Note 5 19 7 2 2" xfId="40481"/>
    <cellStyle name="Note 5 19 7 3" xfId="40480"/>
    <cellStyle name="Note 5 19 7 4" xfId="59111"/>
    <cellStyle name="Note 5 19 8" xfId="9854"/>
    <cellStyle name="Note 5 19 8 2" xfId="21515"/>
    <cellStyle name="Note 5 19 8 2 2" xfId="40483"/>
    <cellStyle name="Note 5 19 8 3" xfId="40482"/>
    <cellStyle name="Note 5 19 8 4" xfId="59112"/>
    <cellStyle name="Note 5 19 9" xfId="10295"/>
    <cellStyle name="Note 5 19 9 2" xfId="21900"/>
    <cellStyle name="Note 5 19 9 2 2" xfId="40485"/>
    <cellStyle name="Note 5 19 9 3" xfId="40484"/>
    <cellStyle name="Note 5 19 9 4" xfId="59113"/>
    <cellStyle name="Note 5 2" xfId="1564"/>
    <cellStyle name="Note 5 2 10" xfId="6438"/>
    <cellStyle name="Note 5 2 10 2" xfId="18523"/>
    <cellStyle name="Note 5 2 10 2 2" xfId="40488"/>
    <cellStyle name="Note 5 2 10 3" xfId="40487"/>
    <cellStyle name="Note 5 2 10 4" xfId="59114"/>
    <cellStyle name="Note 5 2 11" xfId="9673"/>
    <cellStyle name="Note 5 2 11 2" xfId="21355"/>
    <cellStyle name="Note 5 2 11 2 2" xfId="40490"/>
    <cellStyle name="Note 5 2 11 3" xfId="40489"/>
    <cellStyle name="Note 5 2 11 4" xfId="59115"/>
    <cellStyle name="Note 5 2 12" xfId="5142"/>
    <cellStyle name="Note 5 2 12 2" xfId="17722"/>
    <cellStyle name="Note 5 2 12 2 2" xfId="40492"/>
    <cellStyle name="Note 5 2 12 3" xfId="40491"/>
    <cellStyle name="Note 5 2 12 4" xfId="59116"/>
    <cellStyle name="Note 5 2 13" xfId="8873"/>
    <cellStyle name="Note 5 2 13 2" xfId="20640"/>
    <cellStyle name="Note 5 2 13 2 2" xfId="40494"/>
    <cellStyle name="Note 5 2 13 3" xfId="40493"/>
    <cellStyle name="Note 5 2 13 4" xfId="59117"/>
    <cellStyle name="Note 5 2 14" xfId="10522"/>
    <cellStyle name="Note 5 2 14 2" xfId="22099"/>
    <cellStyle name="Note 5 2 14 2 2" xfId="40496"/>
    <cellStyle name="Note 5 2 14 3" xfId="40495"/>
    <cellStyle name="Note 5 2 14 4" xfId="59118"/>
    <cellStyle name="Note 5 2 15" xfId="10953"/>
    <cellStyle name="Note 5 2 15 2" xfId="22470"/>
    <cellStyle name="Note 5 2 15 2 2" xfId="40498"/>
    <cellStyle name="Note 5 2 15 3" xfId="40497"/>
    <cellStyle name="Note 5 2 15 4" xfId="59119"/>
    <cellStyle name="Note 5 2 16" xfId="7165"/>
    <cellStyle name="Note 5 2 16 2" xfId="19171"/>
    <cellStyle name="Note 5 2 16 2 2" xfId="40500"/>
    <cellStyle name="Note 5 2 16 3" xfId="40499"/>
    <cellStyle name="Note 5 2 16 4" xfId="59120"/>
    <cellStyle name="Note 5 2 17" xfId="6198"/>
    <cellStyle name="Note 5 2 17 2" xfId="18310"/>
    <cellStyle name="Note 5 2 17 2 2" xfId="40502"/>
    <cellStyle name="Note 5 2 17 3" xfId="40501"/>
    <cellStyle name="Note 5 2 17 4" xfId="59121"/>
    <cellStyle name="Note 5 2 18" xfId="10071"/>
    <cellStyle name="Note 5 2 18 2" xfId="21702"/>
    <cellStyle name="Note 5 2 18 2 2" xfId="40504"/>
    <cellStyle name="Note 5 2 18 3" xfId="40503"/>
    <cellStyle name="Note 5 2 18 4" xfId="59122"/>
    <cellStyle name="Note 5 2 19" xfId="9904"/>
    <cellStyle name="Note 5 2 19 2" xfId="21565"/>
    <cellStyle name="Note 5 2 19 2 2" xfId="40506"/>
    <cellStyle name="Note 5 2 19 3" xfId="40505"/>
    <cellStyle name="Note 5 2 19 4" xfId="59123"/>
    <cellStyle name="Note 5 2 2" xfId="4330"/>
    <cellStyle name="Note 5 2 2 10" xfId="10284"/>
    <cellStyle name="Note 5 2 2 10 2" xfId="21889"/>
    <cellStyle name="Note 5 2 2 10 2 2" xfId="40509"/>
    <cellStyle name="Note 5 2 2 10 3" xfId="40508"/>
    <cellStyle name="Note 5 2 2 10 4" xfId="59124"/>
    <cellStyle name="Note 5 2 2 11" xfId="10699"/>
    <cellStyle name="Note 5 2 2 11 2" xfId="22246"/>
    <cellStyle name="Note 5 2 2 11 2 2" xfId="40511"/>
    <cellStyle name="Note 5 2 2 11 3" xfId="40510"/>
    <cellStyle name="Note 5 2 2 11 4" xfId="59125"/>
    <cellStyle name="Note 5 2 2 12" xfId="11115"/>
    <cellStyle name="Note 5 2 2 12 2" xfId="22615"/>
    <cellStyle name="Note 5 2 2 12 2 2" xfId="40513"/>
    <cellStyle name="Note 5 2 2 12 3" xfId="40512"/>
    <cellStyle name="Note 5 2 2 12 4" xfId="59126"/>
    <cellStyle name="Note 5 2 2 13" xfId="11539"/>
    <cellStyle name="Note 5 2 2 13 2" xfId="22978"/>
    <cellStyle name="Note 5 2 2 13 2 2" xfId="40515"/>
    <cellStyle name="Note 5 2 2 13 3" xfId="40514"/>
    <cellStyle name="Note 5 2 2 13 4" xfId="59127"/>
    <cellStyle name="Note 5 2 2 14" xfId="11964"/>
    <cellStyle name="Note 5 2 2 14 2" xfId="23381"/>
    <cellStyle name="Note 5 2 2 14 2 2" xfId="40517"/>
    <cellStyle name="Note 5 2 2 14 3" xfId="40516"/>
    <cellStyle name="Note 5 2 2 14 4" xfId="59128"/>
    <cellStyle name="Note 5 2 2 15" xfId="12337"/>
    <cellStyle name="Note 5 2 2 15 2" xfId="23715"/>
    <cellStyle name="Note 5 2 2 15 2 2" xfId="40519"/>
    <cellStyle name="Note 5 2 2 15 3" xfId="40518"/>
    <cellStyle name="Note 5 2 2 15 4" xfId="59129"/>
    <cellStyle name="Note 5 2 2 16" xfId="12702"/>
    <cellStyle name="Note 5 2 2 16 2" xfId="24039"/>
    <cellStyle name="Note 5 2 2 16 2 2" xfId="40521"/>
    <cellStyle name="Note 5 2 2 16 3" xfId="40520"/>
    <cellStyle name="Note 5 2 2 16 4" xfId="59130"/>
    <cellStyle name="Note 5 2 2 17" xfId="13117"/>
    <cellStyle name="Note 5 2 2 17 2" xfId="24428"/>
    <cellStyle name="Note 5 2 2 17 2 2" xfId="40523"/>
    <cellStyle name="Note 5 2 2 17 3" xfId="40522"/>
    <cellStyle name="Note 5 2 2 17 4" xfId="59131"/>
    <cellStyle name="Note 5 2 2 18" xfId="13454"/>
    <cellStyle name="Note 5 2 2 18 2" xfId="24733"/>
    <cellStyle name="Note 5 2 2 18 2 2" xfId="40525"/>
    <cellStyle name="Note 5 2 2 18 3" xfId="40524"/>
    <cellStyle name="Note 5 2 2 18 4" xfId="59132"/>
    <cellStyle name="Note 5 2 2 19" xfId="13785"/>
    <cellStyle name="Note 5 2 2 19 2" xfId="25035"/>
    <cellStyle name="Note 5 2 2 19 2 2" xfId="40527"/>
    <cellStyle name="Note 5 2 2 19 3" xfId="40526"/>
    <cellStyle name="Note 5 2 2 19 4" xfId="59133"/>
    <cellStyle name="Note 5 2 2 2" xfId="4344"/>
    <cellStyle name="Note 5 2 2 2 10" xfId="10296"/>
    <cellStyle name="Note 5 2 2 2 10 2" xfId="21901"/>
    <cellStyle name="Note 5 2 2 2 10 2 2" xfId="40530"/>
    <cellStyle name="Note 5 2 2 2 10 3" xfId="40529"/>
    <cellStyle name="Note 5 2 2 2 10 4" xfId="59134"/>
    <cellStyle name="Note 5 2 2 2 11" xfId="10710"/>
    <cellStyle name="Note 5 2 2 2 11 2" xfId="22257"/>
    <cellStyle name="Note 5 2 2 2 11 2 2" xfId="40532"/>
    <cellStyle name="Note 5 2 2 2 11 3" xfId="40531"/>
    <cellStyle name="Note 5 2 2 2 11 4" xfId="59135"/>
    <cellStyle name="Note 5 2 2 2 12" xfId="11129"/>
    <cellStyle name="Note 5 2 2 2 12 2" xfId="22626"/>
    <cellStyle name="Note 5 2 2 2 12 2 2" xfId="40534"/>
    <cellStyle name="Note 5 2 2 2 12 3" xfId="40533"/>
    <cellStyle name="Note 5 2 2 2 12 4" xfId="59136"/>
    <cellStyle name="Note 5 2 2 2 13" xfId="11550"/>
    <cellStyle name="Note 5 2 2 2 13 2" xfId="22989"/>
    <cellStyle name="Note 5 2 2 2 13 2 2" xfId="40536"/>
    <cellStyle name="Note 5 2 2 2 13 3" xfId="40535"/>
    <cellStyle name="Note 5 2 2 2 13 4" xfId="59137"/>
    <cellStyle name="Note 5 2 2 2 14" xfId="11978"/>
    <cellStyle name="Note 5 2 2 2 14 2" xfId="23395"/>
    <cellStyle name="Note 5 2 2 2 14 2 2" xfId="40538"/>
    <cellStyle name="Note 5 2 2 2 14 3" xfId="40537"/>
    <cellStyle name="Note 5 2 2 2 14 4" xfId="59138"/>
    <cellStyle name="Note 5 2 2 2 15" xfId="12350"/>
    <cellStyle name="Note 5 2 2 2 15 2" xfId="23728"/>
    <cellStyle name="Note 5 2 2 2 15 2 2" xfId="40540"/>
    <cellStyle name="Note 5 2 2 2 15 3" xfId="40539"/>
    <cellStyle name="Note 5 2 2 2 15 4" xfId="59139"/>
    <cellStyle name="Note 5 2 2 2 16" xfId="12713"/>
    <cellStyle name="Note 5 2 2 2 16 2" xfId="24050"/>
    <cellStyle name="Note 5 2 2 2 16 2 2" xfId="40542"/>
    <cellStyle name="Note 5 2 2 2 16 3" xfId="40541"/>
    <cellStyle name="Note 5 2 2 2 16 4" xfId="59140"/>
    <cellStyle name="Note 5 2 2 2 17" xfId="13128"/>
    <cellStyle name="Note 5 2 2 2 17 2" xfId="24439"/>
    <cellStyle name="Note 5 2 2 2 17 2 2" xfId="40544"/>
    <cellStyle name="Note 5 2 2 2 17 3" xfId="40543"/>
    <cellStyle name="Note 5 2 2 2 17 4" xfId="59141"/>
    <cellStyle name="Note 5 2 2 2 18" xfId="13465"/>
    <cellStyle name="Note 5 2 2 2 18 2" xfId="24744"/>
    <cellStyle name="Note 5 2 2 2 18 2 2" xfId="40546"/>
    <cellStyle name="Note 5 2 2 2 18 3" xfId="40545"/>
    <cellStyle name="Note 5 2 2 2 18 4" xfId="59142"/>
    <cellStyle name="Note 5 2 2 2 19" xfId="13796"/>
    <cellStyle name="Note 5 2 2 2 19 2" xfId="25046"/>
    <cellStyle name="Note 5 2 2 2 19 2 2" xfId="40548"/>
    <cellStyle name="Note 5 2 2 2 19 3" xfId="40547"/>
    <cellStyle name="Note 5 2 2 2 19 4" xfId="59143"/>
    <cellStyle name="Note 5 2 2 2 2" xfId="4345"/>
    <cellStyle name="Note 5 2 2 2 2 10" xfId="10711"/>
    <cellStyle name="Note 5 2 2 2 2 10 2" xfId="22258"/>
    <cellStyle name="Note 5 2 2 2 2 10 2 2" xfId="40551"/>
    <cellStyle name="Note 5 2 2 2 2 10 3" xfId="40550"/>
    <cellStyle name="Note 5 2 2 2 2 10 4" xfId="59144"/>
    <cellStyle name="Note 5 2 2 2 2 11" xfId="11130"/>
    <cellStyle name="Note 5 2 2 2 2 11 2" xfId="22627"/>
    <cellStyle name="Note 5 2 2 2 2 11 2 2" xfId="40553"/>
    <cellStyle name="Note 5 2 2 2 2 11 3" xfId="40552"/>
    <cellStyle name="Note 5 2 2 2 2 11 4" xfId="59145"/>
    <cellStyle name="Note 5 2 2 2 2 12" xfId="11551"/>
    <cellStyle name="Note 5 2 2 2 2 12 2" xfId="22990"/>
    <cellStyle name="Note 5 2 2 2 2 12 2 2" xfId="40555"/>
    <cellStyle name="Note 5 2 2 2 2 12 3" xfId="40554"/>
    <cellStyle name="Note 5 2 2 2 2 12 4" xfId="59146"/>
    <cellStyle name="Note 5 2 2 2 2 13" xfId="11979"/>
    <cellStyle name="Note 5 2 2 2 2 13 2" xfId="23396"/>
    <cellStyle name="Note 5 2 2 2 2 13 2 2" xfId="40557"/>
    <cellStyle name="Note 5 2 2 2 2 13 3" xfId="40556"/>
    <cellStyle name="Note 5 2 2 2 2 13 4" xfId="59147"/>
    <cellStyle name="Note 5 2 2 2 2 14" xfId="12351"/>
    <cellStyle name="Note 5 2 2 2 2 14 2" xfId="23729"/>
    <cellStyle name="Note 5 2 2 2 2 14 2 2" xfId="40559"/>
    <cellStyle name="Note 5 2 2 2 2 14 3" xfId="40558"/>
    <cellStyle name="Note 5 2 2 2 2 14 4" xfId="59148"/>
    <cellStyle name="Note 5 2 2 2 2 15" xfId="12714"/>
    <cellStyle name="Note 5 2 2 2 2 15 2" xfId="24051"/>
    <cellStyle name="Note 5 2 2 2 2 15 2 2" xfId="40561"/>
    <cellStyle name="Note 5 2 2 2 2 15 3" xfId="40560"/>
    <cellStyle name="Note 5 2 2 2 2 15 4" xfId="59149"/>
    <cellStyle name="Note 5 2 2 2 2 16" xfId="13129"/>
    <cellStyle name="Note 5 2 2 2 2 16 2" xfId="24440"/>
    <cellStyle name="Note 5 2 2 2 2 16 2 2" xfId="40563"/>
    <cellStyle name="Note 5 2 2 2 2 16 3" xfId="40562"/>
    <cellStyle name="Note 5 2 2 2 2 16 4" xfId="59150"/>
    <cellStyle name="Note 5 2 2 2 2 17" xfId="13466"/>
    <cellStyle name="Note 5 2 2 2 2 17 2" xfId="24745"/>
    <cellStyle name="Note 5 2 2 2 2 17 2 2" xfId="40565"/>
    <cellStyle name="Note 5 2 2 2 2 17 3" xfId="40564"/>
    <cellStyle name="Note 5 2 2 2 2 17 4" xfId="59151"/>
    <cellStyle name="Note 5 2 2 2 2 18" xfId="13797"/>
    <cellStyle name="Note 5 2 2 2 2 18 2" xfId="25047"/>
    <cellStyle name="Note 5 2 2 2 2 18 2 2" xfId="40567"/>
    <cellStyle name="Note 5 2 2 2 2 18 3" xfId="40566"/>
    <cellStyle name="Note 5 2 2 2 2 18 4" xfId="59152"/>
    <cellStyle name="Note 5 2 2 2 2 19" xfId="14125"/>
    <cellStyle name="Note 5 2 2 2 2 19 2" xfId="25347"/>
    <cellStyle name="Note 5 2 2 2 2 19 2 2" xfId="40569"/>
    <cellStyle name="Note 5 2 2 2 2 19 3" xfId="40568"/>
    <cellStyle name="Note 5 2 2 2 2 19 4" xfId="59153"/>
    <cellStyle name="Note 5 2 2 2 2 2" xfId="7128"/>
    <cellStyle name="Note 5 2 2 2 2 2 2" xfId="19134"/>
    <cellStyle name="Note 5 2 2 2 2 2 2 2" xfId="40571"/>
    <cellStyle name="Note 5 2 2 2 2 2 3" xfId="40570"/>
    <cellStyle name="Note 5 2 2 2 2 2 4" xfId="59154"/>
    <cellStyle name="Note 5 2 2 2 2 20" xfId="14419"/>
    <cellStyle name="Note 5 2 2 2 2 20 2" xfId="40572"/>
    <cellStyle name="Note 5 2 2 2 2 20 3" xfId="59155"/>
    <cellStyle name="Note 5 2 2 2 2 20 4" xfId="59156"/>
    <cellStyle name="Note 5 2 2 2 2 21" xfId="40549"/>
    <cellStyle name="Note 5 2 2 2 2 22" xfId="59157"/>
    <cellStyle name="Note 5 2 2 2 2 3" xfId="7596"/>
    <cellStyle name="Note 5 2 2 2 2 3 2" xfId="19542"/>
    <cellStyle name="Note 5 2 2 2 2 3 2 2" xfId="40574"/>
    <cellStyle name="Note 5 2 2 2 2 3 3" xfId="40573"/>
    <cellStyle name="Note 5 2 2 2 2 3 4" xfId="59158"/>
    <cellStyle name="Note 5 2 2 2 2 4" xfId="8050"/>
    <cellStyle name="Note 5 2 2 2 2 4 2" xfId="19936"/>
    <cellStyle name="Note 5 2 2 2 2 4 2 2" xfId="40576"/>
    <cellStyle name="Note 5 2 2 2 2 4 3" xfId="40575"/>
    <cellStyle name="Note 5 2 2 2 2 4 4" xfId="59159"/>
    <cellStyle name="Note 5 2 2 2 2 5" xfId="8512"/>
    <cellStyle name="Note 5 2 2 2 2 5 2" xfId="20331"/>
    <cellStyle name="Note 5 2 2 2 2 5 2 2" xfId="40578"/>
    <cellStyle name="Note 5 2 2 2 2 5 3" xfId="40577"/>
    <cellStyle name="Note 5 2 2 2 2 5 4" xfId="59160"/>
    <cellStyle name="Note 5 2 2 2 2 6" xfId="8968"/>
    <cellStyle name="Note 5 2 2 2 2 6 2" xfId="20730"/>
    <cellStyle name="Note 5 2 2 2 2 6 2 2" xfId="40580"/>
    <cellStyle name="Note 5 2 2 2 2 6 3" xfId="40579"/>
    <cellStyle name="Note 5 2 2 2 2 6 4" xfId="59161"/>
    <cellStyle name="Note 5 2 2 2 2 7" xfId="9416"/>
    <cellStyle name="Note 5 2 2 2 2 7 2" xfId="21132"/>
    <cellStyle name="Note 5 2 2 2 2 7 2 2" xfId="40582"/>
    <cellStyle name="Note 5 2 2 2 2 7 3" xfId="40581"/>
    <cellStyle name="Note 5 2 2 2 2 7 4" xfId="59162"/>
    <cellStyle name="Note 5 2 2 2 2 8" xfId="9856"/>
    <cellStyle name="Note 5 2 2 2 2 8 2" xfId="21517"/>
    <cellStyle name="Note 5 2 2 2 2 8 2 2" xfId="40584"/>
    <cellStyle name="Note 5 2 2 2 2 8 3" xfId="40583"/>
    <cellStyle name="Note 5 2 2 2 2 8 4" xfId="59163"/>
    <cellStyle name="Note 5 2 2 2 2 9" xfId="10297"/>
    <cellStyle name="Note 5 2 2 2 2 9 2" xfId="21902"/>
    <cellStyle name="Note 5 2 2 2 2 9 2 2" xfId="40586"/>
    <cellStyle name="Note 5 2 2 2 2 9 3" xfId="40585"/>
    <cellStyle name="Note 5 2 2 2 2 9 4" xfId="59164"/>
    <cellStyle name="Note 5 2 2 2 20" xfId="14124"/>
    <cellStyle name="Note 5 2 2 2 20 2" xfId="25346"/>
    <cellStyle name="Note 5 2 2 2 20 2 2" xfId="40588"/>
    <cellStyle name="Note 5 2 2 2 20 3" xfId="40587"/>
    <cellStyle name="Note 5 2 2 2 20 4" xfId="59165"/>
    <cellStyle name="Note 5 2 2 2 21" xfId="14418"/>
    <cellStyle name="Note 5 2 2 2 21 2" xfId="40589"/>
    <cellStyle name="Note 5 2 2 2 21 3" xfId="59166"/>
    <cellStyle name="Note 5 2 2 2 21 4" xfId="59167"/>
    <cellStyle name="Note 5 2 2 2 22" xfId="40528"/>
    <cellStyle name="Note 5 2 2 2 23" xfId="59168"/>
    <cellStyle name="Note 5 2 2 2 3" xfId="7127"/>
    <cellStyle name="Note 5 2 2 2 3 2" xfId="19133"/>
    <cellStyle name="Note 5 2 2 2 3 2 2" xfId="40591"/>
    <cellStyle name="Note 5 2 2 2 3 3" xfId="40590"/>
    <cellStyle name="Note 5 2 2 2 3 4" xfId="59169"/>
    <cellStyle name="Note 5 2 2 2 4" xfId="7595"/>
    <cellStyle name="Note 5 2 2 2 4 2" xfId="19541"/>
    <cellStyle name="Note 5 2 2 2 4 2 2" xfId="40593"/>
    <cellStyle name="Note 5 2 2 2 4 3" xfId="40592"/>
    <cellStyle name="Note 5 2 2 2 4 4" xfId="59170"/>
    <cellStyle name="Note 5 2 2 2 5" xfId="8049"/>
    <cellStyle name="Note 5 2 2 2 5 2" xfId="19935"/>
    <cellStyle name="Note 5 2 2 2 5 2 2" xfId="40595"/>
    <cellStyle name="Note 5 2 2 2 5 3" xfId="40594"/>
    <cellStyle name="Note 5 2 2 2 5 4" xfId="59171"/>
    <cellStyle name="Note 5 2 2 2 6" xfId="8511"/>
    <cellStyle name="Note 5 2 2 2 6 2" xfId="20330"/>
    <cellStyle name="Note 5 2 2 2 6 2 2" xfId="40597"/>
    <cellStyle name="Note 5 2 2 2 6 3" xfId="40596"/>
    <cellStyle name="Note 5 2 2 2 6 4" xfId="59172"/>
    <cellStyle name="Note 5 2 2 2 7" xfId="8967"/>
    <cellStyle name="Note 5 2 2 2 7 2" xfId="20729"/>
    <cellStyle name="Note 5 2 2 2 7 2 2" xfId="40599"/>
    <cellStyle name="Note 5 2 2 2 7 3" xfId="40598"/>
    <cellStyle name="Note 5 2 2 2 7 4" xfId="59173"/>
    <cellStyle name="Note 5 2 2 2 8" xfId="9415"/>
    <cellStyle name="Note 5 2 2 2 8 2" xfId="21131"/>
    <cellStyle name="Note 5 2 2 2 8 2 2" xfId="40601"/>
    <cellStyle name="Note 5 2 2 2 8 3" xfId="40600"/>
    <cellStyle name="Note 5 2 2 2 8 4" xfId="59174"/>
    <cellStyle name="Note 5 2 2 2 9" xfId="9855"/>
    <cellStyle name="Note 5 2 2 2 9 2" xfId="21516"/>
    <cellStyle name="Note 5 2 2 2 9 2 2" xfId="40603"/>
    <cellStyle name="Note 5 2 2 2 9 3" xfId="40602"/>
    <cellStyle name="Note 5 2 2 2 9 4" xfId="59175"/>
    <cellStyle name="Note 5 2 2 20" xfId="14113"/>
    <cellStyle name="Note 5 2 2 20 2" xfId="25335"/>
    <cellStyle name="Note 5 2 2 20 2 2" xfId="40605"/>
    <cellStyle name="Note 5 2 2 20 3" xfId="40604"/>
    <cellStyle name="Note 5 2 2 20 4" xfId="59176"/>
    <cellStyle name="Note 5 2 2 21" xfId="14407"/>
    <cellStyle name="Note 5 2 2 21 2" xfId="40606"/>
    <cellStyle name="Note 5 2 2 21 3" xfId="59177"/>
    <cellStyle name="Note 5 2 2 21 4" xfId="59178"/>
    <cellStyle name="Note 5 2 2 22" xfId="40507"/>
    <cellStyle name="Note 5 2 2 23" xfId="59179"/>
    <cellStyle name="Note 5 2 2 3" xfId="7113"/>
    <cellStyle name="Note 5 2 2 3 2" xfId="19119"/>
    <cellStyle name="Note 5 2 2 3 2 2" xfId="40608"/>
    <cellStyle name="Note 5 2 2 3 3" xfId="40607"/>
    <cellStyle name="Note 5 2 2 3 4" xfId="59180"/>
    <cellStyle name="Note 5 2 2 4" xfId="7582"/>
    <cellStyle name="Note 5 2 2 4 2" xfId="19528"/>
    <cellStyle name="Note 5 2 2 4 2 2" xfId="40610"/>
    <cellStyle name="Note 5 2 2 4 3" xfId="40609"/>
    <cellStyle name="Note 5 2 2 4 4" xfId="59181"/>
    <cellStyle name="Note 5 2 2 5" xfId="8035"/>
    <cellStyle name="Note 5 2 2 5 2" xfId="19921"/>
    <cellStyle name="Note 5 2 2 5 2 2" xfId="40612"/>
    <cellStyle name="Note 5 2 2 5 3" xfId="40611"/>
    <cellStyle name="Note 5 2 2 5 4" xfId="59182"/>
    <cellStyle name="Note 5 2 2 6" xfId="8498"/>
    <cellStyle name="Note 5 2 2 6 2" xfId="20317"/>
    <cellStyle name="Note 5 2 2 6 2 2" xfId="40614"/>
    <cellStyle name="Note 5 2 2 6 3" xfId="40613"/>
    <cellStyle name="Note 5 2 2 6 4" xfId="59183"/>
    <cellStyle name="Note 5 2 2 7" xfId="8954"/>
    <cellStyle name="Note 5 2 2 7 2" xfId="20717"/>
    <cellStyle name="Note 5 2 2 7 2 2" xfId="40616"/>
    <cellStyle name="Note 5 2 2 7 3" xfId="40615"/>
    <cellStyle name="Note 5 2 2 7 4" xfId="59184"/>
    <cellStyle name="Note 5 2 2 8" xfId="9403"/>
    <cellStyle name="Note 5 2 2 8 2" xfId="21120"/>
    <cellStyle name="Note 5 2 2 8 2 2" xfId="40618"/>
    <cellStyle name="Note 5 2 2 8 3" xfId="40617"/>
    <cellStyle name="Note 5 2 2 8 4" xfId="59185"/>
    <cellStyle name="Note 5 2 2 9" xfId="9841"/>
    <cellStyle name="Note 5 2 2 9 2" xfId="21503"/>
    <cellStyle name="Note 5 2 2 9 2 2" xfId="40620"/>
    <cellStyle name="Note 5 2 2 9 3" xfId="40619"/>
    <cellStyle name="Note 5 2 2 9 4" xfId="59186"/>
    <cellStyle name="Note 5 2 20" xfId="10549"/>
    <cellStyle name="Note 5 2 20 2" xfId="22116"/>
    <cellStyle name="Note 5 2 20 2 2" xfId="40622"/>
    <cellStyle name="Note 5 2 20 3" xfId="40621"/>
    <cellStyle name="Note 5 2 20 4" xfId="59187"/>
    <cellStyle name="Note 5 2 21" xfId="12833"/>
    <cellStyle name="Note 5 2 21 2" xfId="40623"/>
    <cellStyle name="Note 5 2 21 3" xfId="59188"/>
    <cellStyle name="Note 5 2 21 4" xfId="59189"/>
    <cellStyle name="Note 5 2 22" xfId="40486"/>
    <cellStyle name="Note 5 2 23" xfId="59190"/>
    <cellStyle name="Note 5 2 3" xfId="4891"/>
    <cellStyle name="Note 5 2 3 2" xfId="17515"/>
    <cellStyle name="Note 5 2 3 2 2" xfId="40625"/>
    <cellStyle name="Note 5 2 3 3" xfId="40624"/>
    <cellStyle name="Note 5 2 3 4" xfId="59191"/>
    <cellStyle name="Note 5 2 4" xfId="6845"/>
    <cellStyle name="Note 5 2 4 2" xfId="18876"/>
    <cellStyle name="Note 5 2 4 2 2" xfId="40627"/>
    <cellStyle name="Note 5 2 4 3" xfId="40626"/>
    <cellStyle name="Note 5 2 4 4" xfId="59192"/>
    <cellStyle name="Note 5 2 5" xfId="5063"/>
    <cellStyle name="Note 5 2 5 2" xfId="17654"/>
    <cellStyle name="Note 5 2 5 2 2" xfId="40629"/>
    <cellStyle name="Note 5 2 5 3" xfId="40628"/>
    <cellStyle name="Note 5 2 5 4" xfId="59193"/>
    <cellStyle name="Note 5 2 6" xfId="6683"/>
    <cellStyle name="Note 5 2 6 2" xfId="18741"/>
    <cellStyle name="Note 5 2 6 2 2" xfId="40631"/>
    <cellStyle name="Note 5 2 6 3" xfId="40630"/>
    <cellStyle name="Note 5 2 6 4" xfId="59194"/>
    <cellStyle name="Note 5 2 7" xfId="5218"/>
    <cellStyle name="Note 5 2 7 2" xfId="17783"/>
    <cellStyle name="Note 5 2 7 2 2" xfId="40633"/>
    <cellStyle name="Note 5 2 7 3" xfId="40632"/>
    <cellStyle name="Note 5 2 7 4" xfId="59195"/>
    <cellStyle name="Note 5 2 8" xfId="8298"/>
    <cellStyle name="Note 5 2 8 2" xfId="20145"/>
    <cellStyle name="Note 5 2 8 2 2" xfId="40635"/>
    <cellStyle name="Note 5 2 8 3" xfId="40634"/>
    <cellStyle name="Note 5 2 8 4" xfId="59196"/>
    <cellStyle name="Note 5 2 9" xfId="5366"/>
    <cellStyle name="Note 5 2 9 2" xfId="17911"/>
    <cellStyle name="Note 5 2 9 2 2" xfId="40637"/>
    <cellStyle name="Note 5 2 9 3" xfId="40636"/>
    <cellStyle name="Note 5 2 9 4" xfId="59197"/>
    <cellStyle name="Note 5 20" xfId="4346"/>
    <cellStyle name="Note 5 20 10" xfId="10712"/>
    <cellStyle name="Note 5 20 10 2" xfId="22259"/>
    <cellStyle name="Note 5 20 10 2 2" xfId="40640"/>
    <cellStyle name="Note 5 20 10 3" xfId="40639"/>
    <cellStyle name="Note 5 20 10 4" xfId="59198"/>
    <cellStyle name="Note 5 20 11" xfId="11131"/>
    <cellStyle name="Note 5 20 11 2" xfId="22628"/>
    <cellStyle name="Note 5 20 11 2 2" xfId="40642"/>
    <cellStyle name="Note 5 20 11 3" xfId="40641"/>
    <cellStyle name="Note 5 20 11 4" xfId="59199"/>
    <cellStyle name="Note 5 20 12" xfId="11552"/>
    <cellStyle name="Note 5 20 12 2" xfId="22991"/>
    <cellStyle name="Note 5 20 12 2 2" xfId="40644"/>
    <cellStyle name="Note 5 20 12 3" xfId="40643"/>
    <cellStyle name="Note 5 20 12 4" xfId="59200"/>
    <cellStyle name="Note 5 20 13" xfId="11980"/>
    <cellStyle name="Note 5 20 13 2" xfId="23397"/>
    <cellStyle name="Note 5 20 13 2 2" xfId="40646"/>
    <cellStyle name="Note 5 20 13 3" xfId="40645"/>
    <cellStyle name="Note 5 20 13 4" xfId="59201"/>
    <cellStyle name="Note 5 20 14" xfId="12352"/>
    <cellStyle name="Note 5 20 14 2" xfId="23730"/>
    <cellStyle name="Note 5 20 14 2 2" xfId="40648"/>
    <cellStyle name="Note 5 20 14 3" xfId="40647"/>
    <cellStyle name="Note 5 20 14 4" xfId="59202"/>
    <cellStyle name="Note 5 20 15" xfId="12715"/>
    <cellStyle name="Note 5 20 15 2" xfId="24052"/>
    <cellStyle name="Note 5 20 15 2 2" xfId="40650"/>
    <cellStyle name="Note 5 20 15 3" xfId="40649"/>
    <cellStyle name="Note 5 20 15 4" xfId="59203"/>
    <cellStyle name="Note 5 20 16" xfId="13130"/>
    <cellStyle name="Note 5 20 16 2" xfId="24441"/>
    <cellStyle name="Note 5 20 16 2 2" xfId="40652"/>
    <cellStyle name="Note 5 20 16 3" xfId="40651"/>
    <cellStyle name="Note 5 20 16 4" xfId="59204"/>
    <cellStyle name="Note 5 20 17" xfId="13467"/>
    <cellStyle name="Note 5 20 17 2" xfId="24746"/>
    <cellStyle name="Note 5 20 17 2 2" xfId="40654"/>
    <cellStyle name="Note 5 20 17 3" xfId="40653"/>
    <cellStyle name="Note 5 20 17 4" xfId="59205"/>
    <cellStyle name="Note 5 20 18" xfId="13798"/>
    <cellStyle name="Note 5 20 18 2" xfId="25048"/>
    <cellStyle name="Note 5 20 18 2 2" xfId="40656"/>
    <cellStyle name="Note 5 20 18 3" xfId="40655"/>
    <cellStyle name="Note 5 20 18 4" xfId="59206"/>
    <cellStyle name="Note 5 20 19" xfId="14126"/>
    <cellStyle name="Note 5 20 19 2" xfId="25348"/>
    <cellStyle name="Note 5 20 19 2 2" xfId="40658"/>
    <cellStyle name="Note 5 20 19 3" xfId="40657"/>
    <cellStyle name="Note 5 20 19 4" xfId="59207"/>
    <cellStyle name="Note 5 20 2" xfId="7129"/>
    <cellStyle name="Note 5 20 2 2" xfId="19135"/>
    <cellStyle name="Note 5 20 2 2 2" xfId="40660"/>
    <cellStyle name="Note 5 20 2 3" xfId="40659"/>
    <cellStyle name="Note 5 20 2 4" xfId="59208"/>
    <cellStyle name="Note 5 20 20" xfId="14420"/>
    <cellStyle name="Note 5 20 20 2" xfId="40661"/>
    <cellStyle name="Note 5 20 20 3" xfId="59209"/>
    <cellStyle name="Note 5 20 20 4" xfId="59210"/>
    <cellStyle name="Note 5 20 21" xfId="40638"/>
    <cellStyle name="Note 5 20 22" xfId="59211"/>
    <cellStyle name="Note 5 20 3" xfId="7597"/>
    <cellStyle name="Note 5 20 3 2" xfId="19543"/>
    <cellStyle name="Note 5 20 3 2 2" xfId="40663"/>
    <cellStyle name="Note 5 20 3 3" xfId="40662"/>
    <cellStyle name="Note 5 20 3 4" xfId="59212"/>
    <cellStyle name="Note 5 20 4" xfId="8051"/>
    <cellStyle name="Note 5 20 4 2" xfId="19937"/>
    <cellStyle name="Note 5 20 4 2 2" xfId="40665"/>
    <cellStyle name="Note 5 20 4 3" xfId="40664"/>
    <cellStyle name="Note 5 20 4 4" xfId="59213"/>
    <cellStyle name="Note 5 20 5" xfId="8513"/>
    <cellStyle name="Note 5 20 5 2" xfId="20332"/>
    <cellStyle name="Note 5 20 5 2 2" xfId="40667"/>
    <cellStyle name="Note 5 20 5 3" xfId="40666"/>
    <cellStyle name="Note 5 20 5 4" xfId="59214"/>
    <cellStyle name="Note 5 20 6" xfId="8969"/>
    <cellStyle name="Note 5 20 6 2" xfId="20731"/>
    <cellStyle name="Note 5 20 6 2 2" xfId="40669"/>
    <cellStyle name="Note 5 20 6 3" xfId="40668"/>
    <cellStyle name="Note 5 20 6 4" xfId="59215"/>
    <cellStyle name="Note 5 20 7" xfId="9417"/>
    <cellStyle name="Note 5 20 7 2" xfId="21133"/>
    <cellStyle name="Note 5 20 7 2 2" xfId="40671"/>
    <cellStyle name="Note 5 20 7 3" xfId="40670"/>
    <cellStyle name="Note 5 20 7 4" xfId="59216"/>
    <cellStyle name="Note 5 20 8" xfId="9857"/>
    <cellStyle name="Note 5 20 8 2" xfId="21518"/>
    <cellStyle name="Note 5 20 8 2 2" xfId="40673"/>
    <cellStyle name="Note 5 20 8 3" xfId="40672"/>
    <cellStyle name="Note 5 20 8 4" xfId="59217"/>
    <cellStyle name="Note 5 20 9" xfId="10298"/>
    <cellStyle name="Note 5 20 9 2" xfId="21903"/>
    <cellStyle name="Note 5 20 9 2 2" xfId="40675"/>
    <cellStyle name="Note 5 20 9 3" xfId="40674"/>
    <cellStyle name="Note 5 20 9 4" xfId="59218"/>
    <cellStyle name="Note 5 21" xfId="4347"/>
    <cellStyle name="Note 5 21 10" xfId="10713"/>
    <cellStyle name="Note 5 21 10 2" xfId="22260"/>
    <cellStyle name="Note 5 21 10 2 2" xfId="40678"/>
    <cellStyle name="Note 5 21 10 3" xfId="40677"/>
    <cellStyle name="Note 5 21 10 4" xfId="59219"/>
    <cellStyle name="Note 5 21 11" xfId="11132"/>
    <cellStyle name="Note 5 21 11 2" xfId="22629"/>
    <cellStyle name="Note 5 21 11 2 2" xfId="40680"/>
    <cellStyle name="Note 5 21 11 3" xfId="40679"/>
    <cellStyle name="Note 5 21 11 4" xfId="59220"/>
    <cellStyle name="Note 5 21 12" xfId="11553"/>
    <cellStyle name="Note 5 21 12 2" xfId="22992"/>
    <cellStyle name="Note 5 21 12 2 2" xfId="40682"/>
    <cellStyle name="Note 5 21 12 3" xfId="40681"/>
    <cellStyle name="Note 5 21 12 4" xfId="59221"/>
    <cellStyle name="Note 5 21 13" xfId="11981"/>
    <cellStyle name="Note 5 21 13 2" xfId="23398"/>
    <cellStyle name="Note 5 21 13 2 2" xfId="40684"/>
    <cellStyle name="Note 5 21 13 3" xfId="40683"/>
    <cellStyle name="Note 5 21 13 4" xfId="59222"/>
    <cellStyle name="Note 5 21 14" xfId="12353"/>
    <cellStyle name="Note 5 21 14 2" xfId="23731"/>
    <cellStyle name="Note 5 21 14 2 2" xfId="40686"/>
    <cellStyle name="Note 5 21 14 3" xfId="40685"/>
    <cellStyle name="Note 5 21 14 4" xfId="59223"/>
    <cellStyle name="Note 5 21 15" xfId="12716"/>
    <cellStyle name="Note 5 21 15 2" xfId="24053"/>
    <cellStyle name="Note 5 21 15 2 2" xfId="40688"/>
    <cellStyle name="Note 5 21 15 3" xfId="40687"/>
    <cellStyle name="Note 5 21 15 4" xfId="59224"/>
    <cellStyle name="Note 5 21 16" xfId="13131"/>
    <cellStyle name="Note 5 21 16 2" xfId="24442"/>
    <cellStyle name="Note 5 21 16 2 2" xfId="40690"/>
    <cellStyle name="Note 5 21 16 3" xfId="40689"/>
    <cellStyle name="Note 5 21 16 4" xfId="59225"/>
    <cellStyle name="Note 5 21 17" xfId="13468"/>
    <cellStyle name="Note 5 21 17 2" xfId="24747"/>
    <cellStyle name="Note 5 21 17 2 2" xfId="40692"/>
    <cellStyle name="Note 5 21 17 3" xfId="40691"/>
    <cellStyle name="Note 5 21 17 4" xfId="59226"/>
    <cellStyle name="Note 5 21 18" xfId="13799"/>
    <cellStyle name="Note 5 21 18 2" xfId="25049"/>
    <cellStyle name="Note 5 21 18 2 2" xfId="40694"/>
    <cellStyle name="Note 5 21 18 3" xfId="40693"/>
    <cellStyle name="Note 5 21 18 4" xfId="59227"/>
    <cellStyle name="Note 5 21 19" xfId="14127"/>
    <cellStyle name="Note 5 21 19 2" xfId="25349"/>
    <cellStyle name="Note 5 21 19 2 2" xfId="40696"/>
    <cellStyle name="Note 5 21 19 3" xfId="40695"/>
    <cellStyle name="Note 5 21 19 4" xfId="59228"/>
    <cellStyle name="Note 5 21 2" xfId="7130"/>
    <cellStyle name="Note 5 21 2 2" xfId="19136"/>
    <cellStyle name="Note 5 21 2 2 2" xfId="40698"/>
    <cellStyle name="Note 5 21 2 3" xfId="40697"/>
    <cellStyle name="Note 5 21 2 4" xfId="59229"/>
    <cellStyle name="Note 5 21 20" xfId="14421"/>
    <cellStyle name="Note 5 21 20 2" xfId="40699"/>
    <cellStyle name="Note 5 21 20 3" xfId="59230"/>
    <cellStyle name="Note 5 21 20 4" xfId="59231"/>
    <cellStyle name="Note 5 21 21" xfId="40676"/>
    <cellStyle name="Note 5 21 22" xfId="59232"/>
    <cellStyle name="Note 5 21 3" xfId="7598"/>
    <cellStyle name="Note 5 21 3 2" xfId="19544"/>
    <cellStyle name="Note 5 21 3 2 2" xfId="40701"/>
    <cellStyle name="Note 5 21 3 3" xfId="40700"/>
    <cellStyle name="Note 5 21 3 4" xfId="59233"/>
    <cellStyle name="Note 5 21 4" xfId="8052"/>
    <cellStyle name="Note 5 21 4 2" xfId="19938"/>
    <cellStyle name="Note 5 21 4 2 2" xfId="40703"/>
    <cellStyle name="Note 5 21 4 3" xfId="40702"/>
    <cellStyle name="Note 5 21 4 4" xfId="59234"/>
    <cellStyle name="Note 5 21 5" xfId="8514"/>
    <cellStyle name="Note 5 21 5 2" xfId="20333"/>
    <cellStyle name="Note 5 21 5 2 2" xfId="40705"/>
    <cellStyle name="Note 5 21 5 3" xfId="40704"/>
    <cellStyle name="Note 5 21 5 4" xfId="59235"/>
    <cellStyle name="Note 5 21 6" xfId="8970"/>
    <cellStyle name="Note 5 21 6 2" xfId="20732"/>
    <cellStyle name="Note 5 21 6 2 2" xfId="40707"/>
    <cellStyle name="Note 5 21 6 3" xfId="40706"/>
    <cellStyle name="Note 5 21 6 4" xfId="59236"/>
    <cellStyle name="Note 5 21 7" xfId="9418"/>
    <cellStyle name="Note 5 21 7 2" xfId="21134"/>
    <cellStyle name="Note 5 21 7 2 2" xfId="40709"/>
    <cellStyle name="Note 5 21 7 3" xfId="40708"/>
    <cellStyle name="Note 5 21 7 4" xfId="59237"/>
    <cellStyle name="Note 5 21 8" xfId="9858"/>
    <cellStyle name="Note 5 21 8 2" xfId="21519"/>
    <cellStyle name="Note 5 21 8 2 2" xfId="40711"/>
    <cellStyle name="Note 5 21 8 3" xfId="40710"/>
    <cellStyle name="Note 5 21 8 4" xfId="59238"/>
    <cellStyle name="Note 5 21 9" xfId="10299"/>
    <cellStyle name="Note 5 21 9 2" xfId="21904"/>
    <cellStyle name="Note 5 21 9 2 2" xfId="40713"/>
    <cellStyle name="Note 5 21 9 3" xfId="40712"/>
    <cellStyle name="Note 5 21 9 4" xfId="59239"/>
    <cellStyle name="Note 5 22" xfId="4348"/>
    <cellStyle name="Note 5 22 10" xfId="10714"/>
    <cellStyle name="Note 5 22 10 2" xfId="22261"/>
    <cellStyle name="Note 5 22 10 2 2" xfId="40716"/>
    <cellStyle name="Note 5 22 10 3" xfId="40715"/>
    <cellStyle name="Note 5 22 10 4" xfId="59240"/>
    <cellStyle name="Note 5 22 11" xfId="11133"/>
    <cellStyle name="Note 5 22 11 2" xfId="22630"/>
    <cellStyle name="Note 5 22 11 2 2" xfId="40718"/>
    <cellStyle name="Note 5 22 11 3" xfId="40717"/>
    <cellStyle name="Note 5 22 11 4" xfId="59241"/>
    <cellStyle name="Note 5 22 12" xfId="11554"/>
    <cellStyle name="Note 5 22 12 2" xfId="22993"/>
    <cellStyle name="Note 5 22 12 2 2" xfId="40720"/>
    <cellStyle name="Note 5 22 12 3" xfId="40719"/>
    <cellStyle name="Note 5 22 12 4" xfId="59242"/>
    <cellStyle name="Note 5 22 13" xfId="11982"/>
    <cellStyle name="Note 5 22 13 2" xfId="23399"/>
    <cellStyle name="Note 5 22 13 2 2" xfId="40722"/>
    <cellStyle name="Note 5 22 13 3" xfId="40721"/>
    <cellStyle name="Note 5 22 13 4" xfId="59243"/>
    <cellStyle name="Note 5 22 14" xfId="12354"/>
    <cellStyle name="Note 5 22 14 2" xfId="23732"/>
    <cellStyle name="Note 5 22 14 2 2" xfId="40724"/>
    <cellStyle name="Note 5 22 14 3" xfId="40723"/>
    <cellStyle name="Note 5 22 14 4" xfId="59244"/>
    <cellStyle name="Note 5 22 15" xfId="12717"/>
    <cellStyle name="Note 5 22 15 2" xfId="24054"/>
    <cellStyle name="Note 5 22 15 2 2" xfId="40726"/>
    <cellStyle name="Note 5 22 15 3" xfId="40725"/>
    <cellStyle name="Note 5 22 15 4" xfId="59245"/>
    <cellStyle name="Note 5 22 16" xfId="13132"/>
    <cellStyle name="Note 5 22 16 2" xfId="24443"/>
    <cellStyle name="Note 5 22 16 2 2" xfId="40728"/>
    <cellStyle name="Note 5 22 16 3" xfId="40727"/>
    <cellStyle name="Note 5 22 16 4" xfId="59246"/>
    <cellStyle name="Note 5 22 17" xfId="13469"/>
    <cellStyle name="Note 5 22 17 2" xfId="24748"/>
    <cellStyle name="Note 5 22 17 2 2" xfId="40730"/>
    <cellStyle name="Note 5 22 17 3" xfId="40729"/>
    <cellStyle name="Note 5 22 17 4" xfId="59247"/>
    <cellStyle name="Note 5 22 18" xfId="13800"/>
    <cellStyle name="Note 5 22 18 2" xfId="25050"/>
    <cellStyle name="Note 5 22 18 2 2" xfId="40732"/>
    <cellStyle name="Note 5 22 18 3" xfId="40731"/>
    <cellStyle name="Note 5 22 18 4" xfId="59248"/>
    <cellStyle name="Note 5 22 19" xfId="14128"/>
    <cellStyle name="Note 5 22 19 2" xfId="25350"/>
    <cellStyle name="Note 5 22 19 2 2" xfId="40734"/>
    <cellStyle name="Note 5 22 19 3" xfId="40733"/>
    <cellStyle name="Note 5 22 19 4" xfId="59249"/>
    <cellStyle name="Note 5 22 2" xfId="7131"/>
    <cellStyle name="Note 5 22 2 2" xfId="19137"/>
    <cellStyle name="Note 5 22 2 2 2" xfId="40736"/>
    <cellStyle name="Note 5 22 2 3" xfId="40735"/>
    <cellStyle name="Note 5 22 2 4" xfId="59250"/>
    <cellStyle name="Note 5 22 20" xfId="14422"/>
    <cellStyle name="Note 5 22 20 2" xfId="40737"/>
    <cellStyle name="Note 5 22 20 3" xfId="59251"/>
    <cellStyle name="Note 5 22 20 4" xfId="59252"/>
    <cellStyle name="Note 5 22 21" xfId="40714"/>
    <cellStyle name="Note 5 22 22" xfId="59253"/>
    <cellStyle name="Note 5 22 3" xfId="7599"/>
    <cellStyle name="Note 5 22 3 2" xfId="19545"/>
    <cellStyle name="Note 5 22 3 2 2" xfId="40739"/>
    <cellStyle name="Note 5 22 3 3" xfId="40738"/>
    <cellStyle name="Note 5 22 3 4" xfId="59254"/>
    <cellStyle name="Note 5 22 4" xfId="8053"/>
    <cellStyle name="Note 5 22 4 2" xfId="19939"/>
    <cellStyle name="Note 5 22 4 2 2" xfId="40741"/>
    <cellStyle name="Note 5 22 4 3" xfId="40740"/>
    <cellStyle name="Note 5 22 4 4" xfId="59255"/>
    <cellStyle name="Note 5 22 5" xfId="8515"/>
    <cellStyle name="Note 5 22 5 2" xfId="20334"/>
    <cellStyle name="Note 5 22 5 2 2" xfId="40743"/>
    <cellStyle name="Note 5 22 5 3" xfId="40742"/>
    <cellStyle name="Note 5 22 5 4" xfId="59256"/>
    <cellStyle name="Note 5 22 6" xfId="8971"/>
    <cellStyle name="Note 5 22 6 2" xfId="20733"/>
    <cellStyle name="Note 5 22 6 2 2" xfId="40745"/>
    <cellStyle name="Note 5 22 6 3" xfId="40744"/>
    <cellStyle name="Note 5 22 6 4" xfId="59257"/>
    <cellStyle name="Note 5 22 7" xfId="9419"/>
    <cellStyle name="Note 5 22 7 2" xfId="21135"/>
    <cellStyle name="Note 5 22 7 2 2" xfId="40747"/>
    <cellStyle name="Note 5 22 7 3" xfId="40746"/>
    <cellStyle name="Note 5 22 7 4" xfId="59258"/>
    <cellStyle name="Note 5 22 8" xfId="9859"/>
    <cellStyle name="Note 5 22 8 2" xfId="21520"/>
    <cellStyle name="Note 5 22 8 2 2" xfId="40749"/>
    <cellStyle name="Note 5 22 8 3" xfId="40748"/>
    <cellStyle name="Note 5 22 8 4" xfId="59259"/>
    <cellStyle name="Note 5 22 9" xfId="10300"/>
    <cellStyle name="Note 5 22 9 2" xfId="21905"/>
    <cellStyle name="Note 5 22 9 2 2" xfId="40751"/>
    <cellStyle name="Note 5 22 9 3" xfId="40750"/>
    <cellStyle name="Note 5 22 9 4" xfId="59260"/>
    <cellStyle name="Note 5 23" xfId="4349"/>
    <cellStyle name="Note 5 23 10" xfId="10715"/>
    <cellStyle name="Note 5 23 10 2" xfId="22262"/>
    <cellStyle name="Note 5 23 10 2 2" xfId="40754"/>
    <cellStyle name="Note 5 23 10 3" xfId="40753"/>
    <cellStyle name="Note 5 23 10 4" xfId="59261"/>
    <cellStyle name="Note 5 23 11" xfId="11134"/>
    <cellStyle name="Note 5 23 11 2" xfId="22631"/>
    <cellStyle name="Note 5 23 11 2 2" xfId="40756"/>
    <cellStyle name="Note 5 23 11 3" xfId="40755"/>
    <cellStyle name="Note 5 23 11 4" xfId="59262"/>
    <cellStyle name="Note 5 23 12" xfId="11555"/>
    <cellStyle name="Note 5 23 12 2" xfId="22994"/>
    <cellStyle name="Note 5 23 12 2 2" xfId="40758"/>
    <cellStyle name="Note 5 23 12 3" xfId="40757"/>
    <cellStyle name="Note 5 23 12 4" xfId="59263"/>
    <cellStyle name="Note 5 23 13" xfId="11983"/>
    <cellStyle name="Note 5 23 13 2" xfId="23400"/>
    <cellStyle name="Note 5 23 13 2 2" xfId="40760"/>
    <cellStyle name="Note 5 23 13 3" xfId="40759"/>
    <cellStyle name="Note 5 23 13 4" xfId="59264"/>
    <cellStyle name="Note 5 23 14" xfId="12355"/>
    <cellStyle name="Note 5 23 14 2" xfId="23733"/>
    <cellStyle name="Note 5 23 14 2 2" xfId="40762"/>
    <cellStyle name="Note 5 23 14 3" xfId="40761"/>
    <cellStyle name="Note 5 23 14 4" xfId="59265"/>
    <cellStyle name="Note 5 23 15" xfId="12718"/>
    <cellStyle name="Note 5 23 15 2" xfId="24055"/>
    <cellStyle name="Note 5 23 15 2 2" xfId="40764"/>
    <cellStyle name="Note 5 23 15 3" xfId="40763"/>
    <cellStyle name="Note 5 23 15 4" xfId="59266"/>
    <cellStyle name="Note 5 23 16" xfId="13133"/>
    <cellStyle name="Note 5 23 16 2" xfId="24444"/>
    <cellStyle name="Note 5 23 16 2 2" xfId="40766"/>
    <cellStyle name="Note 5 23 16 3" xfId="40765"/>
    <cellStyle name="Note 5 23 16 4" xfId="59267"/>
    <cellStyle name="Note 5 23 17" xfId="13470"/>
    <cellStyle name="Note 5 23 17 2" xfId="24749"/>
    <cellStyle name="Note 5 23 17 2 2" xfId="40768"/>
    <cellStyle name="Note 5 23 17 3" xfId="40767"/>
    <cellStyle name="Note 5 23 17 4" xfId="59268"/>
    <cellStyle name="Note 5 23 18" xfId="13801"/>
    <cellStyle name="Note 5 23 18 2" xfId="25051"/>
    <cellStyle name="Note 5 23 18 2 2" xfId="40770"/>
    <cellStyle name="Note 5 23 18 3" xfId="40769"/>
    <cellStyle name="Note 5 23 18 4" xfId="59269"/>
    <cellStyle name="Note 5 23 19" xfId="14129"/>
    <cellStyle name="Note 5 23 19 2" xfId="25351"/>
    <cellStyle name="Note 5 23 19 2 2" xfId="40772"/>
    <cellStyle name="Note 5 23 19 3" xfId="40771"/>
    <cellStyle name="Note 5 23 19 4" xfId="59270"/>
    <cellStyle name="Note 5 23 2" xfId="7132"/>
    <cellStyle name="Note 5 23 2 2" xfId="19138"/>
    <cellStyle name="Note 5 23 2 2 2" xfId="40774"/>
    <cellStyle name="Note 5 23 2 3" xfId="40773"/>
    <cellStyle name="Note 5 23 2 4" xfId="59271"/>
    <cellStyle name="Note 5 23 20" xfId="14423"/>
    <cellStyle name="Note 5 23 20 2" xfId="40775"/>
    <cellStyle name="Note 5 23 20 3" xfId="59272"/>
    <cellStyle name="Note 5 23 20 4" xfId="59273"/>
    <cellStyle name="Note 5 23 21" xfId="40752"/>
    <cellStyle name="Note 5 23 22" xfId="59274"/>
    <cellStyle name="Note 5 23 3" xfId="7600"/>
    <cellStyle name="Note 5 23 3 2" xfId="19546"/>
    <cellStyle name="Note 5 23 3 2 2" xfId="40777"/>
    <cellStyle name="Note 5 23 3 3" xfId="40776"/>
    <cellStyle name="Note 5 23 3 4" xfId="59275"/>
    <cellStyle name="Note 5 23 4" xfId="8054"/>
    <cellStyle name="Note 5 23 4 2" xfId="19940"/>
    <cellStyle name="Note 5 23 4 2 2" xfId="40779"/>
    <cellStyle name="Note 5 23 4 3" xfId="40778"/>
    <cellStyle name="Note 5 23 4 4" xfId="59276"/>
    <cellStyle name="Note 5 23 5" xfId="8516"/>
    <cellStyle name="Note 5 23 5 2" xfId="20335"/>
    <cellStyle name="Note 5 23 5 2 2" xfId="40781"/>
    <cellStyle name="Note 5 23 5 3" xfId="40780"/>
    <cellStyle name="Note 5 23 5 4" xfId="59277"/>
    <cellStyle name="Note 5 23 6" xfId="8972"/>
    <cellStyle name="Note 5 23 6 2" xfId="20734"/>
    <cellStyle name="Note 5 23 6 2 2" xfId="40783"/>
    <cellStyle name="Note 5 23 6 3" xfId="40782"/>
    <cellStyle name="Note 5 23 6 4" xfId="59278"/>
    <cellStyle name="Note 5 23 7" xfId="9420"/>
    <cellStyle name="Note 5 23 7 2" xfId="21136"/>
    <cellStyle name="Note 5 23 7 2 2" xfId="40785"/>
    <cellStyle name="Note 5 23 7 3" xfId="40784"/>
    <cellStyle name="Note 5 23 7 4" xfId="59279"/>
    <cellStyle name="Note 5 23 8" xfId="9860"/>
    <cellStyle name="Note 5 23 8 2" xfId="21521"/>
    <cellStyle name="Note 5 23 8 2 2" xfId="40787"/>
    <cellStyle name="Note 5 23 8 3" xfId="40786"/>
    <cellStyle name="Note 5 23 8 4" xfId="59280"/>
    <cellStyle name="Note 5 23 9" xfId="10301"/>
    <cellStyle name="Note 5 23 9 2" xfId="21906"/>
    <cellStyle name="Note 5 23 9 2 2" xfId="40789"/>
    <cellStyle name="Note 5 23 9 3" xfId="40788"/>
    <cellStyle name="Note 5 23 9 4" xfId="59281"/>
    <cellStyle name="Note 5 24" xfId="4350"/>
    <cellStyle name="Note 5 24 10" xfId="10716"/>
    <cellStyle name="Note 5 24 10 2" xfId="22263"/>
    <cellStyle name="Note 5 24 10 2 2" xfId="40792"/>
    <cellStyle name="Note 5 24 10 3" xfId="40791"/>
    <cellStyle name="Note 5 24 10 4" xfId="59282"/>
    <cellStyle name="Note 5 24 11" xfId="11135"/>
    <cellStyle name="Note 5 24 11 2" xfId="22632"/>
    <cellStyle name="Note 5 24 11 2 2" xfId="40794"/>
    <cellStyle name="Note 5 24 11 3" xfId="40793"/>
    <cellStyle name="Note 5 24 11 4" xfId="59283"/>
    <cellStyle name="Note 5 24 12" xfId="11556"/>
    <cellStyle name="Note 5 24 12 2" xfId="22995"/>
    <cellStyle name="Note 5 24 12 2 2" xfId="40796"/>
    <cellStyle name="Note 5 24 12 3" xfId="40795"/>
    <cellStyle name="Note 5 24 12 4" xfId="59284"/>
    <cellStyle name="Note 5 24 13" xfId="11984"/>
    <cellStyle name="Note 5 24 13 2" xfId="23401"/>
    <cellStyle name="Note 5 24 13 2 2" xfId="40798"/>
    <cellStyle name="Note 5 24 13 3" xfId="40797"/>
    <cellStyle name="Note 5 24 13 4" xfId="59285"/>
    <cellStyle name="Note 5 24 14" xfId="12356"/>
    <cellStyle name="Note 5 24 14 2" xfId="23734"/>
    <cellStyle name="Note 5 24 14 2 2" xfId="40800"/>
    <cellStyle name="Note 5 24 14 3" xfId="40799"/>
    <cellStyle name="Note 5 24 14 4" xfId="59286"/>
    <cellStyle name="Note 5 24 15" xfId="12719"/>
    <cellStyle name="Note 5 24 15 2" xfId="24056"/>
    <cellStyle name="Note 5 24 15 2 2" xfId="40802"/>
    <cellStyle name="Note 5 24 15 3" xfId="40801"/>
    <cellStyle name="Note 5 24 15 4" xfId="59287"/>
    <cellStyle name="Note 5 24 16" xfId="13134"/>
    <cellStyle name="Note 5 24 16 2" xfId="24445"/>
    <cellStyle name="Note 5 24 16 2 2" xfId="40804"/>
    <cellStyle name="Note 5 24 16 3" xfId="40803"/>
    <cellStyle name="Note 5 24 16 4" xfId="59288"/>
    <cellStyle name="Note 5 24 17" xfId="13471"/>
    <cellStyle name="Note 5 24 17 2" xfId="24750"/>
    <cellStyle name="Note 5 24 17 2 2" xfId="40806"/>
    <cellStyle name="Note 5 24 17 3" xfId="40805"/>
    <cellStyle name="Note 5 24 17 4" xfId="59289"/>
    <cellStyle name="Note 5 24 18" xfId="13802"/>
    <cellStyle name="Note 5 24 18 2" xfId="25052"/>
    <cellStyle name="Note 5 24 18 2 2" xfId="40808"/>
    <cellStyle name="Note 5 24 18 3" xfId="40807"/>
    <cellStyle name="Note 5 24 18 4" xfId="59290"/>
    <cellStyle name="Note 5 24 19" xfId="14130"/>
    <cellStyle name="Note 5 24 19 2" xfId="25352"/>
    <cellStyle name="Note 5 24 19 2 2" xfId="40810"/>
    <cellStyle name="Note 5 24 19 3" xfId="40809"/>
    <cellStyle name="Note 5 24 19 4" xfId="59291"/>
    <cellStyle name="Note 5 24 2" xfId="7133"/>
    <cellStyle name="Note 5 24 2 2" xfId="19139"/>
    <cellStyle name="Note 5 24 2 2 2" xfId="40812"/>
    <cellStyle name="Note 5 24 2 3" xfId="40811"/>
    <cellStyle name="Note 5 24 2 4" xfId="59292"/>
    <cellStyle name="Note 5 24 20" xfId="14424"/>
    <cellStyle name="Note 5 24 20 2" xfId="40813"/>
    <cellStyle name="Note 5 24 20 3" xfId="59293"/>
    <cellStyle name="Note 5 24 20 4" xfId="59294"/>
    <cellStyle name="Note 5 24 21" xfId="40790"/>
    <cellStyle name="Note 5 24 22" xfId="59295"/>
    <cellStyle name="Note 5 24 3" xfId="7601"/>
    <cellStyle name="Note 5 24 3 2" xfId="19547"/>
    <cellStyle name="Note 5 24 3 2 2" xfId="40815"/>
    <cellStyle name="Note 5 24 3 3" xfId="40814"/>
    <cellStyle name="Note 5 24 3 4" xfId="59296"/>
    <cellStyle name="Note 5 24 4" xfId="8055"/>
    <cellStyle name="Note 5 24 4 2" xfId="19941"/>
    <cellStyle name="Note 5 24 4 2 2" xfId="40817"/>
    <cellStyle name="Note 5 24 4 3" xfId="40816"/>
    <cellStyle name="Note 5 24 4 4" xfId="59297"/>
    <cellStyle name="Note 5 24 5" xfId="8517"/>
    <cellStyle name="Note 5 24 5 2" xfId="20336"/>
    <cellStyle name="Note 5 24 5 2 2" xfId="40819"/>
    <cellStyle name="Note 5 24 5 3" xfId="40818"/>
    <cellStyle name="Note 5 24 5 4" xfId="59298"/>
    <cellStyle name="Note 5 24 6" xfId="8973"/>
    <cellStyle name="Note 5 24 6 2" xfId="20735"/>
    <cellStyle name="Note 5 24 6 2 2" xfId="40821"/>
    <cellStyle name="Note 5 24 6 3" xfId="40820"/>
    <cellStyle name="Note 5 24 6 4" xfId="59299"/>
    <cellStyle name="Note 5 24 7" xfId="9421"/>
    <cellStyle name="Note 5 24 7 2" xfId="21137"/>
    <cellStyle name="Note 5 24 7 2 2" xfId="40823"/>
    <cellStyle name="Note 5 24 7 3" xfId="40822"/>
    <cellStyle name="Note 5 24 7 4" xfId="59300"/>
    <cellStyle name="Note 5 24 8" xfId="9861"/>
    <cellStyle name="Note 5 24 8 2" xfId="21522"/>
    <cellStyle name="Note 5 24 8 2 2" xfId="40825"/>
    <cellStyle name="Note 5 24 8 3" xfId="40824"/>
    <cellStyle name="Note 5 24 8 4" xfId="59301"/>
    <cellStyle name="Note 5 24 9" xfId="10302"/>
    <cellStyle name="Note 5 24 9 2" xfId="21907"/>
    <cellStyle name="Note 5 24 9 2 2" xfId="40827"/>
    <cellStyle name="Note 5 24 9 3" xfId="40826"/>
    <cellStyle name="Note 5 24 9 4" xfId="59302"/>
    <cellStyle name="Note 5 25" xfId="4351"/>
    <cellStyle name="Note 5 25 10" xfId="10717"/>
    <cellStyle name="Note 5 25 10 2" xfId="22264"/>
    <cellStyle name="Note 5 25 10 2 2" xfId="40830"/>
    <cellStyle name="Note 5 25 10 3" xfId="40829"/>
    <cellStyle name="Note 5 25 10 4" xfId="59303"/>
    <cellStyle name="Note 5 25 11" xfId="11136"/>
    <cellStyle name="Note 5 25 11 2" xfId="22633"/>
    <cellStyle name="Note 5 25 11 2 2" xfId="40832"/>
    <cellStyle name="Note 5 25 11 3" xfId="40831"/>
    <cellStyle name="Note 5 25 11 4" xfId="59304"/>
    <cellStyle name="Note 5 25 12" xfId="11557"/>
    <cellStyle name="Note 5 25 12 2" xfId="22996"/>
    <cellStyle name="Note 5 25 12 2 2" xfId="40834"/>
    <cellStyle name="Note 5 25 12 3" xfId="40833"/>
    <cellStyle name="Note 5 25 12 4" xfId="59305"/>
    <cellStyle name="Note 5 25 13" xfId="11985"/>
    <cellStyle name="Note 5 25 13 2" xfId="23402"/>
    <cellStyle name="Note 5 25 13 2 2" xfId="40836"/>
    <cellStyle name="Note 5 25 13 3" xfId="40835"/>
    <cellStyle name="Note 5 25 13 4" xfId="59306"/>
    <cellStyle name="Note 5 25 14" xfId="12357"/>
    <cellStyle name="Note 5 25 14 2" xfId="23735"/>
    <cellStyle name="Note 5 25 14 2 2" xfId="40838"/>
    <cellStyle name="Note 5 25 14 3" xfId="40837"/>
    <cellStyle name="Note 5 25 14 4" xfId="59307"/>
    <cellStyle name="Note 5 25 15" xfId="12720"/>
    <cellStyle name="Note 5 25 15 2" xfId="24057"/>
    <cellStyle name="Note 5 25 15 2 2" xfId="40840"/>
    <cellStyle name="Note 5 25 15 3" xfId="40839"/>
    <cellStyle name="Note 5 25 15 4" xfId="59308"/>
    <cellStyle name="Note 5 25 16" xfId="13135"/>
    <cellStyle name="Note 5 25 16 2" xfId="24446"/>
    <cellStyle name="Note 5 25 16 2 2" xfId="40842"/>
    <cellStyle name="Note 5 25 16 3" xfId="40841"/>
    <cellStyle name="Note 5 25 16 4" xfId="59309"/>
    <cellStyle name="Note 5 25 17" xfId="13472"/>
    <cellStyle name="Note 5 25 17 2" xfId="24751"/>
    <cellStyle name="Note 5 25 17 2 2" xfId="40844"/>
    <cellStyle name="Note 5 25 17 3" xfId="40843"/>
    <cellStyle name="Note 5 25 17 4" xfId="59310"/>
    <cellStyle name="Note 5 25 18" xfId="13803"/>
    <cellStyle name="Note 5 25 18 2" xfId="25053"/>
    <cellStyle name="Note 5 25 18 2 2" xfId="40846"/>
    <cellStyle name="Note 5 25 18 3" xfId="40845"/>
    <cellStyle name="Note 5 25 18 4" xfId="59311"/>
    <cellStyle name="Note 5 25 19" xfId="14131"/>
    <cellStyle name="Note 5 25 19 2" xfId="25353"/>
    <cellStyle name="Note 5 25 19 2 2" xfId="40848"/>
    <cellStyle name="Note 5 25 19 3" xfId="40847"/>
    <cellStyle name="Note 5 25 19 4" xfId="59312"/>
    <cellStyle name="Note 5 25 2" xfId="7134"/>
    <cellStyle name="Note 5 25 2 2" xfId="19140"/>
    <cellStyle name="Note 5 25 2 2 2" xfId="40850"/>
    <cellStyle name="Note 5 25 2 3" xfId="40849"/>
    <cellStyle name="Note 5 25 2 4" xfId="59313"/>
    <cellStyle name="Note 5 25 20" xfId="14425"/>
    <cellStyle name="Note 5 25 20 2" xfId="40851"/>
    <cellStyle name="Note 5 25 20 3" xfId="59314"/>
    <cellStyle name="Note 5 25 20 4" xfId="59315"/>
    <cellStyle name="Note 5 25 21" xfId="40828"/>
    <cellStyle name="Note 5 25 22" xfId="59316"/>
    <cellStyle name="Note 5 25 3" xfId="7602"/>
    <cellStyle name="Note 5 25 3 2" xfId="19548"/>
    <cellStyle name="Note 5 25 3 2 2" xfId="40853"/>
    <cellStyle name="Note 5 25 3 3" xfId="40852"/>
    <cellStyle name="Note 5 25 3 4" xfId="59317"/>
    <cellStyle name="Note 5 25 4" xfId="8056"/>
    <cellStyle name="Note 5 25 4 2" xfId="19942"/>
    <cellStyle name="Note 5 25 4 2 2" xfId="40855"/>
    <cellStyle name="Note 5 25 4 3" xfId="40854"/>
    <cellStyle name="Note 5 25 4 4" xfId="59318"/>
    <cellStyle name="Note 5 25 5" xfId="8518"/>
    <cellStyle name="Note 5 25 5 2" xfId="20337"/>
    <cellStyle name="Note 5 25 5 2 2" xfId="40857"/>
    <cellStyle name="Note 5 25 5 3" xfId="40856"/>
    <cellStyle name="Note 5 25 5 4" xfId="59319"/>
    <cellStyle name="Note 5 25 6" xfId="8974"/>
    <cellStyle name="Note 5 25 6 2" xfId="20736"/>
    <cellStyle name="Note 5 25 6 2 2" xfId="40859"/>
    <cellStyle name="Note 5 25 6 3" xfId="40858"/>
    <cellStyle name="Note 5 25 6 4" xfId="59320"/>
    <cellStyle name="Note 5 25 7" xfId="9422"/>
    <cellStyle name="Note 5 25 7 2" xfId="21138"/>
    <cellStyle name="Note 5 25 7 2 2" xfId="40861"/>
    <cellStyle name="Note 5 25 7 3" xfId="40860"/>
    <cellStyle name="Note 5 25 7 4" xfId="59321"/>
    <cellStyle name="Note 5 25 8" xfId="9862"/>
    <cellStyle name="Note 5 25 8 2" xfId="21523"/>
    <cellStyle name="Note 5 25 8 2 2" xfId="40863"/>
    <cellStyle name="Note 5 25 8 3" xfId="40862"/>
    <cellStyle name="Note 5 25 8 4" xfId="59322"/>
    <cellStyle name="Note 5 25 9" xfId="10303"/>
    <cellStyle name="Note 5 25 9 2" xfId="21908"/>
    <cellStyle name="Note 5 25 9 2 2" xfId="40865"/>
    <cellStyle name="Note 5 25 9 3" xfId="40864"/>
    <cellStyle name="Note 5 25 9 4" xfId="59323"/>
    <cellStyle name="Note 5 26" xfId="4352"/>
    <cellStyle name="Note 5 26 10" xfId="10718"/>
    <cellStyle name="Note 5 26 10 2" xfId="22265"/>
    <cellStyle name="Note 5 26 10 2 2" xfId="40868"/>
    <cellStyle name="Note 5 26 10 3" xfId="40867"/>
    <cellStyle name="Note 5 26 10 4" xfId="59324"/>
    <cellStyle name="Note 5 26 11" xfId="11137"/>
    <cellStyle name="Note 5 26 11 2" xfId="22634"/>
    <cellStyle name="Note 5 26 11 2 2" xfId="40870"/>
    <cellStyle name="Note 5 26 11 3" xfId="40869"/>
    <cellStyle name="Note 5 26 11 4" xfId="59325"/>
    <cellStyle name="Note 5 26 12" xfId="11558"/>
    <cellStyle name="Note 5 26 12 2" xfId="22997"/>
    <cellStyle name="Note 5 26 12 2 2" xfId="40872"/>
    <cellStyle name="Note 5 26 12 3" xfId="40871"/>
    <cellStyle name="Note 5 26 12 4" xfId="59326"/>
    <cellStyle name="Note 5 26 13" xfId="11986"/>
    <cellStyle name="Note 5 26 13 2" xfId="23403"/>
    <cellStyle name="Note 5 26 13 2 2" xfId="40874"/>
    <cellStyle name="Note 5 26 13 3" xfId="40873"/>
    <cellStyle name="Note 5 26 13 4" xfId="59327"/>
    <cellStyle name="Note 5 26 14" xfId="12358"/>
    <cellStyle name="Note 5 26 14 2" xfId="23736"/>
    <cellStyle name="Note 5 26 14 2 2" xfId="40876"/>
    <cellStyle name="Note 5 26 14 3" xfId="40875"/>
    <cellStyle name="Note 5 26 14 4" xfId="59328"/>
    <cellStyle name="Note 5 26 15" xfId="12721"/>
    <cellStyle name="Note 5 26 15 2" xfId="24058"/>
    <cellStyle name="Note 5 26 15 2 2" xfId="40878"/>
    <cellStyle name="Note 5 26 15 3" xfId="40877"/>
    <cellStyle name="Note 5 26 15 4" xfId="59329"/>
    <cellStyle name="Note 5 26 16" xfId="13136"/>
    <cellStyle name="Note 5 26 16 2" xfId="24447"/>
    <cellStyle name="Note 5 26 16 2 2" xfId="40880"/>
    <cellStyle name="Note 5 26 16 3" xfId="40879"/>
    <cellStyle name="Note 5 26 16 4" xfId="59330"/>
    <cellStyle name="Note 5 26 17" xfId="13473"/>
    <cellStyle name="Note 5 26 17 2" xfId="24752"/>
    <cellStyle name="Note 5 26 17 2 2" xfId="40882"/>
    <cellStyle name="Note 5 26 17 3" xfId="40881"/>
    <cellStyle name="Note 5 26 17 4" xfId="59331"/>
    <cellStyle name="Note 5 26 18" xfId="13804"/>
    <cellStyle name="Note 5 26 18 2" xfId="25054"/>
    <cellStyle name="Note 5 26 18 2 2" xfId="40884"/>
    <cellStyle name="Note 5 26 18 3" xfId="40883"/>
    <cellStyle name="Note 5 26 18 4" xfId="59332"/>
    <cellStyle name="Note 5 26 19" xfId="14132"/>
    <cellStyle name="Note 5 26 19 2" xfId="25354"/>
    <cellStyle name="Note 5 26 19 2 2" xfId="40886"/>
    <cellStyle name="Note 5 26 19 3" xfId="40885"/>
    <cellStyle name="Note 5 26 19 4" xfId="59333"/>
    <cellStyle name="Note 5 26 2" xfId="7135"/>
    <cellStyle name="Note 5 26 2 2" xfId="19141"/>
    <cellStyle name="Note 5 26 2 2 2" xfId="40888"/>
    <cellStyle name="Note 5 26 2 3" xfId="40887"/>
    <cellStyle name="Note 5 26 2 4" xfId="59334"/>
    <cellStyle name="Note 5 26 20" xfId="14426"/>
    <cellStyle name="Note 5 26 20 2" xfId="40889"/>
    <cellStyle name="Note 5 26 20 3" xfId="59335"/>
    <cellStyle name="Note 5 26 20 4" xfId="59336"/>
    <cellStyle name="Note 5 26 21" xfId="40866"/>
    <cellStyle name="Note 5 26 22" xfId="59337"/>
    <cellStyle name="Note 5 26 3" xfId="7603"/>
    <cellStyle name="Note 5 26 3 2" xfId="19549"/>
    <cellStyle name="Note 5 26 3 2 2" xfId="40891"/>
    <cellStyle name="Note 5 26 3 3" xfId="40890"/>
    <cellStyle name="Note 5 26 3 4" xfId="59338"/>
    <cellStyle name="Note 5 26 4" xfId="8057"/>
    <cellStyle name="Note 5 26 4 2" xfId="19943"/>
    <cellStyle name="Note 5 26 4 2 2" xfId="40893"/>
    <cellStyle name="Note 5 26 4 3" xfId="40892"/>
    <cellStyle name="Note 5 26 4 4" xfId="59339"/>
    <cellStyle name="Note 5 26 5" xfId="8519"/>
    <cellStyle name="Note 5 26 5 2" xfId="20338"/>
    <cellStyle name="Note 5 26 5 2 2" xfId="40895"/>
    <cellStyle name="Note 5 26 5 3" xfId="40894"/>
    <cellStyle name="Note 5 26 5 4" xfId="59340"/>
    <cellStyle name="Note 5 26 6" xfId="8975"/>
    <cellStyle name="Note 5 26 6 2" xfId="20737"/>
    <cellStyle name="Note 5 26 6 2 2" xfId="40897"/>
    <cellStyle name="Note 5 26 6 3" xfId="40896"/>
    <cellStyle name="Note 5 26 6 4" xfId="59341"/>
    <cellStyle name="Note 5 26 7" xfId="9423"/>
    <cellStyle name="Note 5 26 7 2" xfId="21139"/>
    <cellStyle name="Note 5 26 7 2 2" xfId="40899"/>
    <cellStyle name="Note 5 26 7 3" xfId="40898"/>
    <cellStyle name="Note 5 26 7 4" xfId="59342"/>
    <cellStyle name="Note 5 26 8" xfId="9863"/>
    <cellStyle name="Note 5 26 8 2" xfId="21524"/>
    <cellStyle name="Note 5 26 8 2 2" xfId="40901"/>
    <cellStyle name="Note 5 26 8 3" xfId="40900"/>
    <cellStyle name="Note 5 26 8 4" xfId="59343"/>
    <cellStyle name="Note 5 26 9" xfId="10304"/>
    <cellStyle name="Note 5 26 9 2" xfId="21909"/>
    <cellStyle name="Note 5 26 9 2 2" xfId="40903"/>
    <cellStyle name="Note 5 26 9 3" xfId="40902"/>
    <cellStyle name="Note 5 26 9 4" xfId="59344"/>
    <cellStyle name="Note 5 27" xfId="4353"/>
    <cellStyle name="Note 5 27 10" xfId="10719"/>
    <cellStyle name="Note 5 27 10 2" xfId="22266"/>
    <cellStyle name="Note 5 27 10 2 2" xfId="40906"/>
    <cellStyle name="Note 5 27 10 3" xfId="40905"/>
    <cellStyle name="Note 5 27 10 4" xfId="59345"/>
    <cellStyle name="Note 5 27 11" xfId="11138"/>
    <cellStyle name="Note 5 27 11 2" xfId="22635"/>
    <cellStyle name="Note 5 27 11 2 2" xfId="40908"/>
    <cellStyle name="Note 5 27 11 3" xfId="40907"/>
    <cellStyle name="Note 5 27 11 4" xfId="59346"/>
    <cellStyle name="Note 5 27 12" xfId="11559"/>
    <cellStyle name="Note 5 27 12 2" xfId="22998"/>
    <cellStyle name="Note 5 27 12 2 2" xfId="40910"/>
    <cellStyle name="Note 5 27 12 3" xfId="40909"/>
    <cellStyle name="Note 5 27 12 4" xfId="59347"/>
    <cellStyle name="Note 5 27 13" xfId="11987"/>
    <cellStyle name="Note 5 27 13 2" xfId="23404"/>
    <cellStyle name="Note 5 27 13 2 2" xfId="40912"/>
    <cellStyle name="Note 5 27 13 3" xfId="40911"/>
    <cellStyle name="Note 5 27 13 4" xfId="59348"/>
    <cellStyle name="Note 5 27 14" xfId="12359"/>
    <cellStyle name="Note 5 27 14 2" xfId="23737"/>
    <cellStyle name="Note 5 27 14 2 2" xfId="40914"/>
    <cellStyle name="Note 5 27 14 3" xfId="40913"/>
    <cellStyle name="Note 5 27 14 4" xfId="59349"/>
    <cellStyle name="Note 5 27 15" xfId="12722"/>
    <cellStyle name="Note 5 27 15 2" xfId="24059"/>
    <cellStyle name="Note 5 27 15 2 2" xfId="40916"/>
    <cellStyle name="Note 5 27 15 3" xfId="40915"/>
    <cellStyle name="Note 5 27 15 4" xfId="59350"/>
    <cellStyle name="Note 5 27 16" xfId="13137"/>
    <cellStyle name="Note 5 27 16 2" xfId="24448"/>
    <cellStyle name="Note 5 27 16 2 2" xfId="40918"/>
    <cellStyle name="Note 5 27 16 3" xfId="40917"/>
    <cellStyle name="Note 5 27 16 4" xfId="59351"/>
    <cellStyle name="Note 5 27 17" xfId="13474"/>
    <cellStyle name="Note 5 27 17 2" xfId="24753"/>
    <cellStyle name="Note 5 27 17 2 2" xfId="40920"/>
    <cellStyle name="Note 5 27 17 3" xfId="40919"/>
    <cellStyle name="Note 5 27 17 4" xfId="59352"/>
    <cellStyle name="Note 5 27 18" xfId="13805"/>
    <cellStyle name="Note 5 27 18 2" xfId="25055"/>
    <cellStyle name="Note 5 27 18 2 2" xfId="40922"/>
    <cellStyle name="Note 5 27 18 3" xfId="40921"/>
    <cellStyle name="Note 5 27 18 4" xfId="59353"/>
    <cellStyle name="Note 5 27 19" xfId="14133"/>
    <cellStyle name="Note 5 27 19 2" xfId="25355"/>
    <cellStyle name="Note 5 27 19 2 2" xfId="40924"/>
    <cellStyle name="Note 5 27 19 3" xfId="40923"/>
    <cellStyle name="Note 5 27 19 4" xfId="59354"/>
    <cellStyle name="Note 5 27 2" xfId="7136"/>
    <cellStyle name="Note 5 27 2 2" xfId="19142"/>
    <cellStyle name="Note 5 27 2 2 2" xfId="40926"/>
    <cellStyle name="Note 5 27 2 3" xfId="40925"/>
    <cellStyle name="Note 5 27 2 4" xfId="59355"/>
    <cellStyle name="Note 5 27 20" xfId="14427"/>
    <cellStyle name="Note 5 27 20 2" xfId="40927"/>
    <cellStyle name="Note 5 27 20 3" xfId="59356"/>
    <cellStyle name="Note 5 27 20 4" xfId="59357"/>
    <cellStyle name="Note 5 27 21" xfId="40904"/>
    <cellStyle name="Note 5 27 22" xfId="59358"/>
    <cellStyle name="Note 5 27 3" xfId="7604"/>
    <cellStyle name="Note 5 27 3 2" xfId="19550"/>
    <cellStyle name="Note 5 27 3 2 2" xfId="40929"/>
    <cellStyle name="Note 5 27 3 3" xfId="40928"/>
    <cellStyle name="Note 5 27 3 4" xfId="59359"/>
    <cellStyle name="Note 5 27 4" xfId="8058"/>
    <cellStyle name="Note 5 27 4 2" xfId="19944"/>
    <cellStyle name="Note 5 27 4 2 2" xfId="40931"/>
    <cellStyle name="Note 5 27 4 3" xfId="40930"/>
    <cellStyle name="Note 5 27 4 4" xfId="59360"/>
    <cellStyle name="Note 5 27 5" xfId="8520"/>
    <cellStyle name="Note 5 27 5 2" xfId="20339"/>
    <cellStyle name="Note 5 27 5 2 2" xfId="40933"/>
    <cellStyle name="Note 5 27 5 3" xfId="40932"/>
    <cellStyle name="Note 5 27 5 4" xfId="59361"/>
    <cellStyle name="Note 5 27 6" xfId="8976"/>
    <cellStyle name="Note 5 27 6 2" xfId="20738"/>
    <cellStyle name="Note 5 27 6 2 2" xfId="40935"/>
    <cellStyle name="Note 5 27 6 3" xfId="40934"/>
    <cellStyle name="Note 5 27 6 4" xfId="59362"/>
    <cellStyle name="Note 5 27 7" xfId="9424"/>
    <cellStyle name="Note 5 27 7 2" xfId="21140"/>
    <cellStyle name="Note 5 27 7 2 2" xfId="40937"/>
    <cellStyle name="Note 5 27 7 3" xfId="40936"/>
    <cellStyle name="Note 5 27 7 4" xfId="59363"/>
    <cellStyle name="Note 5 27 8" xfId="9864"/>
    <cellStyle name="Note 5 27 8 2" xfId="21525"/>
    <cellStyle name="Note 5 27 8 2 2" xfId="40939"/>
    <cellStyle name="Note 5 27 8 3" xfId="40938"/>
    <cellStyle name="Note 5 27 8 4" xfId="59364"/>
    <cellStyle name="Note 5 27 9" xfId="10305"/>
    <cellStyle name="Note 5 27 9 2" xfId="21910"/>
    <cellStyle name="Note 5 27 9 2 2" xfId="40941"/>
    <cellStyle name="Note 5 27 9 3" xfId="40940"/>
    <cellStyle name="Note 5 27 9 4" xfId="59365"/>
    <cellStyle name="Note 5 28" xfId="4354"/>
    <cellStyle name="Note 5 28 10" xfId="10720"/>
    <cellStyle name="Note 5 28 10 2" xfId="22267"/>
    <cellStyle name="Note 5 28 10 2 2" xfId="40944"/>
    <cellStyle name="Note 5 28 10 3" xfId="40943"/>
    <cellStyle name="Note 5 28 10 4" xfId="59366"/>
    <cellStyle name="Note 5 28 11" xfId="11139"/>
    <cellStyle name="Note 5 28 11 2" xfId="22636"/>
    <cellStyle name="Note 5 28 11 2 2" xfId="40946"/>
    <cellStyle name="Note 5 28 11 3" xfId="40945"/>
    <cellStyle name="Note 5 28 11 4" xfId="59367"/>
    <cellStyle name="Note 5 28 12" xfId="11560"/>
    <cellStyle name="Note 5 28 12 2" xfId="22999"/>
    <cellStyle name="Note 5 28 12 2 2" xfId="40948"/>
    <cellStyle name="Note 5 28 12 3" xfId="40947"/>
    <cellStyle name="Note 5 28 12 4" xfId="59368"/>
    <cellStyle name="Note 5 28 13" xfId="11988"/>
    <cellStyle name="Note 5 28 13 2" xfId="23405"/>
    <cellStyle name="Note 5 28 13 2 2" xfId="40950"/>
    <cellStyle name="Note 5 28 13 3" xfId="40949"/>
    <cellStyle name="Note 5 28 13 4" xfId="59369"/>
    <cellStyle name="Note 5 28 14" xfId="12360"/>
    <cellStyle name="Note 5 28 14 2" xfId="23738"/>
    <cellStyle name="Note 5 28 14 2 2" xfId="40952"/>
    <cellStyle name="Note 5 28 14 3" xfId="40951"/>
    <cellStyle name="Note 5 28 14 4" xfId="59370"/>
    <cellStyle name="Note 5 28 15" xfId="12723"/>
    <cellStyle name="Note 5 28 15 2" xfId="24060"/>
    <cellStyle name="Note 5 28 15 2 2" xfId="40954"/>
    <cellStyle name="Note 5 28 15 3" xfId="40953"/>
    <cellStyle name="Note 5 28 15 4" xfId="59371"/>
    <cellStyle name="Note 5 28 16" xfId="13138"/>
    <cellStyle name="Note 5 28 16 2" xfId="24449"/>
    <cellStyle name="Note 5 28 16 2 2" xfId="40956"/>
    <cellStyle name="Note 5 28 16 3" xfId="40955"/>
    <cellStyle name="Note 5 28 16 4" xfId="59372"/>
    <cellStyle name="Note 5 28 17" xfId="13475"/>
    <cellStyle name="Note 5 28 17 2" xfId="24754"/>
    <cellStyle name="Note 5 28 17 2 2" xfId="40958"/>
    <cellStyle name="Note 5 28 17 3" xfId="40957"/>
    <cellStyle name="Note 5 28 17 4" xfId="59373"/>
    <cellStyle name="Note 5 28 18" xfId="13806"/>
    <cellStyle name="Note 5 28 18 2" xfId="25056"/>
    <cellStyle name="Note 5 28 18 2 2" xfId="40960"/>
    <cellStyle name="Note 5 28 18 3" xfId="40959"/>
    <cellStyle name="Note 5 28 18 4" xfId="59374"/>
    <cellStyle name="Note 5 28 19" xfId="14134"/>
    <cellStyle name="Note 5 28 19 2" xfId="25356"/>
    <cellStyle name="Note 5 28 19 2 2" xfId="40962"/>
    <cellStyle name="Note 5 28 19 3" xfId="40961"/>
    <cellStyle name="Note 5 28 19 4" xfId="59375"/>
    <cellStyle name="Note 5 28 2" xfId="7137"/>
    <cellStyle name="Note 5 28 2 2" xfId="19143"/>
    <cellStyle name="Note 5 28 2 2 2" xfId="40964"/>
    <cellStyle name="Note 5 28 2 3" xfId="40963"/>
    <cellStyle name="Note 5 28 2 4" xfId="59376"/>
    <cellStyle name="Note 5 28 20" xfId="14428"/>
    <cellStyle name="Note 5 28 20 2" xfId="40965"/>
    <cellStyle name="Note 5 28 20 3" xfId="59377"/>
    <cellStyle name="Note 5 28 20 4" xfId="59378"/>
    <cellStyle name="Note 5 28 21" xfId="40942"/>
    <cellStyle name="Note 5 28 22" xfId="59379"/>
    <cellStyle name="Note 5 28 3" xfId="7605"/>
    <cellStyle name="Note 5 28 3 2" xfId="19551"/>
    <cellStyle name="Note 5 28 3 2 2" xfId="40967"/>
    <cellStyle name="Note 5 28 3 3" xfId="40966"/>
    <cellStyle name="Note 5 28 3 4" xfId="59380"/>
    <cellStyle name="Note 5 28 4" xfId="8059"/>
    <cellStyle name="Note 5 28 4 2" xfId="19945"/>
    <cellStyle name="Note 5 28 4 2 2" xfId="40969"/>
    <cellStyle name="Note 5 28 4 3" xfId="40968"/>
    <cellStyle name="Note 5 28 4 4" xfId="59381"/>
    <cellStyle name="Note 5 28 5" xfId="8521"/>
    <cellStyle name="Note 5 28 5 2" xfId="20340"/>
    <cellStyle name="Note 5 28 5 2 2" xfId="40971"/>
    <cellStyle name="Note 5 28 5 3" xfId="40970"/>
    <cellStyle name="Note 5 28 5 4" xfId="59382"/>
    <cellStyle name="Note 5 28 6" xfId="8977"/>
    <cellStyle name="Note 5 28 6 2" xfId="20739"/>
    <cellStyle name="Note 5 28 6 2 2" xfId="40973"/>
    <cellStyle name="Note 5 28 6 3" xfId="40972"/>
    <cellStyle name="Note 5 28 6 4" xfId="59383"/>
    <cellStyle name="Note 5 28 7" xfId="9425"/>
    <cellStyle name="Note 5 28 7 2" xfId="21141"/>
    <cellStyle name="Note 5 28 7 2 2" xfId="40975"/>
    <cellStyle name="Note 5 28 7 3" xfId="40974"/>
    <cellStyle name="Note 5 28 7 4" xfId="59384"/>
    <cellStyle name="Note 5 28 8" xfId="9865"/>
    <cellStyle name="Note 5 28 8 2" xfId="21526"/>
    <cellStyle name="Note 5 28 8 2 2" xfId="40977"/>
    <cellStyle name="Note 5 28 8 3" xfId="40976"/>
    <cellStyle name="Note 5 28 8 4" xfId="59385"/>
    <cellStyle name="Note 5 28 9" xfId="10306"/>
    <cellStyle name="Note 5 28 9 2" xfId="21911"/>
    <cellStyle name="Note 5 28 9 2 2" xfId="40979"/>
    <cellStyle name="Note 5 28 9 3" xfId="40978"/>
    <cellStyle name="Note 5 28 9 4" xfId="59386"/>
    <cellStyle name="Note 5 29" xfId="1541"/>
    <cellStyle name="Note 5 29 10" xfId="5429"/>
    <cellStyle name="Note 5 29 10 2" xfId="17970"/>
    <cellStyle name="Note 5 29 10 2 2" xfId="40982"/>
    <cellStyle name="Note 5 29 10 3" xfId="40981"/>
    <cellStyle name="Note 5 29 10 4" xfId="59387"/>
    <cellStyle name="Note 5 29 11" xfId="8752"/>
    <cellStyle name="Note 5 29 11 2" xfId="20537"/>
    <cellStyle name="Note 5 29 11 2 2" xfId="40984"/>
    <cellStyle name="Note 5 29 11 3" xfId="40983"/>
    <cellStyle name="Note 5 29 11 4" xfId="59388"/>
    <cellStyle name="Note 5 29 12" xfId="9212"/>
    <cellStyle name="Note 5 29 12 2" xfId="20948"/>
    <cellStyle name="Note 5 29 12 2 2" xfId="40986"/>
    <cellStyle name="Note 5 29 12 3" xfId="40985"/>
    <cellStyle name="Note 5 29 12 4" xfId="59389"/>
    <cellStyle name="Note 5 29 13" xfId="7402"/>
    <cellStyle name="Note 5 29 13 2" xfId="19372"/>
    <cellStyle name="Note 5 29 13 2 2" xfId="40988"/>
    <cellStyle name="Note 5 29 13 3" xfId="40987"/>
    <cellStyle name="Note 5 29 13 4" xfId="59390"/>
    <cellStyle name="Note 5 29 14" xfId="7192"/>
    <cellStyle name="Note 5 29 14 2" xfId="19197"/>
    <cellStyle name="Note 5 29 14 2 2" xfId="40990"/>
    <cellStyle name="Note 5 29 14 3" xfId="40989"/>
    <cellStyle name="Note 5 29 14 4" xfId="59391"/>
    <cellStyle name="Note 5 29 15" xfId="7414"/>
    <cellStyle name="Note 5 29 15 2" xfId="19382"/>
    <cellStyle name="Note 5 29 15 2 2" xfId="40992"/>
    <cellStyle name="Note 5 29 15 3" xfId="40991"/>
    <cellStyle name="Note 5 29 15 4" xfId="59392"/>
    <cellStyle name="Note 5 29 16" xfId="10127"/>
    <cellStyle name="Note 5 29 16 2" xfId="21748"/>
    <cellStyle name="Note 5 29 16 2 2" xfId="40994"/>
    <cellStyle name="Note 5 29 16 3" xfId="40993"/>
    <cellStyle name="Note 5 29 16 4" xfId="59393"/>
    <cellStyle name="Note 5 29 17" xfId="8486"/>
    <cellStyle name="Note 5 29 17 2" xfId="20306"/>
    <cellStyle name="Note 5 29 17 2 2" xfId="40996"/>
    <cellStyle name="Note 5 29 17 3" xfId="40995"/>
    <cellStyle name="Note 5 29 17 4" xfId="59394"/>
    <cellStyle name="Note 5 29 18" xfId="11748"/>
    <cellStyle name="Note 5 29 18 2" xfId="23183"/>
    <cellStyle name="Note 5 29 18 2 2" xfId="40998"/>
    <cellStyle name="Note 5 29 18 3" xfId="40997"/>
    <cellStyle name="Note 5 29 18 4" xfId="59395"/>
    <cellStyle name="Note 5 29 19" xfId="6152"/>
    <cellStyle name="Note 5 29 19 2" xfId="18270"/>
    <cellStyle name="Note 5 29 19 2 2" xfId="41000"/>
    <cellStyle name="Note 5 29 19 3" xfId="40999"/>
    <cellStyle name="Note 5 29 19 4" xfId="59396"/>
    <cellStyle name="Note 5 29 2" xfId="4866"/>
    <cellStyle name="Note 5 29 2 2" xfId="17499"/>
    <cellStyle name="Note 5 29 2 2 2" xfId="41002"/>
    <cellStyle name="Note 5 29 2 3" xfId="41001"/>
    <cellStyle name="Note 5 29 2 4" xfId="59397"/>
    <cellStyle name="Note 5 29 20" xfId="13650"/>
    <cellStyle name="Note 5 29 20 2" xfId="41003"/>
    <cellStyle name="Note 5 29 20 3" xfId="59398"/>
    <cellStyle name="Note 5 29 20 4" xfId="59399"/>
    <cellStyle name="Note 5 29 21" xfId="40980"/>
    <cellStyle name="Note 5 29 22" xfId="59400"/>
    <cellStyle name="Note 5 29 3" xfId="6870"/>
    <cellStyle name="Note 5 29 3 2" xfId="18892"/>
    <cellStyle name="Note 5 29 3 2 2" xfId="41005"/>
    <cellStyle name="Note 5 29 3 3" xfId="41004"/>
    <cellStyle name="Note 5 29 3 4" xfId="59401"/>
    <cellStyle name="Note 5 29 4" xfId="5039"/>
    <cellStyle name="Note 5 29 4 2" xfId="17639"/>
    <cellStyle name="Note 5 29 4 2 2" xfId="41007"/>
    <cellStyle name="Note 5 29 4 3" xfId="41006"/>
    <cellStyle name="Note 5 29 4 4" xfId="59402"/>
    <cellStyle name="Note 5 29 5" xfId="6700"/>
    <cellStyle name="Note 5 29 5 2" xfId="18755"/>
    <cellStyle name="Note 5 29 5 2 2" xfId="41009"/>
    <cellStyle name="Note 5 29 5 3" xfId="41008"/>
    <cellStyle name="Note 5 29 5 4" xfId="59403"/>
    <cellStyle name="Note 5 29 6" xfId="5197"/>
    <cellStyle name="Note 5 29 6 2" xfId="17768"/>
    <cellStyle name="Note 5 29 6 2 2" xfId="41011"/>
    <cellStyle name="Note 5 29 6 3" xfId="41010"/>
    <cellStyle name="Note 5 29 6 4" xfId="59404"/>
    <cellStyle name="Note 5 29 7" xfId="7374"/>
    <cellStyle name="Note 5 29 7 2" xfId="19349"/>
    <cellStyle name="Note 5 29 7 2 2" xfId="41013"/>
    <cellStyle name="Note 5 29 7 3" xfId="41012"/>
    <cellStyle name="Note 5 29 7 4" xfId="59405"/>
    <cellStyle name="Note 5 29 8" xfId="5304"/>
    <cellStyle name="Note 5 29 8 2" xfId="17854"/>
    <cellStyle name="Note 5 29 8 2 2" xfId="41015"/>
    <cellStyle name="Note 5 29 8 3" xfId="41014"/>
    <cellStyle name="Note 5 29 8 4" xfId="59406"/>
    <cellStyle name="Note 5 29 9" xfId="5033"/>
    <cellStyle name="Note 5 29 9 2" xfId="17633"/>
    <cellStyle name="Note 5 29 9 2 2" xfId="41017"/>
    <cellStyle name="Note 5 29 9 3" xfId="41016"/>
    <cellStyle name="Note 5 29 9 4" xfId="59407"/>
    <cellStyle name="Note 5 3" xfId="4355"/>
    <cellStyle name="Note 5 3 2" xfId="4356"/>
    <cellStyle name="Note 5 3 2 10" xfId="10721"/>
    <cellStyle name="Note 5 3 2 10 2" xfId="22268"/>
    <cellStyle name="Note 5 3 2 10 2 2" xfId="41021"/>
    <cellStyle name="Note 5 3 2 10 3" xfId="41020"/>
    <cellStyle name="Note 5 3 2 10 4" xfId="59408"/>
    <cellStyle name="Note 5 3 2 11" xfId="11141"/>
    <cellStyle name="Note 5 3 2 11 2" xfId="22637"/>
    <cellStyle name="Note 5 3 2 11 2 2" xfId="41023"/>
    <cellStyle name="Note 5 3 2 11 3" xfId="41022"/>
    <cellStyle name="Note 5 3 2 11 4" xfId="59409"/>
    <cellStyle name="Note 5 3 2 12" xfId="11561"/>
    <cellStyle name="Note 5 3 2 12 2" xfId="23000"/>
    <cellStyle name="Note 5 3 2 12 2 2" xfId="41025"/>
    <cellStyle name="Note 5 3 2 12 3" xfId="41024"/>
    <cellStyle name="Note 5 3 2 12 4" xfId="59410"/>
    <cellStyle name="Note 5 3 2 13" xfId="11990"/>
    <cellStyle name="Note 5 3 2 13 2" xfId="23407"/>
    <cellStyle name="Note 5 3 2 13 2 2" xfId="41027"/>
    <cellStyle name="Note 5 3 2 13 3" xfId="41026"/>
    <cellStyle name="Note 5 3 2 13 4" xfId="59411"/>
    <cellStyle name="Note 5 3 2 14" xfId="12362"/>
    <cellStyle name="Note 5 3 2 14 2" xfId="23740"/>
    <cellStyle name="Note 5 3 2 14 2 2" xfId="41029"/>
    <cellStyle name="Note 5 3 2 14 3" xfId="41028"/>
    <cellStyle name="Note 5 3 2 14 4" xfId="59412"/>
    <cellStyle name="Note 5 3 2 15" xfId="12724"/>
    <cellStyle name="Note 5 3 2 15 2" xfId="24061"/>
    <cellStyle name="Note 5 3 2 15 2 2" xfId="41031"/>
    <cellStyle name="Note 5 3 2 15 3" xfId="41030"/>
    <cellStyle name="Note 5 3 2 15 4" xfId="59413"/>
    <cellStyle name="Note 5 3 2 16" xfId="13139"/>
    <cellStyle name="Note 5 3 2 16 2" xfId="24450"/>
    <cellStyle name="Note 5 3 2 16 2 2" xfId="41033"/>
    <cellStyle name="Note 5 3 2 16 3" xfId="41032"/>
    <cellStyle name="Note 5 3 2 16 4" xfId="59414"/>
    <cellStyle name="Note 5 3 2 17" xfId="13476"/>
    <cellStyle name="Note 5 3 2 17 2" xfId="24755"/>
    <cellStyle name="Note 5 3 2 17 2 2" xfId="41035"/>
    <cellStyle name="Note 5 3 2 17 3" xfId="41034"/>
    <cellStyle name="Note 5 3 2 17 4" xfId="59415"/>
    <cellStyle name="Note 5 3 2 18" xfId="13807"/>
    <cellStyle name="Note 5 3 2 18 2" xfId="25057"/>
    <cellStyle name="Note 5 3 2 18 2 2" xfId="41037"/>
    <cellStyle name="Note 5 3 2 18 3" xfId="41036"/>
    <cellStyle name="Note 5 3 2 18 4" xfId="59416"/>
    <cellStyle name="Note 5 3 2 19" xfId="14135"/>
    <cellStyle name="Note 5 3 2 19 2" xfId="25357"/>
    <cellStyle name="Note 5 3 2 19 2 2" xfId="41039"/>
    <cellStyle name="Note 5 3 2 19 3" xfId="41038"/>
    <cellStyle name="Note 5 3 2 19 4" xfId="59417"/>
    <cellStyle name="Note 5 3 2 2" xfId="7139"/>
    <cellStyle name="Note 5 3 2 2 2" xfId="19145"/>
    <cellStyle name="Note 5 3 2 2 2 2" xfId="41041"/>
    <cellStyle name="Note 5 3 2 2 3" xfId="41040"/>
    <cellStyle name="Note 5 3 2 2 4" xfId="59418"/>
    <cellStyle name="Note 5 3 2 20" xfId="14429"/>
    <cellStyle name="Note 5 3 2 20 2" xfId="41042"/>
    <cellStyle name="Note 5 3 2 20 3" xfId="59419"/>
    <cellStyle name="Note 5 3 2 20 4" xfId="59420"/>
    <cellStyle name="Note 5 3 2 21" xfId="41019"/>
    <cellStyle name="Note 5 3 2 22" xfId="59421"/>
    <cellStyle name="Note 5 3 2 3" xfId="7607"/>
    <cellStyle name="Note 5 3 2 3 2" xfId="19553"/>
    <cellStyle name="Note 5 3 2 3 2 2" xfId="41044"/>
    <cellStyle name="Note 5 3 2 3 3" xfId="41043"/>
    <cellStyle name="Note 5 3 2 3 4" xfId="59422"/>
    <cellStyle name="Note 5 3 2 4" xfId="8060"/>
    <cellStyle name="Note 5 3 2 4 2" xfId="19946"/>
    <cellStyle name="Note 5 3 2 4 2 2" xfId="41046"/>
    <cellStyle name="Note 5 3 2 4 3" xfId="41045"/>
    <cellStyle name="Note 5 3 2 4 4" xfId="59423"/>
    <cellStyle name="Note 5 3 2 5" xfId="8522"/>
    <cellStyle name="Note 5 3 2 5 2" xfId="20341"/>
    <cellStyle name="Note 5 3 2 5 2 2" xfId="41048"/>
    <cellStyle name="Note 5 3 2 5 3" xfId="41047"/>
    <cellStyle name="Note 5 3 2 5 4" xfId="59424"/>
    <cellStyle name="Note 5 3 2 6" xfId="8978"/>
    <cellStyle name="Note 5 3 2 6 2" xfId="20740"/>
    <cellStyle name="Note 5 3 2 6 2 2" xfId="41050"/>
    <cellStyle name="Note 5 3 2 6 3" xfId="41049"/>
    <cellStyle name="Note 5 3 2 6 4" xfId="59425"/>
    <cellStyle name="Note 5 3 2 7" xfId="9426"/>
    <cellStyle name="Note 5 3 2 7 2" xfId="21142"/>
    <cellStyle name="Note 5 3 2 7 2 2" xfId="41052"/>
    <cellStyle name="Note 5 3 2 7 3" xfId="41051"/>
    <cellStyle name="Note 5 3 2 7 4" xfId="59426"/>
    <cellStyle name="Note 5 3 2 8" xfId="9867"/>
    <cellStyle name="Note 5 3 2 8 2" xfId="21528"/>
    <cellStyle name="Note 5 3 2 8 2 2" xfId="41054"/>
    <cellStyle name="Note 5 3 2 8 3" xfId="41053"/>
    <cellStyle name="Note 5 3 2 8 4" xfId="59427"/>
    <cellStyle name="Note 5 3 2 9" xfId="10308"/>
    <cellStyle name="Note 5 3 2 9 2" xfId="21913"/>
    <cellStyle name="Note 5 3 2 9 2 2" xfId="41056"/>
    <cellStyle name="Note 5 3 2 9 3" xfId="41055"/>
    <cellStyle name="Note 5 3 2 9 4" xfId="59428"/>
    <cellStyle name="Note 5 3 3" xfId="4357"/>
    <cellStyle name="Note 5 3 3 10" xfId="10722"/>
    <cellStyle name="Note 5 3 3 10 2" xfId="22269"/>
    <cellStyle name="Note 5 3 3 10 2 2" xfId="41059"/>
    <cellStyle name="Note 5 3 3 10 3" xfId="41058"/>
    <cellStyle name="Note 5 3 3 10 4" xfId="59429"/>
    <cellStyle name="Note 5 3 3 11" xfId="11142"/>
    <cellStyle name="Note 5 3 3 11 2" xfId="22638"/>
    <cellStyle name="Note 5 3 3 11 2 2" xfId="41061"/>
    <cellStyle name="Note 5 3 3 11 3" xfId="41060"/>
    <cellStyle name="Note 5 3 3 11 4" xfId="59430"/>
    <cellStyle name="Note 5 3 3 12" xfId="11562"/>
    <cellStyle name="Note 5 3 3 12 2" xfId="23001"/>
    <cellStyle name="Note 5 3 3 12 2 2" xfId="41063"/>
    <cellStyle name="Note 5 3 3 12 3" xfId="41062"/>
    <cellStyle name="Note 5 3 3 12 4" xfId="59431"/>
    <cellStyle name="Note 5 3 3 13" xfId="11991"/>
    <cellStyle name="Note 5 3 3 13 2" xfId="23408"/>
    <cellStyle name="Note 5 3 3 13 2 2" xfId="41065"/>
    <cellStyle name="Note 5 3 3 13 3" xfId="41064"/>
    <cellStyle name="Note 5 3 3 13 4" xfId="59432"/>
    <cellStyle name="Note 5 3 3 14" xfId="12363"/>
    <cellStyle name="Note 5 3 3 14 2" xfId="23741"/>
    <cellStyle name="Note 5 3 3 14 2 2" xfId="41067"/>
    <cellStyle name="Note 5 3 3 14 3" xfId="41066"/>
    <cellStyle name="Note 5 3 3 14 4" xfId="59433"/>
    <cellStyle name="Note 5 3 3 15" xfId="12725"/>
    <cellStyle name="Note 5 3 3 15 2" xfId="24062"/>
    <cellStyle name="Note 5 3 3 15 2 2" xfId="41069"/>
    <cellStyle name="Note 5 3 3 15 3" xfId="41068"/>
    <cellStyle name="Note 5 3 3 15 4" xfId="59434"/>
    <cellStyle name="Note 5 3 3 16" xfId="13140"/>
    <cellStyle name="Note 5 3 3 16 2" xfId="24451"/>
    <cellStyle name="Note 5 3 3 16 2 2" xfId="41071"/>
    <cellStyle name="Note 5 3 3 16 3" xfId="41070"/>
    <cellStyle name="Note 5 3 3 16 4" xfId="59435"/>
    <cellStyle name="Note 5 3 3 17" xfId="13477"/>
    <cellStyle name="Note 5 3 3 17 2" xfId="24756"/>
    <cellStyle name="Note 5 3 3 17 2 2" xfId="41073"/>
    <cellStyle name="Note 5 3 3 17 3" xfId="41072"/>
    <cellStyle name="Note 5 3 3 17 4" xfId="59436"/>
    <cellStyle name="Note 5 3 3 18" xfId="13808"/>
    <cellStyle name="Note 5 3 3 18 2" xfId="25058"/>
    <cellStyle name="Note 5 3 3 18 2 2" xfId="41075"/>
    <cellStyle name="Note 5 3 3 18 3" xfId="41074"/>
    <cellStyle name="Note 5 3 3 18 4" xfId="59437"/>
    <cellStyle name="Note 5 3 3 19" xfId="14136"/>
    <cellStyle name="Note 5 3 3 19 2" xfId="25358"/>
    <cellStyle name="Note 5 3 3 19 2 2" xfId="41077"/>
    <cellStyle name="Note 5 3 3 19 3" xfId="41076"/>
    <cellStyle name="Note 5 3 3 19 4" xfId="59438"/>
    <cellStyle name="Note 5 3 3 2" xfId="7140"/>
    <cellStyle name="Note 5 3 3 2 2" xfId="19146"/>
    <cellStyle name="Note 5 3 3 2 2 2" xfId="41079"/>
    <cellStyle name="Note 5 3 3 2 3" xfId="41078"/>
    <cellStyle name="Note 5 3 3 2 4" xfId="59439"/>
    <cellStyle name="Note 5 3 3 20" xfId="14430"/>
    <cellStyle name="Note 5 3 3 20 2" xfId="41080"/>
    <cellStyle name="Note 5 3 3 20 3" xfId="59440"/>
    <cellStyle name="Note 5 3 3 20 4" xfId="59441"/>
    <cellStyle name="Note 5 3 3 21" xfId="41057"/>
    <cellStyle name="Note 5 3 3 22" xfId="59442"/>
    <cellStyle name="Note 5 3 3 3" xfId="7608"/>
    <cellStyle name="Note 5 3 3 3 2" xfId="19554"/>
    <cellStyle name="Note 5 3 3 3 2 2" xfId="41082"/>
    <cellStyle name="Note 5 3 3 3 3" xfId="41081"/>
    <cellStyle name="Note 5 3 3 3 4" xfId="59443"/>
    <cellStyle name="Note 5 3 3 4" xfId="8061"/>
    <cellStyle name="Note 5 3 3 4 2" xfId="19947"/>
    <cellStyle name="Note 5 3 3 4 2 2" xfId="41084"/>
    <cellStyle name="Note 5 3 3 4 3" xfId="41083"/>
    <cellStyle name="Note 5 3 3 4 4" xfId="59444"/>
    <cellStyle name="Note 5 3 3 5" xfId="8523"/>
    <cellStyle name="Note 5 3 3 5 2" xfId="20342"/>
    <cellStyle name="Note 5 3 3 5 2 2" xfId="41086"/>
    <cellStyle name="Note 5 3 3 5 3" xfId="41085"/>
    <cellStyle name="Note 5 3 3 5 4" xfId="59445"/>
    <cellStyle name="Note 5 3 3 6" xfId="8979"/>
    <cellStyle name="Note 5 3 3 6 2" xfId="20741"/>
    <cellStyle name="Note 5 3 3 6 2 2" xfId="41088"/>
    <cellStyle name="Note 5 3 3 6 3" xfId="41087"/>
    <cellStyle name="Note 5 3 3 6 4" xfId="59446"/>
    <cellStyle name="Note 5 3 3 7" xfId="9427"/>
    <cellStyle name="Note 5 3 3 7 2" xfId="21143"/>
    <cellStyle name="Note 5 3 3 7 2 2" xfId="41090"/>
    <cellStyle name="Note 5 3 3 7 3" xfId="41089"/>
    <cellStyle name="Note 5 3 3 7 4" xfId="59447"/>
    <cellStyle name="Note 5 3 3 8" xfId="9868"/>
    <cellStyle name="Note 5 3 3 8 2" xfId="21529"/>
    <cellStyle name="Note 5 3 3 8 2 2" xfId="41092"/>
    <cellStyle name="Note 5 3 3 8 3" xfId="41091"/>
    <cellStyle name="Note 5 3 3 8 4" xfId="59448"/>
    <cellStyle name="Note 5 3 3 9" xfId="10309"/>
    <cellStyle name="Note 5 3 3 9 2" xfId="21914"/>
    <cellStyle name="Note 5 3 3 9 2 2" xfId="41094"/>
    <cellStyle name="Note 5 3 3 9 3" xfId="41093"/>
    <cellStyle name="Note 5 3 3 9 4" xfId="59449"/>
    <cellStyle name="Note 5 3 4" xfId="4358"/>
    <cellStyle name="Note 5 3 4 10" xfId="10723"/>
    <cellStyle name="Note 5 3 4 10 2" xfId="22270"/>
    <cellStyle name="Note 5 3 4 10 2 2" xfId="41097"/>
    <cellStyle name="Note 5 3 4 10 3" xfId="41096"/>
    <cellStyle name="Note 5 3 4 10 4" xfId="59450"/>
    <cellStyle name="Note 5 3 4 11" xfId="11143"/>
    <cellStyle name="Note 5 3 4 11 2" xfId="22639"/>
    <cellStyle name="Note 5 3 4 11 2 2" xfId="41099"/>
    <cellStyle name="Note 5 3 4 11 3" xfId="41098"/>
    <cellStyle name="Note 5 3 4 11 4" xfId="59451"/>
    <cellStyle name="Note 5 3 4 12" xfId="11563"/>
    <cellStyle name="Note 5 3 4 12 2" xfId="23002"/>
    <cellStyle name="Note 5 3 4 12 2 2" xfId="41101"/>
    <cellStyle name="Note 5 3 4 12 3" xfId="41100"/>
    <cellStyle name="Note 5 3 4 12 4" xfId="59452"/>
    <cellStyle name="Note 5 3 4 13" xfId="11992"/>
    <cellStyle name="Note 5 3 4 13 2" xfId="23409"/>
    <cellStyle name="Note 5 3 4 13 2 2" xfId="41103"/>
    <cellStyle name="Note 5 3 4 13 3" xfId="41102"/>
    <cellStyle name="Note 5 3 4 13 4" xfId="59453"/>
    <cellStyle name="Note 5 3 4 14" xfId="12364"/>
    <cellStyle name="Note 5 3 4 14 2" xfId="23742"/>
    <cellStyle name="Note 5 3 4 14 2 2" xfId="41105"/>
    <cellStyle name="Note 5 3 4 14 3" xfId="41104"/>
    <cellStyle name="Note 5 3 4 14 4" xfId="59454"/>
    <cellStyle name="Note 5 3 4 15" xfId="12726"/>
    <cellStyle name="Note 5 3 4 15 2" xfId="24063"/>
    <cellStyle name="Note 5 3 4 15 2 2" xfId="41107"/>
    <cellStyle name="Note 5 3 4 15 3" xfId="41106"/>
    <cellStyle name="Note 5 3 4 15 4" xfId="59455"/>
    <cellStyle name="Note 5 3 4 16" xfId="13141"/>
    <cellStyle name="Note 5 3 4 16 2" xfId="24452"/>
    <cellStyle name="Note 5 3 4 16 2 2" xfId="41109"/>
    <cellStyle name="Note 5 3 4 16 3" xfId="41108"/>
    <cellStyle name="Note 5 3 4 16 4" xfId="59456"/>
    <cellStyle name="Note 5 3 4 17" xfId="13478"/>
    <cellStyle name="Note 5 3 4 17 2" xfId="24757"/>
    <cellStyle name="Note 5 3 4 17 2 2" xfId="41111"/>
    <cellStyle name="Note 5 3 4 17 3" xfId="41110"/>
    <cellStyle name="Note 5 3 4 17 4" xfId="59457"/>
    <cellStyle name="Note 5 3 4 18" xfId="13809"/>
    <cellStyle name="Note 5 3 4 18 2" xfId="25059"/>
    <cellStyle name="Note 5 3 4 18 2 2" xfId="41113"/>
    <cellStyle name="Note 5 3 4 18 3" xfId="41112"/>
    <cellStyle name="Note 5 3 4 18 4" xfId="59458"/>
    <cellStyle name="Note 5 3 4 19" xfId="14137"/>
    <cellStyle name="Note 5 3 4 19 2" xfId="25359"/>
    <cellStyle name="Note 5 3 4 19 2 2" xfId="41115"/>
    <cellStyle name="Note 5 3 4 19 3" xfId="41114"/>
    <cellStyle name="Note 5 3 4 19 4" xfId="59459"/>
    <cellStyle name="Note 5 3 4 2" xfId="7141"/>
    <cellStyle name="Note 5 3 4 2 2" xfId="19147"/>
    <cellStyle name="Note 5 3 4 2 2 2" xfId="41117"/>
    <cellStyle name="Note 5 3 4 2 3" xfId="41116"/>
    <cellStyle name="Note 5 3 4 2 4" xfId="59460"/>
    <cellStyle name="Note 5 3 4 20" xfId="14431"/>
    <cellStyle name="Note 5 3 4 20 2" xfId="41118"/>
    <cellStyle name="Note 5 3 4 20 3" xfId="59461"/>
    <cellStyle name="Note 5 3 4 20 4" xfId="59462"/>
    <cellStyle name="Note 5 3 4 21" xfId="41095"/>
    <cellStyle name="Note 5 3 4 22" xfId="59463"/>
    <cellStyle name="Note 5 3 4 3" xfId="7609"/>
    <cellStyle name="Note 5 3 4 3 2" xfId="19555"/>
    <cellStyle name="Note 5 3 4 3 2 2" xfId="41120"/>
    <cellStyle name="Note 5 3 4 3 3" xfId="41119"/>
    <cellStyle name="Note 5 3 4 3 4" xfId="59464"/>
    <cellStyle name="Note 5 3 4 4" xfId="8062"/>
    <cellStyle name="Note 5 3 4 4 2" xfId="19948"/>
    <cellStyle name="Note 5 3 4 4 2 2" xfId="41122"/>
    <cellStyle name="Note 5 3 4 4 3" xfId="41121"/>
    <cellStyle name="Note 5 3 4 4 4" xfId="59465"/>
    <cellStyle name="Note 5 3 4 5" xfId="8524"/>
    <cellStyle name="Note 5 3 4 5 2" xfId="20343"/>
    <cellStyle name="Note 5 3 4 5 2 2" xfId="41124"/>
    <cellStyle name="Note 5 3 4 5 3" xfId="41123"/>
    <cellStyle name="Note 5 3 4 5 4" xfId="59466"/>
    <cellStyle name="Note 5 3 4 6" xfId="8980"/>
    <cellStyle name="Note 5 3 4 6 2" xfId="20742"/>
    <cellStyle name="Note 5 3 4 6 2 2" xfId="41126"/>
    <cellStyle name="Note 5 3 4 6 3" xfId="41125"/>
    <cellStyle name="Note 5 3 4 6 4" xfId="59467"/>
    <cellStyle name="Note 5 3 4 7" xfId="9428"/>
    <cellStyle name="Note 5 3 4 7 2" xfId="21144"/>
    <cellStyle name="Note 5 3 4 7 2 2" xfId="41128"/>
    <cellStyle name="Note 5 3 4 7 3" xfId="41127"/>
    <cellStyle name="Note 5 3 4 7 4" xfId="59468"/>
    <cellStyle name="Note 5 3 4 8" xfId="9869"/>
    <cellStyle name="Note 5 3 4 8 2" xfId="21530"/>
    <cellStyle name="Note 5 3 4 8 2 2" xfId="41130"/>
    <cellStyle name="Note 5 3 4 8 3" xfId="41129"/>
    <cellStyle name="Note 5 3 4 8 4" xfId="59469"/>
    <cellStyle name="Note 5 3 4 9" xfId="10310"/>
    <cellStyle name="Note 5 3 4 9 2" xfId="21915"/>
    <cellStyle name="Note 5 3 4 9 2 2" xfId="41132"/>
    <cellStyle name="Note 5 3 4 9 3" xfId="41131"/>
    <cellStyle name="Note 5 3 4 9 4" xfId="59470"/>
    <cellStyle name="Note 5 3 5" xfId="4359"/>
    <cellStyle name="Note 5 3 5 10" xfId="10724"/>
    <cellStyle name="Note 5 3 5 10 2" xfId="22271"/>
    <cellStyle name="Note 5 3 5 10 2 2" xfId="41135"/>
    <cellStyle name="Note 5 3 5 10 3" xfId="41134"/>
    <cellStyle name="Note 5 3 5 10 4" xfId="59471"/>
    <cellStyle name="Note 5 3 5 11" xfId="11144"/>
    <cellStyle name="Note 5 3 5 11 2" xfId="22640"/>
    <cellStyle name="Note 5 3 5 11 2 2" xfId="41137"/>
    <cellStyle name="Note 5 3 5 11 3" xfId="41136"/>
    <cellStyle name="Note 5 3 5 11 4" xfId="59472"/>
    <cellStyle name="Note 5 3 5 12" xfId="11564"/>
    <cellStyle name="Note 5 3 5 12 2" xfId="23003"/>
    <cellStyle name="Note 5 3 5 12 2 2" xfId="41139"/>
    <cellStyle name="Note 5 3 5 12 3" xfId="41138"/>
    <cellStyle name="Note 5 3 5 12 4" xfId="59473"/>
    <cellStyle name="Note 5 3 5 13" xfId="11993"/>
    <cellStyle name="Note 5 3 5 13 2" xfId="23410"/>
    <cellStyle name="Note 5 3 5 13 2 2" xfId="41141"/>
    <cellStyle name="Note 5 3 5 13 3" xfId="41140"/>
    <cellStyle name="Note 5 3 5 13 4" xfId="59474"/>
    <cellStyle name="Note 5 3 5 14" xfId="12365"/>
    <cellStyle name="Note 5 3 5 14 2" xfId="23743"/>
    <cellStyle name="Note 5 3 5 14 2 2" xfId="41143"/>
    <cellStyle name="Note 5 3 5 14 3" xfId="41142"/>
    <cellStyle name="Note 5 3 5 14 4" xfId="59475"/>
    <cellStyle name="Note 5 3 5 15" xfId="12727"/>
    <cellStyle name="Note 5 3 5 15 2" xfId="24064"/>
    <cellStyle name="Note 5 3 5 15 2 2" xfId="41145"/>
    <cellStyle name="Note 5 3 5 15 3" xfId="41144"/>
    <cellStyle name="Note 5 3 5 15 4" xfId="59476"/>
    <cellStyle name="Note 5 3 5 16" xfId="13142"/>
    <cellStyle name="Note 5 3 5 16 2" xfId="24453"/>
    <cellStyle name="Note 5 3 5 16 2 2" xfId="41147"/>
    <cellStyle name="Note 5 3 5 16 3" xfId="41146"/>
    <cellStyle name="Note 5 3 5 16 4" xfId="59477"/>
    <cellStyle name="Note 5 3 5 17" xfId="13479"/>
    <cellStyle name="Note 5 3 5 17 2" xfId="24758"/>
    <cellStyle name="Note 5 3 5 17 2 2" xfId="41149"/>
    <cellStyle name="Note 5 3 5 17 3" xfId="41148"/>
    <cellStyle name="Note 5 3 5 17 4" xfId="59478"/>
    <cellStyle name="Note 5 3 5 18" xfId="13810"/>
    <cellStyle name="Note 5 3 5 18 2" xfId="25060"/>
    <cellStyle name="Note 5 3 5 18 2 2" xfId="41151"/>
    <cellStyle name="Note 5 3 5 18 3" xfId="41150"/>
    <cellStyle name="Note 5 3 5 18 4" xfId="59479"/>
    <cellStyle name="Note 5 3 5 19" xfId="14138"/>
    <cellStyle name="Note 5 3 5 19 2" xfId="25360"/>
    <cellStyle name="Note 5 3 5 19 2 2" xfId="41153"/>
    <cellStyle name="Note 5 3 5 19 3" xfId="41152"/>
    <cellStyle name="Note 5 3 5 19 4" xfId="59480"/>
    <cellStyle name="Note 5 3 5 2" xfId="7142"/>
    <cellStyle name="Note 5 3 5 2 2" xfId="19148"/>
    <cellStyle name="Note 5 3 5 2 2 2" xfId="41155"/>
    <cellStyle name="Note 5 3 5 2 3" xfId="41154"/>
    <cellStyle name="Note 5 3 5 2 4" xfId="59481"/>
    <cellStyle name="Note 5 3 5 20" xfId="14432"/>
    <cellStyle name="Note 5 3 5 20 2" xfId="41156"/>
    <cellStyle name="Note 5 3 5 20 3" xfId="59482"/>
    <cellStyle name="Note 5 3 5 20 4" xfId="59483"/>
    <cellStyle name="Note 5 3 5 21" xfId="41133"/>
    <cellStyle name="Note 5 3 5 22" xfId="59484"/>
    <cellStyle name="Note 5 3 5 3" xfId="7610"/>
    <cellStyle name="Note 5 3 5 3 2" xfId="19556"/>
    <cellStyle name="Note 5 3 5 3 2 2" xfId="41158"/>
    <cellStyle name="Note 5 3 5 3 3" xfId="41157"/>
    <cellStyle name="Note 5 3 5 3 4" xfId="59485"/>
    <cellStyle name="Note 5 3 5 4" xfId="8063"/>
    <cellStyle name="Note 5 3 5 4 2" xfId="19949"/>
    <cellStyle name="Note 5 3 5 4 2 2" xfId="41160"/>
    <cellStyle name="Note 5 3 5 4 3" xfId="41159"/>
    <cellStyle name="Note 5 3 5 4 4" xfId="59486"/>
    <cellStyle name="Note 5 3 5 5" xfId="8525"/>
    <cellStyle name="Note 5 3 5 5 2" xfId="20344"/>
    <cellStyle name="Note 5 3 5 5 2 2" xfId="41162"/>
    <cellStyle name="Note 5 3 5 5 3" xfId="41161"/>
    <cellStyle name="Note 5 3 5 5 4" xfId="59487"/>
    <cellStyle name="Note 5 3 5 6" xfId="8981"/>
    <cellStyle name="Note 5 3 5 6 2" xfId="20743"/>
    <cellStyle name="Note 5 3 5 6 2 2" xfId="41164"/>
    <cellStyle name="Note 5 3 5 6 3" xfId="41163"/>
    <cellStyle name="Note 5 3 5 6 4" xfId="59488"/>
    <cellStyle name="Note 5 3 5 7" xfId="9429"/>
    <cellStyle name="Note 5 3 5 7 2" xfId="21145"/>
    <cellStyle name="Note 5 3 5 7 2 2" xfId="41166"/>
    <cellStyle name="Note 5 3 5 7 3" xfId="41165"/>
    <cellStyle name="Note 5 3 5 7 4" xfId="59489"/>
    <cellStyle name="Note 5 3 5 8" xfId="9870"/>
    <cellStyle name="Note 5 3 5 8 2" xfId="21531"/>
    <cellStyle name="Note 5 3 5 8 2 2" xfId="41168"/>
    <cellStyle name="Note 5 3 5 8 3" xfId="41167"/>
    <cellStyle name="Note 5 3 5 8 4" xfId="59490"/>
    <cellStyle name="Note 5 3 5 9" xfId="10311"/>
    <cellStyle name="Note 5 3 5 9 2" xfId="21916"/>
    <cellStyle name="Note 5 3 5 9 2 2" xfId="41170"/>
    <cellStyle name="Note 5 3 5 9 3" xfId="41169"/>
    <cellStyle name="Note 5 3 5 9 4" xfId="59491"/>
    <cellStyle name="Note 5 3 6" xfId="41018"/>
    <cellStyle name="Note 5 30" xfId="4814"/>
    <cellStyle name="Note 5 30 2" xfId="17455"/>
    <cellStyle name="Note 5 30 2 2" xfId="41172"/>
    <cellStyle name="Note 5 30 3" xfId="41171"/>
    <cellStyle name="Note 5 31" xfId="6925"/>
    <cellStyle name="Note 5 31 2" xfId="18936"/>
    <cellStyle name="Note 5 31 2 2" xfId="41174"/>
    <cellStyle name="Note 5 31 3" xfId="41173"/>
    <cellStyle name="Note 5 31 4" xfId="59492"/>
    <cellStyle name="Note 5 32" xfId="4671"/>
    <cellStyle name="Note 5 32 2" xfId="17368"/>
    <cellStyle name="Note 5 32 2 2" xfId="41176"/>
    <cellStyle name="Note 5 32 3" xfId="41175"/>
    <cellStyle name="Note 5 32 4" xfId="59493"/>
    <cellStyle name="Note 5 33" xfId="6818"/>
    <cellStyle name="Note 5 33 2" xfId="18854"/>
    <cellStyle name="Note 5 33 2 2" xfId="41178"/>
    <cellStyle name="Note 5 33 3" xfId="41177"/>
    <cellStyle name="Note 5 33 4" xfId="59494"/>
    <cellStyle name="Note 5 34" xfId="5159"/>
    <cellStyle name="Note 5 34 2" xfId="17734"/>
    <cellStyle name="Note 5 34 2 2" xfId="41180"/>
    <cellStyle name="Note 5 34 3" xfId="41179"/>
    <cellStyle name="Note 5 34 4" xfId="59495"/>
    <cellStyle name="Note 5 35" xfId="8766"/>
    <cellStyle name="Note 5 35 2" xfId="20550"/>
    <cellStyle name="Note 5 35 2 2" xfId="41182"/>
    <cellStyle name="Note 5 35 3" xfId="41181"/>
    <cellStyle name="Note 5 35 4" xfId="59496"/>
    <cellStyle name="Note 5 36" xfId="7029"/>
    <cellStyle name="Note 5 36 2" xfId="19037"/>
    <cellStyle name="Note 5 36 2 2" xfId="41184"/>
    <cellStyle name="Note 5 36 3" xfId="41183"/>
    <cellStyle name="Note 5 36 4" xfId="59497"/>
    <cellStyle name="Note 5 37" xfId="6500"/>
    <cellStyle name="Note 5 37 2" xfId="18578"/>
    <cellStyle name="Note 5 37 2 2" xfId="41186"/>
    <cellStyle name="Note 5 37 3" xfId="41185"/>
    <cellStyle name="Note 5 37 4" xfId="59498"/>
    <cellStyle name="Note 5 38" xfId="8748"/>
    <cellStyle name="Note 5 38 2" xfId="20533"/>
    <cellStyle name="Note 5 38 2 2" xfId="41188"/>
    <cellStyle name="Note 5 38 3" xfId="41187"/>
    <cellStyle name="Note 5 38 4" xfId="59499"/>
    <cellStyle name="Note 5 39" xfId="6352"/>
    <cellStyle name="Note 5 39 2" xfId="18447"/>
    <cellStyle name="Note 5 39 2 2" xfId="41190"/>
    <cellStyle name="Note 5 39 3" xfId="41189"/>
    <cellStyle name="Note 5 39 4" xfId="59500"/>
    <cellStyle name="Note 5 4" xfId="4360"/>
    <cellStyle name="Note 5 4 10" xfId="10725"/>
    <cellStyle name="Note 5 4 10 2" xfId="22272"/>
    <cellStyle name="Note 5 4 10 2 2" xfId="41193"/>
    <cellStyle name="Note 5 4 10 3" xfId="41192"/>
    <cellStyle name="Note 5 4 10 4" xfId="59501"/>
    <cellStyle name="Note 5 4 11" xfId="11145"/>
    <cellStyle name="Note 5 4 11 2" xfId="22641"/>
    <cellStyle name="Note 5 4 11 2 2" xfId="41195"/>
    <cellStyle name="Note 5 4 11 3" xfId="41194"/>
    <cellStyle name="Note 5 4 11 4" xfId="59502"/>
    <cellStyle name="Note 5 4 12" xfId="11565"/>
    <cellStyle name="Note 5 4 12 2" xfId="23004"/>
    <cellStyle name="Note 5 4 12 2 2" xfId="41197"/>
    <cellStyle name="Note 5 4 12 3" xfId="41196"/>
    <cellStyle name="Note 5 4 12 4" xfId="59503"/>
    <cellStyle name="Note 5 4 13" xfId="11994"/>
    <cellStyle name="Note 5 4 13 2" xfId="23411"/>
    <cellStyle name="Note 5 4 13 2 2" xfId="41199"/>
    <cellStyle name="Note 5 4 13 3" xfId="41198"/>
    <cellStyle name="Note 5 4 13 4" xfId="59504"/>
    <cellStyle name="Note 5 4 14" xfId="12366"/>
    <cellStyle name="Note 5 4 14 2" xfId="23744"/>
    <cellStyle name="Note 5 4 14 2 2" xfId="41201"/>
    <cellStyle name="Note 5 4 14 3" xfId="41200"/>
    <cellStyle name="Note 5 4 14 4" xfId="59505"/>
    <cellStyle name="Note 5 4 15" xfId="12728"/>
    <cellStyle name="Note 5 4 15 2" xfId="24065"/>
    <cellStyle name="Note 5 4 15 2 2" xfId="41203"/>
    <cellStyle name="Note 5 4 15 3" xfId="41202"/>
    <cellStyle name="Note 5 4 15 4" xfId="59506"/>
    <cellStyle name="Note 5 4 16" xfId="13143"/>
    <cellStyle name="Note 5 4 16 2" xfId="24454"/>
    <cellStyle name="Note 5 4 16 2 2" xfId="41205"/>
    <cellStyle name="Note 5 4 16 3" xfId="41204"/>
    <cellStyle name="Note 5 4 16 4" xfId="59507"/>
    <cellStyle name="Note 5 4 17" xfId="13480"/>
    <cellStyle name="Note 5 4 17 2" xfId="24759"/>
    <cellStyle name="Note 5 4 17 2 2" xfId="41207"/>
    <cellStyle name="Note 5 4 17 3" xfId="41206"/>
    <cellStyle name="Note 5 4 17 4" xfId="59508"/>
    <cellStyle name="Note 5 4 18" xfId="13811"/>
    <cellStyle name="Note 5 4 18 2" xfId="25061"/>
    <cellStyle name="Note 5 4 18 2 2" xfId="41209"/>
    <cellStyle name="Note 5 4 18 3" xfId="41208"/>
    <cellStyle name="Note 5 4 18 4" xfId="59509"/>
    <cellStyle name="Note 5 4 19" xfId="14139"/>
    <cellStyle name="Note 5 4 19 2" xfId="25361"/>
    <cellStyle name="Note 5 4 19 2 2" xfId="41211"/>
    <cellStyle name="Note 5 4 19 3" xfId="41210"/>
    <cellStyle name="Note 5 4 19 4" xfId="59510"/>
    <cellStyle name="Note 5 4 2" xfId="7143"/>
    <cellStyle name="Note 5 4 2 2" xfId="19149"/>
    <cellStyle name="Note 5 4 2 2 2" xfId="41213"/>
    <cellStyle name="Note 5 4 2 3" xfId="41212"/>
    <cellStyle name="Note 5 4 2 4" xfId="59511"/>
    <cellStyle name="Note 5 4 20" xfId="14433"/>
    <cellStyle name="Note 5 4 20 2" xfId="41214"/>
    <cellStyle name="Note 5 4 20 3" xfId="59512"/>
    <cellStyle name="Note 5 4 20 4" xfId="59513"/>
    <cellStyle name="Note 5 4 21" xfId="41191"/>
    <cellStyle name="Note 5 4 22" xfId="59514"/>
    <cellStyle name="Note 5 4 3" xfId="7611"/>
    <cellStyle name="Note 5 4 3 2" xfId="19557"/>
    <cellStyle name="Note 5 4 3 2 2" xfId="41216"/>
    <cellStyle name="Note 5 4 3 3" xfId="41215"/>
    <cellStyle name="Note 5 4 3 4" xfId="59515"/>
    <cellStyle name="Note 5 4 4" xfId="8064"/>
    <cellStyle name="Note 5 4 4 2" xfId="19950"/>
    <cellStyle name="Note 5 4 4 2 2" xfId="41218"/>
    <cellStyle name="Note 5 4 4 3" xfId="41217"/>
    <cellStyle name="Note 5 4 4 4" xfId="59516"/>
    <cellStyle name="Note 5 4 5" xfId="8526"/>
    <cellStyle name="Note 5 4 5 2" xfId="20345"/>
    <cellStyle name="Note 5 4 5 2 2" xfId="41220"/>
    <cellStyle name="Note 5 4 5 3" xfId="41219"/>
    <cellStyle name="Note 5 4 5 4" xfId="59517"/>
    <cellStyle name="Note 5 4 6" xfId="8982"/>
    <cellStyle name="Note 5 4 6 2" xfId="20744"/>
    <cellStyle name="Note 5 4 6 2 2" xfId="41222"/>
    <cellStyle name="Note 5 4 6 3" xfId="41221"/>
    <cellStyle name="Note 5 4 6 4" xfId="59518"/>
    <cellStyle name="Note 5 4 7" xfId="9430"/>
    <cellStyle name="Note 5 4 7 2" xfId="21146"/>
    <cellStyle name="Note 5 4 7 2 2" xfId="41224"/>
    <cellStyle name="Note 5 4 7 3" xfId="41223"/>
    <cellStyle name="Note 5 4 7 4" xfId="59519"/>
    <cellStyle name="Note 5 4 8" xfId="9871"/>
    <cellStyle name="Note 5 4 8 2" xfId="21532"/>
    <cellStyle name="Note 5 4 8 2 2" xfId="41226"/>
    <cellStyle name="Note 5 4 8 3" xfId="41225"/>
    <cellStyle name="Note 5 4 8 4" xfId="59520"/>
    <cellStyle name="Note 5 4 9" xfId="10312"/>
    <cellStyle name="Note 5 4 9 2" xfId="21917"/>
    <cellStyle name="Note 5 4 9 2 2" xfId="41228"/>
    <cellStyle name="Note 5 4 9 3" xfId="41227"/>
    <cellStyle name="Note 5 4 9 4" xfId="59521"/>
    <cellStyle name="Note 5 40" xfId="8731"/>
    <cellStyle name="Note 5 40 2" xfId="20519"/>
    <cellStyle name="Note 5 40 2 2" xfId="41230"/>
    <cellStyle name="Note 5 40 3" xfId="41229"/>
    <cellStyle name="Note 5 40 4" xfId="59522"/>
    <cellStyle name="Note 5 41" xfId="10153"/>
    <cellStyle name="Note 5 41 2" xfId="21763"/>
    <cellStyle name="Note 5 41 2 2" xfId="41232"/>
    <cellStyle name="Note 5 41 3" xfId="41231"/>
    <cellStyle name="Note 5 41 4" xfId="59523"/>
    <cellStyle name="Note 5 42" xfId="9748"/>
    <cellStyle name="Note 5 42 2" xfId="21412"/>
    <cellStyle name="Note 5 42 2 2" xfId="41234"/>
    <cellStyle name="Note 5 42 3" xfId="41233"/>
    <cellStyle name="Note 5 42 4" xfId="59524"/>
    <cellStyle name="Note 5 43" xfId="5562"/>
    <cellStyle name="Note 5 43 2" xfId="18089"/>
    <cellStyle name="Note 5 43 2 2" xfId="41236"/>
    <cellStyle name="Note 5 43 3" xfId="41235"/>
    <cellStyle name="Note 5 43 4" xfId="59525"/>
    <cellStyle name="Note 5 44" xfId="8356"/>
    <cellStyle name="Note 5 44 2" xfId="20182"/>
    <cellStyle name="Note 5 44 2 2" xfId="41238"/>
    <cellStyle name="Note 5 44 3" xfId="41237"/>
    <cellStyle name="Note 5 44 4" xfId="59526"/>
    <cellStyle name="Note 5 45" xfId="12943"/>
    <cellStyle name="Note 5 45 2" xfId="24260"/>
    <cellStyle name="Note 5 45 2 2" xfId="41240"/>
    <cellStyle name="Note 5 45 3" xfId="41239"/>
    <cellStyle name="Note 5 45 4" xfId="59527"/>
    <cellStyle name="Note 5 46" xfId="9866"/>
    <cellStyle name="Note 5 46 2" xfId="21527"/>
    <cellStyle name="Note 5 46 2 2" xfId="41242"/>
    <cellStyle name="Note 5 46 3" xfId="41241"/>
    <cellStyle name="Note 5 46 4" xfId="59528"/>
    <cellStyle name="Note 5 47" xfId="9175"/>
    <cellStyle name="Note 5 47 2" xfId="20916"/>
    <cellStyle name="Note 5 47 2 2" xfId="41244"/>
    <cellStyle name="Note 5 47 3" xfId="41243"/>
    <cellStyle name="Note 5 47 4" xfId="59529"/>
    <cellStyle name="Note 5 48" xfId="5691"/>
    <cellStyle name="Note 5 48 2" xfId="18205"/>
    <cellStyle name="Note 5 48 2 2" xfId="41246"/>
    <cellStyle name="Note 5 48 3" xfId="41245"/>
    <cellStyle name="Note 5 48 4" xfId="59530"/>
    <cellStyle name="Note 5 49" xfId="40102"/>
    <cellStyle name="Note 5 5" xfId="4361"/>
    <cellStyle name="Note 5 5 10" xfId="10726"/>
    <cellStyle name="Note 5 5 10 2" xfId="22273"/>
    <cellStyle name="Note 5 5 10 2 2" xfId="41249"/>
    <cellStyle name="Note 5 5 10 3" xfId="41248"/>
    <cellStyle name="Note 5 5 10 4" xfId="59531"/>
    <cellStyle name="Note 5 5 11" xfId="11146"/>
    <cellStyle name="Note 5 5 11 2" xfId="22642"/>
    <cellStyle name="Note 5 5 11 2 2" xfId="41251"/>
    <cellStyle name="Note 5 5 11 3" xfId="41250"/>
    <cellStyle name="Note 5 5 11 4" xfId="59532"/>
    <cellStyle name="Note 5 5 12" xfId="11566"/>
    <cellStyle name="Note 5 5 12 2" xfId="23005"/>
    <cellStyle name="Note 5 5 12 2 2" xfId="41253"/>
    <cellStyle name="Note 5 5 12 3" xfId="41252"/>
    <cellStyle name="Note 5 5 12 4" xfId="59533"/>
    <cellStyle name="Note 5 5 13" xfId="11995"/>
    <cellStyle name="Note 5 5 13 2" xfId="23412"/>
    <cellStyle name="Note 5 5 13 2 2" xfId="41255"/>
    <cellStyle name="Note 5 5 13 3" xfId="41254"/>
    <cellStyle name="Note 5 5 13 4" xfId="59534"/>
    <cellStyle name="Note 5 5 14" xfId="12367"/>
    <cellStyle name="Note 5 5 14 2" xfId="23745"/>
    <cellStyle name="Note 5 5 14 2 2" xfId="41257"/>
    <cellStyle name="Note 5 5 14 3" xfId="41256"/>
    <cellStyle name="Note 5 5 14 4" xfId="59535"/>
    <cellStyle name="Note 5 5 15" xfId="12729"/>
    <cellStyle name="Note 5 5 15 2" xfId="24066"/>
    <cellStyle name="Note 5 5 15 2 2" xfId="41259"/>
    <cellStyle name="Note 5 5 15 3" xfId="41258"/>
    <cellStyle name="Note 5 5 15 4" xfId="59536"/>
    <cellStyle name="Note 5 5 16" xfId="13144"/>
    <cellStyle name="Note 5 5 16 2" xfId="24455"/>
    <cellStyle name="Note 5 5 16 2 2" xfId="41261"/>
    <cellStyle name="Note 5 5 16 3" xfId="41260"/>
    <cellStyle name="Note 5 5 16 4" xfId="59537"/>
    <cellStyle name="Note 5 5 17" xfId="13481"/>
    <cellStyle name="Note 5 5 17 2" xfId="24760"/>
    <cellStyle name="Note 5 5 17 2 2" xfId="41263"/>
    <cellStyle name="Note 5 5 17 3" xfId="41262"/>
    <cellStyle name="Note 5 5 17 4" xfId="59538"/>
    <cellStyle name="Note 5 5 18" xfId="13812"/>
    <cellStyle name="Note 5 5 18 2" xfId="25062"/>
    <cellStyle name="Note 5 5 18 2 2" xfId="41265"/>
    <cellStyle name="Note 5 5 18 3" xfId="41264"/>
    <cellStyle name="Note 5 5 18 4" xfId="59539"/>
    <cellStyle name="Note 5 5 19" xfId="14140"/>
    <cellStyle name="Note 5 5 19 2" xfId="25362"/>
    <cellStyle name="Note 5 5 19 2 2" xfId="41267"/>
    <cellStyle name="Note 5 5 19 3" xfId="41266"/>
    <cellStyle name="Note 5 5 19 4" xfId="59540"/>
    <cellStyle name="Note 5 5 2" xfId="7144"/>
    <cellStyle name="Note 5 5 2 2" xfId="19150"/>
    <cellStyle name="Note 5 5 2 2 2" xfId="41269"/>
    <cellStyle name="Note 5 5 2 3" xfId="41268"/>
    <cellStyle name="Note 5 5 2 4" xfId="59541"/>
    <cellStyle name="Note 5 5 20" xfId="14434"/>
    <cellStyle name="Note 5 5 20 2" xfId="41270"/>
    <cellStyle name="Note 5 5 20 3" xfId="59542"/>
    <cellStyle name="Note 5 5 20 4" xfId="59543"/>
    <cellStyle name="Note 5 5 21" xfId="41247"/>
    <cellStyle name="Note 5 5 22" xfId="59544"/>
    <cellStyle name="Note 5 5 3" xfId="7612"/>
    <cellStyle name="Note 5 5 3 2" xfId="19558"/>
    <cellStyle name="Note 5 5 3 2 2" xfId="41272"/>
    <cellStyle name="Note 5 5 3 3" xfId="41271"/>
    <cellStyle name="Note 5 5 3 4" xfId="59545"/>
    <cellStyle name="Note 5 5 4" xfId="8065"/>
    <cellStyle name="Note 5 5 4 2" xfId="19951"/>
    <cellStyle name="Note 5 5 4 2 2" xfId="41274"/>
    <cellStyle name="Note 5 5 4 3" xfId="41273"/>
    <cellStyle name="Note 5 5 4 4" xfId="59546"/>
    <cellStyle name="Note 5 5 5" xfId="8527"/>
    <cellStyle name="Note 5 5 5 2" xfId="20346"/>
    <cellStyle name="Note 5 5 5 2 2" xfId="41276"/>
    <cellStyle name="Note 5 5 5 3" xfId="41275"/>
    <cellStyle name="Note 5 5 5 4" xfId="59547"/>
    <cellStyle name="Note 5 5 6" xfId="8983"/>
    <cellStyle name="Note 5 5 6 2" xfId="20745"/>
    <cellStyle name="Note 5 5 6 2 2" xfId="41278"/>
    <cellStyle name="Note 5 5 6 3" xfId="41277"/>
    <cellStyle name="Note 5 5 6 4" xfId="59548"/>
    <cellStyle name="Note 5 5 7" xfId="9431"/>
    <cellStyle name="Note 5 5 7 2" xfId="21147"/>
    <cellStyle name="Note 5 5 7 2 2" xfId="41280"/>
    <cellStyle name="Note 5 5 7 3" xfId="41279"/>
    <cellStyle name="Note 5 5 7 4" xfId="59549"/>
    <cellStyle name="Note 5 5 8" xfId="9872"/>
    <cellStyle name="Note 5 5 8 2" xfId="21533"/>
    <cellStyle name="Note 5 5 8 2 2" xfId="41282"/>
    <cellStyle name="Note 5 5 8 3" xfId="41281"/>
    <cellStyle name="Note 5 5 8 4" xfId="59550"/>
    <cellStyle name="Note 5 5 9" xfId="10313"/>
    <cellStyle name="Note 5 5 9 2" xfId="21918"/>
    <cellStyle name="Note 5 5 9 2 2" xfId="41284"/>
    <cellStyle name="Note 5 5 9 3" xfId="41283"/>
    <cellStyle name="Note 5 5 9 4" xfId="59551"/>
    <cellStyle name="Note 5 50" xfId="1515"/>
    <cellStyle name="Note 5 6" xfId="4362"/>
    <cellStyle name="Note 5 6 10" xfId="10727"/>
    <cellStyle name="Note 5 6 10 2" xfId="22274"/>
    <cellStyle name="Note 5 6 10 2 2" xfId="41287"/>
    <cellStyle name="Note 5 6 10 3" xfId="41286"/>
    <cellStyle name="Note 5 6 10 4" xfId="59552"/>
    <cellStyle name="Note 5 6 11" xfId="11147"/>
    <cellStyle name="Note 5 6 11 2" xfId="22643"/>
    <cellStyle name="Note 5 6 11 2 2" xfId="41289"/>
    <cellStyle name="Note 5 6 11 3" xfId="41288"/>
    <cellStyle name="Note 5 6 11 4" xfId="59553"/>
    <cellStyle name="Note 5 6 12" xfId="11567"/>
    <cellStyle name="Note 5 6 12 2" xfId="23006"/>
    <cellStyle name="Note 5 6 12 2 2" xfId="41291"/>
    <cellStyle name="Note 5 6 12 3" xfId="41290"/>
    <cellStyle name="Note 5 6 12 4" xfId="59554"/>
    <cellStyle name="Note 5 6 13" xfId="11996"/>
    <cellStyle name="Note 5 6 13 2" xfId="23413"/>
    <cellStyle name="Note 5 6 13 2 2" xfId="41293"/>
    <cellStyle name="Note 5 6 13 3" xfId="41292"/>
    <cellStyle name="Note 5 6 13 4" xfId="59555"/>
    <cellStyle name="Note 5 6 14" xfId="12368"/>
    <cellStyle name="Note 5 6 14 2" xfId="23746"/>
    <cellStyle name="Note 5 6 14 2 2" xfId="41295"/>
    <cellStyle name="Note 5 6 14 3" xfId="41294"/>
    <cellStyle name="Note 5 6 14 4" xfId="59556"/>
    <cellStyle name="Note 5 6 15" xfId="12730"/>
    <cellStyle name="Note 5 6 15 2" xfId="24067"/>
    <cellStyle name="Note 5 6 15 2 2" xfId="41297"/>
    <cellStyle name="Note 5 6 15 3" xfId="41296"/>
    <cellStyle name="Note 5 6 15 4" xfId="59557"/>
    <cellStyle name="Note 5 6 16" xfId="13145"/>
    <cellStyle name="Note 5 6 16 2" xfId="24456"/>
    <cellStyle name="Note 5 6 16 2 2" xfId="41299"/>
    <cellStyle name="Note 5 6 16 3" xfId="41298"/>
    <cellStyle name="Note 5 6 16 4" xfId="59558"/>
    <cellStyle name="Note 5 6 17" xfId="13482"/>
    <cellStyle name="Note 5 6 17 2" xfId="24761"/>
    <cellStyle name="Note 5 6 17 2 2" xfId="41301"/>
    <cellStyle name="Note 5 6 17 3" xfId="41300"/>
    <cellStyle name="Note 5 6 17 4" xfId="59559"/>
    <cellStyle name="Note 5 6 18" xfId="13813"/>
    <cellStyle name="Note 5 6 18 2" xfId="25063"/>
    <cellStyle name="Note 5 6 18 2 2" xfId="41303"/>
    <cellStyle name="Note 5 6 18 3" xfId="41302"/>
    <cellStyle name="Note 5 6 18 4" xfId="59560"/>
    <cellStyle name="Note 5 6 19" xfId="14141"/>
    <cellStyle name="Note 5 6 19 2" xfId="25363"/>
    <cellStyle name="Note 5 6 19 2 2" xfId="41305"/>
    <cellStyle name="Note 5 6 19 3" xfId="41304"/>
    <cellStyle name="Note 5 6 19 4" xfId="59561"/>
    <cellStyle name="Note 5 6 2" xfId="7145"/>
    <cellStyle name="Note 5 6 2 2" xfId="19151"/>
    <cellStyle name="Note 5 6 2 2 2" xfId="41307"/>
    <cellStyle name="Note 5 6 2 3" xfId="41306"/>
    <cellStyle name="Note 5 6 2 4" xfId="59562"/>
    <cellStyle name="Note 5 6 20" xfId="14435"/>
    <cellStyle name="Note 5 6 20 2" xfId="41308"/>
    <cellStyle name="Note 5 6 20 3" xfId="59563"/>
    <cellStyle name="Note 5 6 20 4" xfId="59564"/>
    <cellStyle name="Note 5 6 21" xfId="41285"/>
    <cellStyle name="Note 5 6 22" xfId="59565"/>
    <cellStyle name="Note 5 6 3" xfId="7613"/>
    <cellStyle name="Note 5 6 3 2" xfId="19559"/>
    <cellStyle name="Note 5 6 3 2 2" xfId="41310"/>
    <cellStyle name="Note 5 6 3 3" xfId="41309"/>
    <cellStyle name="Note 5 6 3 4" xfId="59566"/>
    <cellStyle name="Note 5 6 4" xfId="8066"/>
    <cellStyle name="Note 5 6 4 2" xfId="19952"/>
    <cellStyle name="Note 5 6 4 2 2" xfId="41312"/>
    <cellStyle name="Note 5 6 4 3" xfId="41311"/>
    <cellStyle name="Note 5 6 4 4" xfId="59567"/>
    <cellStyle name="Note 5 6 5" xfId="8528"/>
    <cellStyle name="Note 5 6 5 2" xfId="20347"/>
    <cellStyle name="Note 5 6 5 2 2" xfId="41314"/>
    <cellStyle name="Note 5 6 5 3" xfId="41313"/>
    <cellStyle name="Note 5 6 5 4" xfId="59568"/>
    <cellStyle name="Note 5 6 6" xfId="8984"/>
    <cellStyle name="Note 5 6 6 2" xfId="20746"/>
    <cellStyle name="Note 5 6 6 2 2" xfId="41316"/>
    <cellStyle name="Note 5 6 6 3" xfId="41315"/>
    <cellStyle name="Note 5 6 6 4" xfId="59569"/>
    <cellStyle name="Note 5 6 7" xfId="9432"/>
    <cellStyle name="Note 5 6 7 2" xfId="21148"/>
    <cellStyle name="Note 5 6 7 2 2" xfId="41318"/>
    <cellStyle name="Note 5 6 7 3" xfId="41317"/>
    <cellStyle name="Note 5 6 7 4" xfId="59570"/>
    <cellStyle name="Note 5 6 8" xfId="9873"/>
    <cellStyle name="Note 5 6 8 2" xfId="21534"/>
    <cellStyle name="Note 5 6 8 2 2" xfId="41320"/>
    <cellStyle name="Note 5 6 8 3" xfId="41319"/>
    <cellStyle name="Note 5 6 8 4" xfId="59571"/>
    <cellStyle name="Note 5 6 9" xfId="10314"/>
    <cellStyle name="Note 5 6 9 2" xfId="21919"/>
    <cellStyle name="Note 5 6 9 2 2" xfId="41322"/>
    <cellStyle name="Note 5 6 9 3" xfId="41321"/>
    <cellStyle name="Note 5 6 9 4" xfId="59572"/>
    <cellStyle name="Note 5 7" xfId="4363"/>
    <cellStyle name="Note 5 7 10" xfId="10728"/>
    <cellStyle name="Note 5 7 10 2" xfId="22275"/>
    <cellStyle name="Note 5 7 10 2 2" xfId="41325"/>
    <cellStyle name="Note 5 7 10 3" xfId="41324"/>
    <cellStyle name="Note 5 7 10 4" xfId="59573"/>
    <cellStyle name="Note 5 7 11" xfId="11148"/>
    <cellStyle name="Note 5 7 11 2" xfId="22644"/>
    <cellStyle name="Note 5 7 11 2 2" xfId="41327"/>
    <cellStyle name="Note 5 7 11 3" xfId="41326"/>
    <cellStyle name="Note 5 7 11 4" xfId="59574"/>
    <cellStyle name="Note 5 7 12" xfId="11568"/>
    <cellStyle name="Note 5 7 12 2" xfId="23007"/>
    <cellStyle name="Note 5 7 12 2 2" xfId="41329"/>
    <cellStyle name="Note 5 7 12 3" xfId="41328"/>
    <cellStyle name="Note 5 7 12 4" xfId="59575"/>
    <cellStyle name="Note 5 7 13" xfId="11997"/>
    <cellStyle name="Note 5 7 13 2" xfId="23414"/>
    <cellStyle name="Note 5 7 13 2 2" xfId="41331"/>
    <cellStyle name="Note 5 7 13 3" xfId="41330"/>
    <cellStyle name="Note 5 7 13 4" xfId="59576"/>
    <cellStyle name="Note 5 7 14" xfId="12369"/>
    <cellStyle name="Note 5 7 14 2" xfId="23747"/>
    <cellStyle name="Note 5 7 14 2 2" xfId="41333"/>
    <cellStyle name="Note 5 7 14 3" xfId="41332"/>
    <cellStyle name="Note 5 7 14 4" xfId="59577"/>
    <cellStyle name="Note 5 7 15" xfId="12731"/>
    <cellStyle name="Note 5 7 15 2" xfId="24068"/>
    <cellStyle name="Note 5 7 15 2 2" xfId="41335"/>
    <cellStyle name="Note 5 7 15 3" xfId="41334"/>
    <cellStyle name="Note 5 7 15 4" xfId="59578"/>
    <cellStyle name="Note 5 7 16" xfId="13146"/>
    <cellStyle name="Note 5 7 16 2" xfId="24457"/>
    <cellStyle name="Note 5 7 16 2 2" xfId="41337"/>
    <cellStyle name="Note 5 7 16 3" xfId="41336"/>
    <cellStyle name="Note 5 7 16 4" xfId="59579"/>
    <cellStyle name="Note 5 7 17" xfId="13483"/>
    <cellStyle name="Note 5 7 17 2" xfId="24762"/>
    <cellStyle name="Note 5 7 17 2 2" xfId="41339"/>
    <cellStyle name="Note 5 7 17 3" xfId="41338"/>
    <cellStyle name="Note 5 7 17 4" xfId="59580"/>
    <cellStyle name="Note 5 7 18" xfId="13814"/>
    <cellStyle name="Note 5 7 18 2" xfId="25064"/>
    <cellStyle name="Note 5 7 18 2 2" xfId="41341"/>
    <cellStyle name="Note 5 7 18 3" xfId="41340"/>
    <cellStyle name="Note 5 7 18 4" xfId="59581"/>
    <cellStyle name="Note 5 7 19" xfId="14142"/>
    <cellStyle name="Note 5 7 19 2" xfId="25364"/>
    <cellStyle name="Note 5 7 19 2 2" xfId="41343"/>
    <cellStyle name="Note 5 7 19 3" xfId="41342"/>
    <cellStyle name="Note 5 7 19 4" xfId="59582"/>
    <cellStyle name="Note 5 7 2" xfId="7146"/>
    <cellStyle name="Note 5 7 2 2" xfId="19152"/>
    <cellStyle name="Note 5 7 2 2 2" xfId="41345"/>
    <cellStyle name="Note 5 7 2 3" xfId="41344"/>
    <cellStyle name="Note 5 7 2 4" xfId="59583"/>
    <cellStyle name="Note 5 7 20" xfId="14436"/>
    <cellStyle name="Note 5 7 20 2" xfId="41346"/>
    <cellStyle name="Note 5 7 20 3" xfId="59584"/>
    <cellStyle name="Note 5 7 20 4" xfId="59585"/>
    <cellStyle name="Note 5 7 21" xfId="41323"/>
    <cellStyle name="Note 5 7 22" xfId="59586"/>
    <cellStyle name="Note 5 7 3" xfId="7614"/>
    <cellStyle name="Note 5 7 3 2" xfId="19560"/>
    <cellStyle name="Note 5 7 3 2 2" xfId="41348"/>
    <cellStyle name="Note 5 7 3 3" xfId="41347"/>
    <cellStyle name="Note 5 7 3 4" xfId="59587"/>
    <cellStyle name="Note 5 7 4" xfId="8067"/>
    <cellStyle name="Note 5 7 4 2" xfId="19953"/>
    <cellStyle name="Note 5 7 4 2 2" xfId="41350"/>
    <cellStyle name="Note 5 7 4 3" xfId="41349"/>
    <cellStyle name="Note 5 7 4 4" xfId="59588"/>
    <cellStyle name="Note 5 7 5" xfId="8529"/>
    <cellStyle name="Note 5 7 5 2" xfId="20348"/>
    <cellStyle name="Note 5 7 5 2 2" xfId="41352"/>
    <cellStyle name="Note 5 7 5 3" xfId="41351"/>
    <cellStyle name="Note 5 7 5 4" xfId="59589"/>
    <cellStyle name="Note 5 7 6" xfId="8985"/>
    <cellStyle name="Note 5 7 6 2" xfId="20747"/>
    <cellStyle name="Note 5 7 6 2 2" xfId="41354"/>
    <cellStyle name="Note 5 7 6 3" xfId="41353"/>
    <cellStyle name="Note 5 7 6 4" xfId="59590"/>
    <cellStyle name="Note 5 7 7" xfId="9433"/>
    <cellStyle name="Note 5 7 7 2" xfId="21149"/>
    <cellStyle name="Note 5 7 7 2 2" xfId="41356"/>
    <cellStyle name="Note 5 7 7 3" xfId="41355"/>
    <cellStyle name="Note 5 7 7 4" xfId="59591"/>
    <cellStyle name="Note 5 7 8" xfId="9874"/>
    <cellStyle name="Note 5 7 8 2" xfId="21535"/>
    <cellStyle name="Note 5 7 8 2 2" xfId="41358"/>
    <cellStyle name="Note 5 7 8 3" xfId="41357"/>
    <cellStyle name="Note 5 7 8 4" xfId="59592"/>
    <cellStyle name="Note 5 7 9" xfId="10315"/>
    <cellStyle name="Note 5 7 9 2" xfId="21920"/>
    <cellStyle name="Note 5 7 9 2 2" xfId="41360"/>
    <cellStyle name="Note 5 7 9 3" xfId="41359"/>
    <cellStyle name="Note 5 7 9 4" xfId="59593"/>
    <cellStyle name="Note 5 8" xfId="4364"/>
    <cellStyle name="Note 5 8 10" xfId="10729"/>
    <cellStyle name="Note 5 8 10 2" xfId="22276"/>
    <cellStyle name="Note 5 8 10 2 2" xfId="41363"/>
    <cellStyle name="Note 5 8 10 3" xfId="41362"/>
    <cellStyle name="Note 5 8 10 4" xfId="59594"/>
    <cellStyle name="Note 5 8 11" xfId="11149"/>
    <cellStyle name="Note 5 8 11 2" xfId="22645"/>
    <cellStyle name="Note 5 8 11 2 2" xfId="41365"/>
    <cellStyle name="Note 5 8 11 3" xfId="41364"/>
    <cellStyle name="Note 5 8 11 4" xfId="59595"/>
    <cellStyle name="Note 5 8 12" xfId="11569"/>
    <cellStyle name="Note 5 8 12 2" xfId="23008"/>
    <cellStyle name="Note 5 8 12 2 2" xfId="41367"/>
    <cellStyle name="Note 5 8 12 3" xfId="41366"/>
    <cellStyle name="Note 5 8 12 4" xfId="59596"/>
    <cellStyle name="Note 5 8 13" xfId="11998"/>
    <cellStyle name="Note 5 8 13 2" xfId="23415"/>
    <cellStyle name="Note 5 8 13 2 2" xfId="41369"/>
    <cellStyle name="Note 5 8 13 3" xfId="41368"/>
    <cellStyle name="Note 5 8 13 4" xfId="59597"/>
    <cellStyle name="Note 5 8 14" xfId="12370"/>
    <cellStyle name="Note 5 8 14 2" xfId="23748"/>
    <cellStyle name="Note 5 8 14 2 2" xfId="41371"/>
    <cellStyle name="Note 5 8 14 3" xfId="41370"/>
    <cellStyle name="Note 5 8 14 4" xfId="59598"/>
    <cellStyle name="Note 5 8 15" xfId="12732"/>
    <cellStyle name="Note 5 8 15 2" xfId="24069"/>
    <cellStyle name="Note 5 8 15 2 2" xfId="41373"/>
    <cellStyle name="Note 5 8 15 3" xfId="41372"/>
    <cellStyle name="Note 5 8 15 4" xfId="59599"/>
    <cellStyle name="Note 5 8 16" xfId="13147"/>
    <cellStyle name="Note 5 8 16 2" xfId="24458"/>
    <cellStyle name="Note 5 8 16 2 2" xfId="41375"/>
    <cellStyle name="Note 5 8 16 3" xfId="41374"/>
    <cellStyle name="Note 5 8 16 4" xfId="59600"/>
    <cellStyle name="Note 5 8 17" xfId="13484"/>
    <cellStyle name="Note 5 8 17 2" xfId="24763"/>
    <cellStyle name="Note 5 8 17 2 2" xfId="41377"/>
    <cellStyle name="Note 5 8 17 3" xfId="41376"/>
    <cellStyle name="Note 5 8 17 4" xfId="59601"/>
    <cellStyle name="Note 5 8 18" xfId="13815"/>
    <cellStyle name="Note 5 8 18 2" xfId="25065"/>
    <cellStyle name="Note 5 8 18 2 2" xfId="41379"/>
    <cellStyle name="Note 5 8 18 3" xfId="41378"/>
    <cellStyle name="Note 5 8 18 4" xfId="59602"/>
    <cellStyle name="Note 5 8 19" xfId="14143"/>
    <cellStyle name="Note 5 8 19 2" xfId="25365"/>
    <cellStyle name="Note 5 8 19 2 2" xfId="41381"/>
    <cellStyle name="Note 5 8 19 3" xfId="41380"/>
    <cellStyle name="Note 5 8 19 4" xfId="59603"/>
    <cellStyle name="Note 5 8 2" xfId="7147"/>
    <cellStyle name="Note 5 8 2 2" xfId="19153"/>
    <cellStyle name="Note 5 8 2 2 2" xfId="41383"/>
    <cellStyle name="Note 5 8 2 3" xfId="41382"/>
    <cellStyle name="Note 5 8 2 4" xfId="59604"/>
    <cellStyle name="Note 5 8 20" xfId="14437"/>
    <cellStyle name="Note 5 8 20 2" xfId="41384"/>
    <cellStyle name="Note 5 8 20 3" xfId="59605"/>
    <cellStyle name="Note 5 8 20 4" xfId="59606"/>
    <cellStyle name="Note 5 8 21" xfId="41361"/>
    <cellStyle name="Note 5 8 22" xfId="59607"/>
    <cellStyle name="Note 5 8 3" xfId="7615"/>
    <cellStyle name="Note 5 8 3 2" xfId="19561"/>
    <cellStyle name="Note 5 8 3 2 2" xfId="41386"/>
    <cellStyle name="Note 5 8 3 3" xfId="41385"/>
    <cellStyle name="Note 5 8 3 4" xfId="59608"/>
    <cellStyle name="Note 5 8 4" xfId="8068"/>
    <cellStyle name="Note 5 8 4 2" xfId="19954"/>
    <cellStyle name="Note 5 8 4 2 2" xfId="41388"/>
    <cellStyle name="Note 5 8 4 3" xfId="41387"/>
    <cellStyle name="Note 5 8 4 4" xfId="59609"/>
    <cellStyle name="Note 5 8 5" xfId="8530"/>
    <cellStyle name="Note 5 8 5 2" xfId="20349"/>
    <cellStyle name="Note 5 8 5 2 2" xfId="41390"/>
    <cellStyle name="Note 5 8 5 3" xfId="41389"/>
    <cellStyle name="Note 5 8 5 4" xfId="59610"/>
    <cellStyle name="Note 5 8 6" xfId="8986"/>
    <cellStyle name="Note 5 8 6 2" xfId="20748"/>
    <cellStyle name="Note 5 8 6 2 2" xfId="41392"/>
    <cellStyle name="Note 5 8 6 3" xfId="41391"/>
    <cellStyle name="Note 5 8 6 4" xfId="59611"/>
    <cellStyle name="Note 5 8 7" xfId="9434"/>
    <cellStyle name="Note 5 8 7 2" xfId="21150"/>
    <cellStyle name="Note 5 8 7 2 2" xfId="41394"/>
    <cellStyle name="Note 5 8 7 3" xfId="41393"/>
    <cellStyle name="Note 5 8 7 4" xfId="59612"/>
    <cellStyle name="Note 5 8 8" xfId="9875"/>
    <cellStyle name="Note 5 8 8 2" xfId="21536"/>
    <cellStyle name="Note 5 8 8 2 2" xfId="41396"/>
    <cellStyle name="Note 5 8 8 3" xfId="41395"/>
    <cellStyle name="Note 5 8 8 4" xfId="59613"/>
    <cellStyle name="Note 5 8 9" xfId="10316"/>
    <cellStyle name="Note 5 8 9 2" xfId="21921"/>
    <cellStyle name="Note 5 8 9 2 2" xfId="41398"/>
    <cellStyle name="Note 5 8 9 3" xfId="41397"/>
    <cellStyle name="Note 5 8 9 4" xfId="59614"/>
    <cellStyle name="Note 5 9" xfId="4365"/>
    <cellStyle name="Note 5 9 10" xfId="10730"/>
    <cellStyle name="Note 5 9 10 2" xfId="22277"/>
    <cellStyle name="Note 5 9 10 2 2" xfId="41401"/>
    <cellStyle name="Note 5 9 10 3" xfId="41400"/>
    <cellStyle name="Note 5 9 10 4" xfId="59615"/>
    <cellStyle name="Note 5 9 11" xfId="11150"/>
    <cellStyle name="Note 5 9 11 2" xfId="22646"/>
    <cellStyle name="Note 5 9 11 2 2" xfId="41403"/>
    <cellStyle name="Note 5 9 11 3" xfId="41402"/>
    <cellStyle name="Note 5 9 11 4" xfId="59616"/>
    <cellStyle name="Note 5 9 12" xfId="11570"/>
    <cellStyle name="Note 5 9 12 2" xfId="23009"/>
    <cellStyle name="Note 5 9 12 2 2" xfId="41405"/>
    <cellStyle name="Note 5 9 12 3" xfId="41404"/>
    <cellStyle name="Note 5 9 12 4" xfId="59617"/>
    <cellStyle name="Note 5 9 13" xfId="11999"/>
    <cellStyle name="Note 5 9 13 2" xfId="23416"/>
    <cellStyle name="Note 5 9 13 2 2" xfId="41407"/>
    <cellStyle name="Note 5 9 13 3" xfId="41406"/>
    <cellStyle name="Note 5 9 13 4" xfId="59618"/>
    <cellStyle name="Note 5 9 14" xfId="12371"/>
    <cellStyle name="Note 5 9 14 2" xfId="23749"/>
    <cellStyle name="Note 5 9 14 2 2" xfId="41409"/>
    <cellStyle name="Note 5 9 14 3" xfId="41408"/>
    <cellStyle name="Note 5 9 14 4" xfId="59619"/>
    <cellStyle name="Note 5 9 15" xfId="12733"/>
    <cellStyle name="Note 5 9 15 2" xfId="24070"/>
    <cellStyle name="Note 5 9 15 2 2" xfId="41411"/>
    <cellStyle name="Note 5 9 15 3" xfId="41410"/>
    <cellStyle name="Note 5 9 15 4" xfId="59620"/>
    <cellStyle name="Note 5 9 16" xfId="13148"/>
    <cellStyle name="Note 5 9 16 2" xfId="24459"/>
    <cellStyle name="Note 5 9 16 2 2" xfId="41413"/>
    <cellStyle name="Note 5 9 16 3" xfId="41412"/>
    <cellStyle name="Note 5 9 16 4" xfId="59621"/>
    <cellStyle name="Note 5 9 17" xfId="13485"/>
    <cellStyle name="Note 5 9 17 2" xfId="24764"/>
    <cellStyle name="Note 5 9 17 2 2" xfId="41415"/>
    <cellStyle name="Note 5 9 17 3" xfId="41414"/>
    <cellStyle name="Note 5 9 17 4" xfId="59622"/>
    <cellStyle name="Note 5 9 18" xfId="13816"/>
    <cellStyle name="Note 5 9 18 2" xfId="25066"/>
    <cellStyle name="Note 5 9 18 2 2" xfId="41417"/>
    <cellStyle name="Note 5 9 18 3" xfId="41416"/>
    <cellStyle name="Note 5 9 18 4" xfId="59623"/>
    <cellStyle name="Note 5 9 19" xfId="14144"/>
    <cellStyle name="Note 5 9 19 2" xfId="25366"/>
    <cellStyle name="Note 5 9 19 2 2" xfId="41419"/>
    <cellStyle name="Note 5 9 19 3" xfId="41418"/>
    <cellStyle name="Note 5 9 19 4" xfId="59624"/>
    <cellStyle name="Note 5 9 2" xfId="7148"/>
    <cellStyle name="Note 5 9 2 2" xfId="19154"/>
    <cellStyle name="Note 5 9 2 2 2" xfId="41421"/>
    <cellStyle name="Note 5 9 2 3" xfId="41420"/>
    <cellStyle name="Note 5 9 2 4" xfId="59625"/>
    <cellStyle name="Note 5 9 20" xfId="14438"/>
    <cellStyle name="Note 5 9 20 2" xfId="41422"/>
    <cellStyle name="Note 5 9 20 3" xfId="59626"/>
    <cellStyle name="Note 5 9 20 4" xfId="59627"/>
    <cellStyle name="Note 5 9 21" xfId="41399"/>
    <cellStyle name="Note 5 9 22" xfId="59628"/>
    <cellStyle name="Note 5 9 3" xfId="7616"/>
    <cellStyle name="Note 5 9 3 2" xfId="19562"/>
    <cellStyle name="Note 5 9 3 2 2" xfId="41424"/>
    <cellStyle name="Note 5 9 3 3" xfId="41423"/>
    <cellStyle name="Note 5 9 3 4" xfId="59629"/>
    <cellStyle name="Note 5 9 4" xfId="8069"/>
    <cellStyle name="Note 5 9 4 2" xfId="19955"/>
    <cellStyle name="Note 5 9 4 2 2" xfId="41426"/>
    <cellStyle name="Note 5 9 4 3" xfId="41425"/>
    <cellStyle name="Note 5 9 4 4" xfId="59630"/>
    <cellStyle name="Note 5 9 5" xfId="8531"/>
    <cellStyle name="Note 5 9 5 2" xfId="20350"/>
    <cellStyle name="Note 5 9 5 2 2" xfId="41428"/>
    <cellStyle name="Note 5 9 5 3" xfId="41427"/>
    <cellStyle name="Note 5 9 5 4" xfId="59631"/>
    <cellStyle name="Note 5 9 6" xfId="8987"/>
    <cellStyle name="Note 5 9 6 2" xfId="20749"/>
    <cellStyle name="Note 5 9 6 2 2" xfId="41430"/>
    <cellStyle name="Note 5 9 6 3" xfId="41429"/>
    <cellStyle name="Note 5 9 6 4" xfId="59632"/>
    <cellStyle name="Note 5 9 7" xfId="9435"/>
    <cellStyle name="Note 5 9 7 2" xfId="21151"/>
    <cellStyle name="Note 5 9 7 2 2" xfId="41432"/>
    <cellStyle name="Note 5 9 7 3" xfId="41431"/>
    <cellStyle name="Note 5 9 7 4" xfId="59633"/>
    <cellStyle name="Note 5 9 8" xfId="9876"/>
    <cellStyle name="Note 5 9 8 2" xfId="21537"/>
    <cellStyle name="Note 5 9 8 2 2" xfId="41434"/>
    <cellStyle name="Note 5 9 8 3" xfId="41433"/>
    <cellStyle name="Note 5 9 8 4" xfId="59634"/>
    <cellStyle name="Note 5 9 9" xfId="10317"/>
    <cellStyle name="Note 5 9 9 2" xfId="21922"/>
    <cellStyle name="Note 5 9 9 2 2" xfId="41436"/>
    <cellStyle name="Note 5 9 9 3" xfId="41435"/>
    <cellStyle name="Note 5 9 9 4" xfId="59635"/>
    <cellStyle name="Note 6" xfId="348"/>
    <cellStyle name="Note 6 10" xfId="4367"/>
    <cellStyle name="Note 6 10 10" xfId="10732"/>
    <cellStyle name="Note 6 10 10 2" xfId="22279"/>
    <cellStyle name="Note 6 10 10 2 2" xfId="41440"/>
    <cellStyle name="Note 6 10 10 3" xfId="41439"/>
    <cellStyle name="Note 6 10 10 4" xfId="59636"/>
    <cellStyle name="Note 6 10 11" xfId="11152"/>
    <cellStyle name="Note 6 10 11 2" xfId="22648"/>
    <cellStyle name="Note 6 10 11 2 2" xfId="41442"/>
    <cellStyle name="Note 6 10 11 3" xfId="41441"/>
    <cellStyle name="Note 6 10 11 4" xfId="59637"/>
    <cellStyle name="Note 6 10 12" xfId="11572"/>
    <cellStyle name="Note 6 10 12 2" xfId="23011"/>
    <cellStyle name="Note 6 10 12 2 2" xfId="41444"/>
    <cellStyle name="Note 6 10 12 3" xfId="41443"/>
    <cellStyle name="Note 6 10 12 4" xfId="59638"/>
    <cellStyle name="Note 6 10 13" xfId="12001"/>
    <cellStyle name="Note 6 10 13 2" xfId="23418"/>
    <cellStyle name="Note 6 10 13 2 2" xfId="41446"/>
    <cellStyle name="Note 6 10 13 3" xfId="41445"/>
    <cellStyle name="Note 6 10 13 4" xfId="59639"/>
    <cellStyle name="Note 6 10 14" xfId="12373"/>
    <cellStyle name="Note 6 10 14 2" xfId="23751"/>
    <cellStyle name="Note 6 10 14 2 2" xfId="41448"/>
    <cellStyle name="Note 6 10 14 3" xfId="41447"/>
    <cellStyle name="Note 6 10 14 4" xfId="59640"/>
    <cellStyle name="Note 6 10 15" xfId="12735"/>
    <cellStyle name="Note 6 10 15 2" xfId="24072"/>
    <cellStyle name="Note 6 10 15 2 2" xfId="41450"/>
    <cellStyle name="Note 6 10 15 3" xfId="41449"/>
    <cellStyle name="Note 6 10 15 4" xfId="59641"/>
    <cellStyle name="Note 6 10 16" xfId="13150"/>
    <cellStyle name="Note 6 10 16 2" xfId="24461"/>
    <cellStyle name="Note 6 10 16 2 2" xfId="41452"/>
    <cellStyle name="Note 6 10 16 3" xfId="41451"/>
    <cellStyle name="Note 6 10 16 4" xfId="59642"/>
    <cellStyle name="Note 6 10 17" xfId="13487"/>
    <cellStyle name="Note 6 10 17 2" xfId="24766"/>
    <cellStyle name="Note 6 10 17 2 2" xfId="41454"/>
    <cellStyle name="Note 6 10 17 3" xfId="41453"/>
    <cellStyle name="Note 6 10 17 4" xfId="59643"/>
    <cellStyle name="Note 6 10 18" xfId="13818"/>
    <cellStyle name="Note 6 10 18 2" xfId="25068"/>
    <cellStyle name="Note 6 10 18 2 2" xfId="41456"/>
    <cellStyle name="Note 6 10 18 3" xfId="41455"/>
    <cellStyle name="Note 6 10 18 4" xfId="59644"/>
    <cellStyle name="Note 6 10 19" xfId="14146"/>
    <cellStyle name="Note 6 10 19 2" xfId="25368"/>
    <cellStyle name="Note 6 10 19 2 2" xfId="41458"/>
    <cellStyle name="Note 6 10 19 3" xfId="41457"/>
    <cellStyle name="Note 6 10 19 4" xfId="59645"/>
    <cellStyle name="Note 6 10 2" xfId="7150"/>
    <cellStyle name="Note 6 10 2 2" xfId="19156"/>
    <cellStyle name="Note 6 10 2 2 2" xfId="41460"/>
    <cellStyle name="Note 6 10 2 3" xfId="41459"/>
    <cellStyle name="Note 6 10 2 4" xfId="59646"/>
    <cellStyle name="Note 6 10 20" xfId="14440"/>
    <cellStyle name="Note 6 10 20 2" xfId="41461"/>
    <cellStyle name="Note 6 10 20 3" xfId="59647"/>
    <cellStyle name="Note 6 10 20 4" xfId="59648"/>
    <cellStyle name="Note 6 10 21" xfId="41438"/>
    <cellStyle name="Note 6 10 22" xfId="59649"/>
    <cellStyle name="Note 6 10 3" xfId="7618"/>
    <cellStyle name="Note 6 10 3 2" xfId="19564"/>
    <cellStyle name="Note 6 10 3 2 2" xfId="41463"/>
    <cellStyle name="Note 6 10 3 3" xfId="41462"/>
    <cellStyle name="Note 6 10 3 4" xfId="59650"/>
    <cellStyle name="Note 6 10 4" xfId="8071"/>
    <cellStyle name="Note 6 10 4 2" xfId="19957"/>
    <cellStyle name="Note 6 10 4 2 2" xfId="41465"/>
    <cellStyle name="Note 6 10 4 3" xfId="41464"/>
    <cellStyle name="Note 6 10 4 4" xfId="59651"/>
    <cellStyle name="Note 6 10 5" xfId="8533"/>
    <cellStyle name="Note 6 10 5 2" xfId="20352"/>
    <cellStyle name="Note 6 10 5 2 2" xfId="41467"/>
    <cellStyle name="Note 6 10 5 3" xfId="41466"/>
    <cellStyle name="Note 6 10 5 4" xfId="59652"/>
    <cellStyle name="Note 6 10 6" xfId="8989"/>
    <cellStyle name="Note 6 10 6 2" xfId="20751"/>
    <cellStyle name="Note 6 10 6 2 2" xfId="41469"/>
    <cellStyle name="Note 6 10 6 3" xfId="41468"/>
    <cellStyle name="Note 6 10 6 4" xfId="59653"/>
    <cellStyle name="Note 6 10 7" xfId="9437"/>
    <cellStyle name="Note 6 10 7 2" xfId="21153"/>
    <cellStyle name="Note 6 10 7 2 2" xfId="41471"/>
    <cellStyle name="Note 6 10 7 3" xfId="41470"/>
    <cellStyle name="Note 6 10 7 4" xfId="59654"/>
    <cellStyle name="Note 6 10 8" xfId="9878"/>
    <cellStyle name="Note 6 10 8 2" xfId="21539"/>
    <cellStyle name="Note 6 10 8 2 2" xfId="41473"/>
    <cellStyle name="Note 6 10 8 3" xfId="41472"/>
    <cellStyle name="Note 6 10 8 4" xfId="59655"/>
    <cellStyle name="Note 6 10 9" xfId="10319"/>
    <cellStyle name="Note 6 10 9 2" xfId="21924"/>
    <cellStyle name="Note 6 10 9 2 2" xfId="41475"/>
    <cellStyle name="Note 6 10 9 3" xfId="41474"/>
    <cellStyle name="Note 6 10 9 4" xfId="59656"/>
    <cellStyle name="Note 6 11" xfId="4368"/>
    <cellStyle name="Note 6 11 10" xfId="10733"/>
    <cellStyle name="Note 6 11 10 2" xfId="22280"/>
    <cellStyle name="Note 6 11 10 2 2" xfId="41478"/>
    <cellStyle name="Note 6 11 10 3" xfId="41477"/>
    <cellStyle name="Note 6 11 10 4" xfId="59657"/>
    <cellStyle name="Note 6 11 11" xfId="11153"/>
    <cellStyle name="Note 6 11 11 2" xfId="22649"/>
    <cellStyle name="Note 6 11 11 2 2" xfId="41480"/>
    <cellStyle name="Note 6 11 11 3" xfId="41479"/>
    <cellStyle name="Note 6 11 11 4" xfId="59658"/>
    <cellStyle name="Note 6 11 12" xfId="11573"/>
    <cellStyle name="Note 6 11 12 2" xfId="23012"/>
    <cellStyle name="Note 6 11 12 2 2" xfId="41482"/>
    <cellStyle name="Note 6 11 12 3" xfId="41481"/>
    <cellStyle name="Note 6 11 12 4" xfId="59659"/>
    <cellStyle name="Note 6 11 13" xfId="12002"/>
    <cellStyle name="Note 6 11 13 2" xfId="23419"/>
    <cellStyle name="Note 6 11 13 2 2" xfId="41484"/>
    <cellStyle name="Note 6 11 13 3" xfId="41483"/>
    <cellStyle name="Note 6 11 13 4" xfId="59660"/>
    <cellStyle name="Note 6 11 14" xfId="12374"/>
    <cellStyle name="Note 6 11 14 2" xfId="23752"/>
    <cellStyle name="Note 6 11 14 2 2" xfId="41486"/>
    <cellStyle name="Note 6 11 14 3" xfId="41485"/>
    <cellStyle name="Note 6 11 14 4" xfId="59661"/>
    <cellStyle name="Note 6 11 15" xfId="12736"/>
    <cellStyle name="Note 6 11 15 2" xfId="24073"/>
    <cellStyle name="Note 6 11 15 2 2" xfId="41488"/>
    <cellStyle name="Note 6 11 15 3" xfId="41487"/>
    <cellStyle name="Note 6 11 15 4" xfId="59662"/>
    <cellStyle name="Note 6 11 16" xfId="13151"/>
    <cellStyle name="Note 6 11 16 2" xfId="24462"/>
    <cellStyle name="Note 6 11 16 2 2" xfId="41490"/>
    <cellStyle name="Note 6 11 16 3" xfId="41489"/>
    <cellStyle name="Note 6 11 16 4" xfId="59663"/>
    <cellStyle name="Note 6 11 17" xfId="13488"/>
    <cellStyle name="Note 6 11 17 2" xfId="24767"/>
    <cellStyle name="Note 6 11 17 2 2" xfId="41492"/>
    <cellStyle name="Note 6 11 17 3" xfId="41491"/>
    <cellStyle name="Note 6 11 17 4" xfId="59664"/>
    <cellStyle name="Note 6 11 18" xfId="13819"/>
    <cellStyle name="Note 6 11 18 2" xfId="25069"/>
    <cellStyle name="Note 6 11 18 2 2" xfId="41494"/>
    <cellStyle name="Note 6 11 18 3" xfId="41493"/>
    <cellStyle name="Note 6 11 18 4" xfId="59665"/>
    <cellStyle name="Note 6 11 19" xfId="14147"/>
    <cellStyle name="Note 6 11 19 2" xfId="25369"/>
    <cellStyle name="Note 6 11 19 2 2" xfId="41496"/>
    <cellStyle name="Note 6 11 19 3" xfId="41495"/>
    <cellStyle name="Note 6 11 19 4" xfId="59666"/>
    <cellStyle name="Note 6 11 2" xfId="7151"/>
    <cellStyle name="Note 6 11 2 2" xfId="19157"/>
    <cellStyle name="Note 6 11 2 2 2" xfId="41498"/>
    <cellStyle name="Note 6 11 2 3" xfId="41497"/>
    <cellStyle name="Note 6 11 2 4" xfId="59667"/>
    <cellStyle name="Note 6 11 20" xfId="14441"/>
    <cellStyle name="Note 6 11 20 2" xfId="41499"/>
    <cellStyle name="Note 6 11 20 3" xfId="59668"/>
    <cellStyle name="Note 6 11 20 4" xfId="59669"/>
    <cellStyle name="Note 6 11 21" xfId="41476"/>
    <cellStyle name="Note 6 11 22" xfId="59670"/>
    <cellStyle name="Note 6 11 3" xfId="7619"/>
    <cellStyle name="Note 6 11 3 2" xfId="19565"/>
    <cellStyle name="Note 6 11 3 2 2" xfId="41501"/>
    <cellStyle name="Note 6 11 3 3" xfId="41500"/>
    <cellStyle name="Note 6 11 3 4" xfId="59671"/>
    <cellStyle name="Note 6 11 4" xfId="8072"/>
    <cellStyle name="Note 6 11 4 2" xfId="19958"/>
    <cellStyle name="Note 6 11 4 2 2" xfId="41503"/>
    <cellStyle name="Note 6 11 4 3" xfId="41502"/>
    <cellStyle name="Note 6 11 4 4" xfId="59672"/>
    <cellStyle name="Note 6 11 5" xfId="8534"/>
    <cellStyle name="Note 6 11 5 2" xfId="20353"/>
    <cellStyle name="Note 6 11 5 2 2" xfId="41505"/>
    <cellStyle name="Note 6 11 5 3" xfId="41504"/>
    <cellStyle name="Note 6 11 5 4" xfId="59673"/>
    <cellStyle name="Note 6 11 6" xfId="8990"/>
    <cellStyle name="Note 6 11 6 2" xfId="20752"/>
    <cellStyle name="Note 6 11 6 2 2" xfId="41507"/>
    <cellStyle name="Note 6 11 6 3" xfId="41506"/>
    <cellStyle name="Note 6 11 6 4" xfId="59674"/>
    <cellStyle name="Note 6 11 7" xfId="9438"/>
    <cellStyle name="Note 6 11 7 2" xfId="21154"/>
    <cellStyle name="Note 6 11 7 2 2" xfId="41509"/>
    <cellStyle name="Note 6 11 7 3" xfId="41508"/>
    <cellStyle name="Note 6 11 7 4" xfId="59675"/>
    <cellStyle name="Note 6 11 8" xfId="9879"/>
    <cellStyle name="Note 6 11 8 2" xfId="21540"/>
    <cellStyle name="Note 6 11 8 2 2" xfId="41511"/>
    <cellStyle name="Note 6 11 8 3" xfId="41510"/>
    <cellStyle name="Note 6 11 8 4" xfId="59676"/>
    <cellStyle name="Note 6 11 9" xfId="10320"/>
    <cellStyle name="Note 6 11 9 2" xfId="21925"/>
    <cellStyle name="Note 6 11 9 2 2" xfId="41513"/>
    <cellStyle name="Note 6 11 9 3" xfId="41512"/>
    <cellStyle name="Note 6 11 9 4" xfId="59677"/>
    <cellStyle name="Note 6 12" xfId="4369"/>
    <cellStyle name="Note 6 12 10" xfId="10734"/>
    <cellStyle name="Note 6 12 10 2" xfId="22281"/>
    <cellStyle name="Note 6 12 10 2 2" xfId="41516"/>
    <cellStyle name="Note 6 12 10 3" xfId="41515"/>
    <cellStyle name="Note 6 12 10 4" xfId="59678"/>
    <cellStyle name="Note 6 12 11" xfId="11154"/>
    <cellStyle name="Note 6 12 11 2" xfId="22650"/>
    <cellStyle name="Note 6 12 11 2 2" xfId="41518"/>
    <cellStyle name="Note 6 12 11 3" xfId="41517"/>
    <cellStyle name="Note 6 12 11 4" xfId="59679"/>
    <cellStyle name="Note 6 12 12" xfId="11574"/>
    <cellStyle name="Note 6 12 12 2" xfId="23013"/>
    <cellStyle name="Note 6 12 12 2 2" xfId="41520"/>
    <cellStyle name="Note 6 12 12 3" xfId="41519"/>
    <cellStyle name="Note 6 12 12 4" xfId="59680"/>
    <cellStyle name="Note 6 12 13" xfId="12003"/>
    <cellStyle name="Note 6 12 13 2" xfId="23420"/>
    <cellStyle name="Note 6 12 13 2 2" xfId="41522"/>
    <cellStyle name="Note 6 12 13 3" xfId="41521"/>
    <cellStyle name="Note 6 12 13 4" xfId="59681"/>
    <cellStyle name="Note 6 12 14" xfId="12375"/>
    <cellStyle name="Note 6 12 14 2" xfId="23753"/>
    <cellStyle name="Note 6 12 14 2 2" xfId="41524"/>
    <cellStyle name="Note 6 12 14 3" xfId="41523"/>
    <cellStyle name="Note 6 12 14 4" xfId="59682"/>
    <cellStyle name="Note 6 12 15" xfId="12737"/>
    <cellStyle name="Note 6 12 15 2" xfId="24074"/>
    <cellStyle name="Note 6 12 15 2 2" xfId="41526"/>
    <cellStyle name="Note 6 12 15 3" xfId="41525"/>
    <cellStyle name="Note 6 12 15 4" xfId="59683"/>
    <cellStyle name="Note 6 12 16" xfId="13152"/>
    <cellStyle name="Note 6 12 16 2" xfId="24463"/>
    <cellStyle name="Note 6 12 16 2 2" xfId="41528"/>
    <cellStyle name="Note 6 12 16 3" xfId="41527"/>
    <cellStyle name="Note 6 12 16 4" xfId="59684"/>
    <cellStyle name="Note 6 12 17" xfId="13489"/>
    <cellStyle name="Note 6 12 17 2" xfId="24768"/>
    <cellStyle name="Note 6 12 17 2 2" xfId="41530"/>
    <cellStyle name="Note 6 12 17 3" xfId="41529"/>
    <cellStyle name="Note 6 12 17 4" xfId="59685"/>
    <cellStyle name="Note 6 12 18" xfId="13820"/>
    <cellStyle name="Note 6 12 18 2" xfId="25070"/>
    <cellStyle name="Note 6 12 18 2 2" xfId="41532"/>
    <cellStyle name="Note 6 12 18 3" xfId="41531"/>
    <cellStyle name="Note 6 12 18 4" xfId="59686"/>
    <cellStyle name="Note 6 12 19" xfId="14148"/>
    <cellStyle name="Note 6 12 19 2" xfId="25370"/>
    <cellStyle name="Note 6 12 19 2 2" xfId="41534"/>
    <cellStyle name="Note 6 12 19 3" xfId="41533"/>
    <cellStyle name="Note 6 12 19 4" xfId="59687"/>
    <cellStyle name="Note 6 12 2" xfId="7152"/>
    <cellStyle name="Note 6 12 2 2" xfId="19158"/>
    <cellStyle name="Note 6 12 2 2 2" xfId="41536"/>
    <cellStyle name="Note 6 12 2 3" xfId="41535"/>
    <cellStyle name="Note 6 12 2 4" xfId="59688"/>
    <cellStyle name="Note 6 12 20" xfId="14442"/>
    <cellStyle name="Note 6 12 20 2" xfId="41537"/>
    <cellStyle name="Note 6 12 20 3" xfId="59689"/>
    <cellStyle name="Note 6 12 20 4" xfId="59690"/>
    <cellStyle name="Note 6 12 21" xfId="41514"/>
    <cellStyle name="Note 6 12 22" xfId="59691"/>
    <cellStyle name="Note 6 12 3" xfId="7620"/>
    <cellStyle name="Note 6 12 3 2" xfId="19566"/>
    <cellStyle name="Note 6 12 3 2 2" xfId="41539"/>
    <cellStyle name="Note 6 12 3 3" xfId="41538"/>
    <cellStyle name="Note 6 12 3 4" xfId="59692"/>
    <cellStyle name="Note 6 12 4" xfId="8073"/>
    <cellStyle name="Note 6 12 4 2" xfId="19959"/>
    <cellStyle name="Note 6 12 4 2 2" xfId="41541"/>
    <cellStyle name="Note 6 12 4 3" xfId="41540"/>
    <cellStyle name="Note 6 12 4 4" xfId="59693"/>
    <cellStyle name="Note 6 12 5" xfId="8535"/>
    <cellStyle name="Note 6 12 5 2" xfId="20354"/>
    <cellStyle name="Note 6 12 5 2 2" xfId="41543"/>
    <cellStyle name="Note 6 12 5 3" xfId="41542"/>
    <cellStyle name="Note 6 12 5 4" xfId="59694"/>
    <cellStyle name="Note 6 12 6" xfId="8991"/>
    <cellStyle name="Note 6 12 6 2" xfId="20753"/>
    <cellStyle name="Note 6 12 6 2 2" xfId="41545"/>
    <cellStyle name="Note 6 12 6 3" xfId="41544"/>
    <cellStyle name="Note 6 12 6 4" xfId="59695"/>
    <cellStyle name="Note 6 12 7" xfId="9439"/>
    <cellStyle name="Note 6 12 7 2" xfId="21155"/>
    <cellStyle name="Note 6 12 7 2 2" xfId="41547"/>
    <cellStyle name="Note 6 12 7 3" xfId="41546"/>
    <cellStyle name="Note 6 12 7 4" xfId="59696"/>
    <cellStyle name="Note 6 12 8" xfId="9880"/>
    <cellStyle name="Note 6 12 8 2" xfId="21541"/>
    <cellStyle name="Note 6 12 8 2 2" xfId="41549"/>
    <cellStyle name="Note 6 12 8 3" xfId="41548"/>
    <cellStyle name="Note 6 12 8 4" xfId="59697"/>
    <cellStyle name="Note 6 12 9" xfId="10321"/>
    <cellStyle name="Note 6 12 9 2" xfId="21926"/>
    <cellStyle name="Note 6 12 9 2 2" xfId="41551"/>
    <cellStyle name="Note 6 12 9 3" xfId="41550"/>
    <cellStyle name="Note 6 12 9 4" xfId="59698"/>
    <cellStyle name="Note 6 13" xfId="4370"/>
    <cellStyle name="Note 6 13 10" xfId="10735"/>
    <cellStyle name="Note 6 13 10 2" xfId="22282"/>
    <cellStyle name="Note 6 13 10 2 2" xfId="41554"/>
    <cellStyle name="Note 6 13 10 3" xfId="41553"/>
    <cellStyle name="Note 6 13 10 4" xfId="59699"/>
    <cellStyle name="Note 6 13 11" xfId="11155"/>
    <cellStyle name="Note 6 13 11 2" xfId="22651"/>
    <cellStyle name="Note 6 13 11 2 2" xfId="41556"/>
    <cellStyle name="Note 6 13 11 3" xfId="41555"/>
    <cellStyle name="Note 6 13 11 4" xfId="59700"/>
    <cellStyle name="Note 6 13 12" xfId="11575"/>
    <cellStyle name="Note 6 13 12 2" xfId="23014"/>
    <cellStyle name="Note 6 13 12 2 2" xfId="41558"/>
    <cellStyle name="Note 6 13 12 3" xfId="41557"/>
    <cellStyle name="Note 6 13 12 4" xfId="59701"/>
    <cellStyle name="Note 6 13 13" xfId="12004"/>
    <cellStyle name="Note 6 13 13 2" xfId="23421"/>
    <cellStyle name="Note 6 13 13 2 2" xfId="41560"/>
    <cellStyle name="Note 6 13 13 3" xfId="41559"/>
    <cellStyle name="Note 6 13 13 4" xfId="59702"/>
    <cellStyle name="Note 6 13 14" xfId="12376"/>
    <cellStyle name="Note 6 13 14 2" xfId="23754"/>
    <cellStyle name="Note 6 13 14 2 2" xfId="41562"/>
    <cellStyle name="Note 6 13 14 3" xfId="41561"/>
    <cellStyle name="Note 6 13 14 4" xfId="59703"/>
    <cellStyle name="Note 6 13 15" xfId="12738"/>
    <cellStyle name="Note 6 13 15 2" xfId="24075"/>
    <cellStyle name="Note 6 13 15 2 2" xfId="41564"/>
    <cellStyle name="Note 6 13 15 3" xfId="41563"/>
    <cellStyle name="Note 6 13 15 4" xfId="59704"/>
    <cellStyle name="Note 6 13 16" xfId="13153"/>
    <cellStyle name="Note 6 13 16 2" xfId="24464"/>
    <cellStyle name="Note 6 13 16 2 2" xfId="41566"/>
    <cellStyle name="Note 6 13 16 3" xfId="41565"/>
    <cellStyle name="Note 6 13 16 4" xfId="59705"/>
    <cellStyle name="Note 6 13 17" xfId="13490"/>
    <cellStyle name="Note 6 13 17 2" xfId="24769"/>
    <cellStyle name="Note 6 13 17 2 2" xfId="41568"/>
    <cellStyle name="Note 6 13 17 3" xfId="41567"/>
    <cellStyle name="Note 6 13 17 4" xfId="59706"/>
    <cellStyle name="Note 6 13 18" xfId="13821"/>
    <cellStyle name="Note 6 13 18 2" xfId="25071"/>
    <cellStyle name="Note 6 13 18 2 2" xfId="41570"/>
    <cellStyle name="Note 6 13 18 3" xfId="41569"/>
    <cellStyle name="Note 6 13 18 4" xfId="59707"/>
    <cellStyle name="Note 6 13 19" xfId="14149"/>
    <cellStyle name="Note 6 13 19 2" xfId="25371"/>
    <cellStyle name="Note 6 13 19 2 2" xfId="41572"/>
    <cellStyle name="Note 6 13 19 3" xfId="41571"/>
    <cellStyle name="Note 6 13 19 4" xfId="59708"/>
    <cellStyle name="Note 6 13 2" xfId="7153"/>
    <cellStyle name="Note 6 13 2 2" xfId="19159"/>
    <cellStyle name="Note 6 13 2 2 2" xfId="41574"/>
    <cellStyle name="Note 6 13 2 3" xfId="41573"/>
    <cellStyle name="Note 6 13 2 4" xfId="59709"/>
    <cellStyle name="Note 6 13 20" xfId="14443"/>
    <cellStyle name="Note 6 13 20 2" xfId="41575"/>
    <cellStyle name="Note 6 13 20 3" xfId="59710"/>
    <cellStyle name="Note 6 13 20 4" xfId="59711"/>
    <cellStyle name="Note 6 13 21" xfId="41552"/>
    <cellStyle name="Note 6 13 22" xfId="59712"/>
    <cellStyle name="Note 6 13 3" xfId="7621"/>
    <cellStyle name="Note 6 13 3 2" xfId="19567"/>
    <cellStyle name="Note 6 13 3 2 2" xfId="41577"/>
    <cellStyle name="Note 6 13 3 3" xfId="41576"/>
    <cellStyle name="Note 6 13 3 4" xfId="59713"/>
    <cellStyle name="Note 6 13 4" xfId="8074"/>
    <cellStyle name="Note 6 13 4 2" xfId="19960"/>
    <cellStyle name="Note 6 13 4 2 2" xfId="41579"/>
    <cellStyle name="Note 6 13 4 3" xfId="41578"/>
    <cellStyle name="Note 6 13 4 4" xfId="59714"/>
    <cellStyle name="Note 6 13 5" xfId="8536"/>
    <cellStyle name="Note 6 13 5 2" xfId="20355"/>
    <cellStyle name="Note 6 13 5 2 2" xfId="41581"/>
    <cellStyle name="Note 6 13 5 3" xfId="41580"/>
    <cellStyle name="Note 6 13 5 4" xfId="59715"/>
    <cellStyle name="Note 6 13 6" xfId="8992"/>
    <cellStyle name="Note 6 13 6 2" xfId="20754"/>
    <cellStyle name="Note 6 13 6 2 2" xfId="41583"/>
    <cellStyle name="Note 6 13 6 3" xfId="41582"/>
    <cellStyle name="Note 6 13 6 4" xfId="59716"/>
    <cellStyle name="Note 6 13 7" xfId="9440"/>
    <cellStyle name="Note 6 13 7 2" xfId="21156"/>
    <cellStyle name="Note 6 13 7 2 2" xfId="41585"/>
    <cellStyle name="Note 6 13 7 3" xfId="41584"/>
    <cellStyle name="Note 6 13 7 4" xfId="59717"/>
    <cellStyle name="Note 6 13 8" xfId="9881"/>
    <cellStyle name="Note 6 13 8 2" xfId="21542"/>
    <cellStyle name="Note 6 13 8 2 2" xfId="41587"/>
    <cellStyle name="Note 6 13 8 3" xfId="41586"/>
    <cellStyle name="Note 6 13 8 4" xfId="59718"/>
    <cellStyle name="Note 6 13 9" xfId="10322"/>
    <cellStyle name="Note 6 13 9 2" xfId="21927"/>
    <cellStyle name="Note 6 13 9 2 2" xfId="41589"/>
    <cellStyle name="Note 6 13 9 3" xfId="41588"/>
    <cellStyle name="Note 6 13 9 4" xfId="59719"/>
    <cellStyle name="Note 6 14" xfId="4371"/>
    <cellStyle name="Note 6 14 10" xfId="10736"/>
    <cellStyle name="Note 6 14 10 2" xfId="22283"/>
    <cellStyle name="Note 6 14 10 2 2" xfId="41592"/>
    <cellStyle name="Note 6 14 10 3" xfId="41591"/>
    <cellStyle name="Note 6 14 10 4" xfId="59720"/>
    <cellStyle name="Note 6 14 11" xfId="11156"/>
    <cellStyle name="Note 6 14 11 2" xfId="22652"/>
    <cellStyle name="Note 6 14 11 2 2" xfId="41594"/>
    <cellStyle name="Note 6 14 11 3" xfId="41593"/>
    <cellStyle name="Note 6 14 11 4" xfId="59721"/>
    <cellStyle name="Note 6 14 12" xfId="11576"/>
    <cellStyle name="Note 6 14 12 2" xfId="23015"/>
    <cellStyle name="Note 6 14 12 2 2" xfId="41596"/>
    <cellStyle name="Note 6 14 12 3" xfId="41595"/>
    <cellStyle name="Note 6 14 12 4" xfId="59722"/>
    <cellStyle name="Note 6 14 13" xfId="12005"/>
    <cellStyle name="Note 6 14 13 2" xfId="23422"/>
    <cellStyle name="Note 6 14 13 2 2" xfId="41598"/>
    <cellStyle name="Note 6 14 13 3" xfId="41597"/>
    <cellStyle name="Note 6 14 13 4" xfId="59723"/>
    <cellStyle name="Note 6 14 14" xfId="12377"/>
    <cellStyle name="Note 6 14 14 2" xfId="23755"/>
    <cellStyle name="Note 6 14 14 2 2" xfId="41600"/>
    <cellStyle name="Note 6 14 14 3" xfId="41599"/>
    <cellStyle name="Note 6 14 14 4" xfId="59724"/>
    <cellStyle name="Note 6 14 15" xfId="12739"/>
    <cellStyle name="Note 6 14 15 2" xfId="24076"/>
    <cellStyle name="Note 6 14 15 2 2" xfId="41602"/>
    <cellStyle name="Note 6 14 15 3" xfId="41601"/>
    <cellStyle name="Note 6 14 15 4" xfId="59725"/>
    <cellStyle name="Note 6 14 16" xfId="13154"/>
    <cellStyle name="Note 6 14 16 2" xfId="24465"/>
    <cellStyle name="Note 6 14 16 2 2" xfId="41604"/>
    <cellStyle name="Note 6 14 16 3" xfId="41603"/>
    <cellStyle name="Note 6 14 16 4" xfId="59726"/>
    <cellStyle name="Note 6 14 17" xfId="13491"/>
    <cellStyle name="Note 6 14 17 2" xfId="24770"/>
    <cellStyle name="Note 6 14 17 2 2" xfId="41606"/>
    <cellStyle name="Note 6 14 17 3" xfId="41605"/>
    <cellStyle name="Note 6 14 17 4" xfId="59727"/>
    <cellStyle name="Note 6 14 18" xfId="13822"/>
    <cellStyle name="Note 6 14 18 2" xfId="25072"/>
    <cellStyle name="Note 6 14 18 2 2" xfId="41608"/>
    <cellStyle name="Note 6 14 18 3" xfId="41607"/>
    <cellStyle name="Note 6 14 18 4" xfId="59728"/>
    <cellStyle name="Note 6 14 19" xfId="14150"/>
    <cellStyle name="Note 6 14 19 2" xfId="25372"/>
    <cellStyle name="Note 6 14 19 2 2" xfId="41610"/>
    <cellStyle name="Note 6 14 19 3" xfId="41609"/>
    <cellStyle name="Note 6 14 19 4" xfId="59729"/>
    <cellStyle name="Note 6 14 2" xfId="7154"/>
    <cellStyle name="Note 6 14 2 2" xfId="19160"/>
    <cellStyle name="Note 6 14 2 2 2" xfId="41612"/>
    <cellStyle name="Note 6 14 2 3" xfId="41611"/>
    <cellStyle name="Note 6 14 2 4" xfId="59730"/>
    <cellStyle name="Note 6 14 20" xfId="14444"/>
    <cellStyle name="Note 6 14 20 2" xfId="41613"/>
    <cellStyle name="Note 6 14 20 3" xfId="59731"/>
    <cellStyle name="Note 6 14 20 4" xfId="59732"/>
    <cellStyle name="Note 6 14 21" xfId="41590"/>
    <cellStyle name="Note 6 14 22" xfId="59733"/>
    <cellStyle name="Note 6 14 3" xfId="7622"/>
    <cellStyle name="Note 6 14 3 2" xfId="19568"/>
    <cellStyle name="Note 6 14 3 2 2" xfId="41615"/>
    <cellStyle name="Note 6 14 3 3" xfId="41614"/>
    <cellStyle name="Note 6 14 3 4" xfId="59734"/>
    <cellStyle name="Note 6 14 4" xfId="8075"/>
    <cellStyle name="Note 6 14 4 2" xfId="19961"/>
    <cellStyle name="Note 6 14 4 2 2" xfId="41617"/>
    <cellStyle name="Note 6 14 4 3" xfId="41616"/>
    <cellStyle name="Note 6 14 4 4" xfId="59735"/>
    <cellStyle name="Note 6 14 5" xfId="8537"/>
    <cellStyle name="Note 6 14 5 2" xfId="20356"/>
    <cellStyle name="Note 6 14 5 2 2" xfId="41619"/>
    <cellStyle name="Note 6 14 5 3" xfId="41618"/>
    <cellStyle name="Note 6 14 5 4" xfId="59736"/>
    <cellStyle name="Note 6 14 6" xfId="8993"/>
    <cellStyle name="Note 6 14 6 2" xfId="20755"/>
    <cellStyle name="Note 6 14 6 2 2" xfId="41621"/>
    <cellStyle name="Note 6 14 6 3" xfId="41620"/>
    <cellStyle name="Note 6 14 6 4" xfId="59737"/>
    <cellStyle name="Note 6 14 7" xfId="9441"/>
    <cellStyle name="Note 6 14 7 2" xfId="21157"/>
    <cellStyle name="Note 6 14 7 2 2" xfId="41623"/>
    <cellStyle name="Note 6 14 7 3" xfId="41622"/>
    <cellStyle name="Note 6 14 7 4" xfId="59738"/>
    <cellStyle name="Note 6 14 8" xfId="9882"/>
    <cellStyle name="Note 6 14 8 2" xfId="21543"/>
    <cellStyle name="Note 6 14 8 2 2" xfId="41625"/>
    <cellStyle name="Note 6 14 8 3" xfId="41624"/>
    <cellStyle name="Note 6 14 8 4" xfId="59739"/>
    <cellStyle name="Note 6 14 9" xfId="10323"/>
    <cellStyle name="Note 6 14 9 2" xfId="21928"/>
    <cellStyle name="Note 6 14 9 2 2" xfId="41627"/>
    <cellStyle name="Note 6 14 9 3" xfId="41626"/>
    <cellStyle name="Note 6 14 9 4" xfId="59740"/>
    <cellStyle name="Note 6 15" xfId="4372"/>
    <cellStyle name="Note 6 15 10" xfId="10737"/>
    <cellStyle name="Note 6 15 10 2" xfId="22284"/>
    <cellStyle name="Note 6 15 10 2 2" xfId="41630"/>
    <cellStyle name="Note 6 15 10 3" xfId="41629"/>
    <cellStyle name="Note 6 15 10 4" xfId="59741"/>
    <cellStyle name="Note 6 15 11" xfId="11157"/>
    <cellStyle name="Note 6 15 11 2" xfId="22653"/>
    <cellStyle name="Note 6 15 11 2 2" xfId="41632"/>
    <cellStyle name="Note 6 15 11 3" xfId="41631"/>
    <cellStyle name="Note 6 15 11 4" xfId="59742"/>
    <cellStyle name="Note 6 15 12" xfId="11577"/>
    <cellStyle name="Note 6 15 12 2" xfId="23016"/>
    <cellStyle name="Note 6 15 12 2 2" xfId="41634"/>
    <cellStyle name="Note 6 15 12 3" xfId="41633"/>
    <cellStyle name="Note 6 15 12 4" xfId="59743"/>
    <cellStyle name="Note 6 15 13" xfId="12006"/>
    <cellStyle name="Note 6 15 13 2" xfId="23423"/>
    <cellStyle name="Note 6 15 13 2 2" xfId="41636"/>
    <cellStyle name="Note 6 15 13 3" xfId="41635"/>
    <cellStyle name="Note 6 15 13 4" xfId="59744"/>
    <cellStyle name="Note 6 15 14" xfId="12378"/>
    <cellStyle name="Note 6 15 14 2" xfId="23756"/>
    <cellStyle name="Note 6 15 14 2 2" xfId="41638"/>
    <cellStyle name="Note 6 15 14 3" xfId="41637"/>
    <cellStyle name="Note 6 15 14 4" xfId="59745"/>
    <cellStyle name="Note 6 15 15" xfId="12740"/>
    <cellStyle name="Note 6 15 15 2" xfId="24077"/>
    <cellStyle name="Note 6 15 15 2 2" xfId="41640"/>
    <cellStyle name="Note 6 15 15 3" xfId="41639"/>
    <cellStyle name="Note 6 15 15 4" xfId="59746"/>
    <cellStyle name="Note 6 15 16" xfId="13155"/>
    <cellStyle name="Note 6 15 16 2" xfId="24466"/>
    <cellStyle name="Note 6 15 16 2 2" xfId="41642"/>
    <cellStyle name="Note 6 15 16 3" xfId="41641"/>
    <cellStyle name="Note 6 15 16 4" xfId="59747"/>
    <cellStyle name="Note 6 15 17" xfId="13492"/>
    <cellStyle name="Note 6 15 17 2" xfId="24771"/>
    <cellStyle name="Note 6 15 17 2 2" xfId="41644"/>
    <cellStyle name="Note 6 15 17 3" xfId="41643"/>
    <cellStyle name="Note 6 15 17 4" xfId="59748"/>
    <cellStyle name="Note 6 15 18" xfId="13823"/>
    <cellStyle name="Note 6 15 18 2" xfId="25073"/>
    <cellStyle name="Note 6 15 18 2 2" xfId="41646"/>
    <cellStyle name="Note 6 15 18 3" xfId="41645"/>
    <cellStyle name="Note 6 15 18 4" xfId="59749"/>
    <cellStyle name="Note 6 15 19" xfId="14151"/>
    <cellStyle name="Note 6 15 19 2" xfId="25373"/>
    <cellStyle name="Note 6 15 19 2 2" xfId="41648"/>
    <cellStyle name="Note 6 15 19 3" xfId="41647"/>
    <cellStyle name="Note 6 15 19 4" xfId="59750"/>
    <cellStyle name="Note 6 15 2" xfId="7155"/>
    <cellStyle name="Note 6 15 2 2" xfId="19161"/>
    <cellStyle name="Note 6 15 2 2 2" xfId="41650"/>
    <cellStyle name="Note 6 15 2 3" xfId="41649"/>
    <cellStyle name="Note 6 15 2 4" xfId="59751"/>
    <cellStyle name="Note 6 15 20" xfId="14445"/>
    <cellStyle name="Note 6 15 20 2" xfId="41651"/>
    <cellStyle name="Note 6 15 20 3" xfId="59752"/>
    <cellStyle name="Note 6 15 20 4" xfId="59753"/>
    <cellStyle name="Note 6 15 21" xfId="41628"/>
    <cellStyle name="Note 6 15 22" xfId="59754"/>
    <cellStyle name="Note 6 15 3" xfId="7623"/>
    <cellStyle name="Note 6 15 3 2" xfId="19569"/>
    <cellStyle name="Note 6 15 3 2 2" xfId="41653"/>
    <cellStyle name="Note 6 15 3 3" xfId="41652"/>
    <cellStyle name="Note 6 15 3 4" xfId="59755"/>
    <cellStyle name="Note 6 15 4" xfId="8076"/>
    <cellStyle name="Note 6 15 4 2" xfId="19962"/>
    <cellStyle name="Note 6 15 4 2 2" xfId="41655"/>
    <cellStyle name="Note 6 15 4 3" xfId="41654"/>
    <cellStyle name="Note 6 15 4 4" xfId="59756"/>
    <cellStyle name="Note 6 15 5" xfId="8538"/>
    <cellStyle name="Note 6 15 5 2" xfId="20357"/>
    <cellStyle name="Note 6 15 5 2 2" xfId="41657"/>
    <cellStyle name="Note 6 15 5 3" xfId="41656"/>
    <cellStyle name="Note 6 15 5 4" xfId="59757"/>
    <cellStyle name="Note 6 15 6" xfId="8994"/>
    <cellStyle name="Note 6 15 6 2" xfId="20756"/>
    <cellStyle name="Note 6 15 6 2 2" xfId="41659"/>
    <cellStyle name="Note 6 15 6 3" xfId="41658"/>
    <cellStyle name="Note 6 15 6 4" xfId="59758"/>
    <cellStyle name="Note 6 15 7" xfId="9442"/>
    <cellStyle name="Note 6 15 7 2" xfId="21158"/>
    <cellStyle name="Note 6 15 7 2 2" xfId="41661"/>
    <cellStyle name="Note 6 15 7 3" xfId="41660"/>
    <cellStyle name="Note 6 15 7 4" xfId="59759"/>
    <cellStyle name="Note 6 15 8" xfId="9883"/>
    <cellStyle name="Note 6 15 8 2" xfId="21544"/>
    <cellStyle name="Note 6 15 8 2 2" xfId="41663"/>
    <cellStyle name="Note 6 15 8 3" xfId="41662"/>
    <cellStyle name="Note 6 15 8 4" xfId="59760"/>
    <cellStyle name="Note 6 15 9" xfId="10324"/>
    <cellStyle name="Note 6 15 9 2" xfId="21929"/>
    <cellStyle name="Note 6 15 9 2 2" xfId="41665"/>
    <cellStyle name="Note 6 15 9 3" xfId="41664"/>
    <cellStyle name="Note 6 15 9 4" xfId="59761"/>
    <cellStyle name="Note 6 16" xfId="4373"/>
    <cellStyle name="Note 6 16 10" xfId="10738"/>
    <cellStyle name="Note 6 16 10 2" xfId="22285"/>
    <cellStyle name="Note 6 16 10 2 2" xfId="41668"/>
    <cellStyle name="Note 6 16 10 3" xfId="41667"/>
    <cellStyle name="Note 6 16 10 4" xfId="59762"/>
    <cellStyle name="Note 6 16 11" xfId="11158"/>
    <cellStyle name="Note 6 16 11 2" xfId="22654"/>
    <cellStyle name="Note 6 16 11 2 2" xfId="41670"/>
    <cellStyle name="Note 6 16 11 3" xfId="41669"/>
    <cellStyle name="Note 6 16 11 4" xfId="59763"/>
    <cellStyle name="Note 6 16 12" xfId="11578"/>
    <cellStyle name="Note 6 16 12 2" xfId="23017"/>
    <cellStyle name="Note 6 16 12 2 2" xfId="41672"/>
    <cellStyle name="Note 6 16 12 3" xfId="41671"/>
    <cellStyle name="Note 6 16 12 4" xfId="59764"/>
    <cellStyle name="Note 6 16 13" xfId="12007"/>
    <cellStyle name="Note 6 16 13 2" xfId="23424"/>
    <cellStyle name="Note 6 16 13 2 2" xfId="41674"/>
    <cellStyle name="Note 6 16 13 3" xfId="41673"/>
    <cellStyle name="Note 6 16 13 4" xfId="59765"/>
    <cellStyle name="Note 6 16 14" xfId="12379"/>
    <cellStyle name="Note 6 16 14 2" xfId="23757"/>
    <cellStyle name="Note 6 16 14 2 2" xfId="41676"/>
    <cellStyle name="Note 6 16 14 3" xfId="41675"/>
    <cellStyle name="Note 6 16 14 4" xfId="59766"/>
    <cellStyle name="Note 6 16 15" xfId="12741"/>
    <cellStyle name="Note 6 16 15 2" xfId="24078"/>
    <cellStyle name="Note 6 16 15 2 2" xfId="41678"/>
    <cellStyle name="Note 6 16 15 3" xfId="41677"/>
    <cellStyle name="Note 6 16 15 4" xfId="59767"/>
    <cellStyle name="Note 6 16 16" xfId="13156"/>
    <cellStyle name="Note 6 16 16 2" xfId="24467"/>
    <cellStyle name="Note 6 16 16 2 2" xfId="41680"/>
    <cellStyle name="Note 6 16 16 3" xfId="41679"/>
    <cellStyle name="Note 6 16 16 4" xfId="59768"/>
    <cellStyle name="Note 6 16 17" xfId="13493"/>
    <cellStyle name="Note 6 16 17 2" xfId="24772"/>
    <cellStyle name="Note 6 16 17 2 2" xfId="41682"/>
    <cellStyle name="Note 6 16 17 3" xfId="41681"/>
    <cellStyle name="Note 6 16 17 4" xfId="59769"/>
    <cellStyle name="Note 6 16 18" xfId="13824"/>
    <cellStyle name="Note 6 16 18 2" xfId="25074"/>
    <cellStyle name="Note 6 16 18 2 2" xfId="41684"/>
    <cellStyle name="Note 6 16 18 3" xfId="41683"/>
    <cellStyle name="Note 6 16 18 4" xfId="59770"/>
    <cellStyle name="Note 6 16 19" xfId="14152"/>
    <cellStyle name="Note 6 16 19 2" xfId="25374"/>
    <cellStyle name="Note 6 16 19 2 2" xfId="41686"/>
    <cellStyle name="Note 6 16 19 3" xfId="41685"/>
    <cellStyle name="Note 6 16 19 4" xfId="59771"/>
    <cellStyle name="Note 6 16 2" xfId="7156"/>
    <cellStyle name="Note 6 16 2 2" xfId="19162"/>
    <cellStyle name="Note 6 16 2 2 2" xfId="41688"/>
    <cellStyle name="Note 6 16 2 3" xfId="41687"/>
    <cellStyle name="Note 6 16 2 4" xfId="59772"/>
    <cellStyle name="Note 6 16 20" xfId="14446"/>
    <cellStyle name="Note 6 16 20 2" xfId="41689"/>
    <cellStyle name="Note 6 16 20 3" xfId="59773"/>
    <cellStyle name="Note 6 16 20 4" xfId="59774"/>
    <cellStyle name="Note 6 16 21" xfId="41666"/>
    <cellStyle name="Note 6 16 22" xfId="59775"/>
    <cellStyle name="Note 6 16 3" xfId="7624"/>
    <cellStyle name="Note 6 16 3 2" xfId="19570"/>
    <cellStyle name="Note 6 16 3 2 2" xfId="41691"/>
    <cellStyle name="Note 6 16 3 3" xfId="41690"/>
    <cellStyle name="Note 6 16 3 4" xfId="59776"/>
    <cellStyle name="Note 6 16 4" xfId="8077"/>
    <cellStyle name="Note 6 16 4 2" xfId="19963"/>
    <cellStyle name="Note 6 16 4 2 2" xfId="41693"/>
    <cellStyle name="Note 6 16 4 3" xfId="41692"/>
    <cellStyle name="Note 6 16 4 4" xfId="59777"/>
    <cellStyle name="Note 6 16 5" xfId="8539"/>
    <cellStyle name="Note 6 16 5 2" xfId="20358"/>
    <cellStyle name="Note 6 16 5 2 2" xfId="41695"/>
    <cellStyle name="Note 6 16 5 3" xfId="41694"/>
    <cellStyle name="Note 6 16 5 4" xfId="59778"/>
    <cellStyle name="Note 6 16 6" xfId="8995"/>
    <cellStyle name="Note 6 16 6 2" xfId="20757"/>
    <cellStyle name="Note 6 16 6 2 2" xfId="41697"/>
    <cellStyle name="Note 6 16 6 3" xfId="41696"/>
    <cellStyle name="Note 6 16 6 4" xfId="59779"/>
    <cellStyle name="Note 6 16 7" xfId="9443"/>
    <cellStyle name="Note 6 16 7 2" xfId="21159"/>
    <cellStyle name="Note 6 16 7 2 2" xfId="41699"/>
    <cellStyle name="Note 6 16 7 3" xfId="41698"/>
    <cellStyle name="Note 6 16 7 4" xfId="59780"/>
    <cellStyle name="Note 6 16 8" xfId="9884"/>
    <cellStyle name="Note 6 16 8 2" xfId="21545"/>
    <cellStyle name="Note 6 16 8 2 2" xfId="41701"/>
    <cellStyle name="Note 6 16 8 3" xfId="41700"/>
    <cellStyle name="Note 6 16 8 4" xfId="59781"/>
    <cellStyle name="Note 6 16 9" xfId="10325"/>
    <cellStyle name="Note 6 16 9 2" xfId="21930"/>
    <cellStyle name="Note 6 16 9 2 2" xfId="41703"/>
    <cellStyle name="Note 6 16 9 3" xfId="41702"/>
    <cellStyle name="Note 6 16 9 4" xfId="59782"/>
    <cellStyle name="Note 6 17" xfId="4374"/>
    <cellStyle name="Note 6 17 10" xfId="10739"/>
    <cellStyle name="Note 6 17 10 2" xfId="22286"/>
    <cellStyle name="Note 6 17 10 2 2" xfId="41706"/>
    <cellStyle name="Note 6 17 10 3" xfId="41705"/>
    <cellStyle name="Note 6 17 10 4" xfId="59783"/>
    <cellStyle name="Note 6 17 11" xfId="11159"/>
    <cellStyle name="Note 6 17 11 2" xfId="22655"/>
    <cellStyle name="Note 6 17 11 2 2" xfId="41708"/>
    <cellStyle name="Note 6 17 11 3" xfId="41707"/>
    <cellStyle name="Note 6 17 11 4" xfId="59784"/>
    <cellStyle name="Note 6 17 12" xfId="11579"/>
    <cellStyle name="Note 6 17 12 2" xfId="23018"/>
    <cellStyle name="Note 6 17 12 2 2" xfId="41710"/>
    <cellStyle name="Note 6 17 12 3" xfId="41709"/>
    <cellStyle name="Note 6 17 12 4" xfId="59785"/>
    <cellStyle name="Note 6 17 13" xfId="12008"/>
    <cellStyle name="Note 6 17 13 2" xfId="23425"/>
    <cellStyle name="Note 6 17 13 2 2" xfId="41712"/>
    <cellStyle name="Note 6 17 13 3" xfId="41711"/>
    <cellStyle name="Note 6 17 13 4" xfId="59786"/>
    <cellStyle name="Note 6 17 14" xfId="12380"/>
    <cellStyle name="Note 6 17 14 2" xfId="23758"/>
    <cellStyle name="Note 6 17 14 2 2" xfId="41714"/>
    <cellStyle name="Note 6 17 14 3" xfId="41713"/>
    <cellStyle name="Note 6 17 14 4" xfId="59787"/>
    <cellStyle name="Note 6 17 15" xfId="12742"/>
    <cellStyle name="Note 6 17 15 2" xfId="24079"/>
    <cellStyle name="Note 6 17 15 2 2" xfId="41716"/>
    <cellStyle name="Note 6 17 15 3" xfId="41715"/>
    <cellStyle name="Note 6 17 15 4" xfId="59788"/>
    <cellStyle name="Note 6 17 16" xfId="13157"/>
    <cellStyle name="Note 6 17 16 2" xfId="24468"/>
    <cellStyle name="Note 6 17 16 2 2" xfId="41718"/>
    <cellStyle name="Note 6 17 16 3" xfId="41717"/>
    <cellStyle name="Note 6 17 16 4" xfId="59789"/>
    <cellStyle name="Note 6 17 17" xfId="13494"/>
    <cellStyle name="Note 6 17 17 2" xfId="24773"/>
    <cellStyle name="Note 6 17 17 2 2" xfId="41720"/>
    <cellStyle name="Note 6 17 17 3" xfId="41719"/>
    <cellStyle name="Note 6 17 17 4" xfId="59790"/>
    <cellStyle name="Note 6 17 18" xfId="13825"/>
    <cellStyle name="Note 6 17 18 2" xfId="25075"/>
    <cellStyle name="Note 6 17 18 2 2" xfId="41722"/>
    <cellStyle name="Note 6 17 18 3" xfId="41721"/>
    <cellStyle name="Note 6 17 18 4" xfId="59791"/>
    <cellStyle name="Note 6 17 19" xfId="14153"/>
    <cellStyle name="Note 6 17 19 2" xfId="25375"/>
    <cellStyle name="Note 6 17 19 2 2" xfId="41724"/>
    <cellStyle name="Note 6 17 19 3" xfId="41723"/>
    <cellStyle name="Note 6 17 19 4" xfId="59792"/>
    <cellStyle name="Note 6 17 2" xfId="7157"/>
    <cellStyle name="Note 6 17 2 2" xfId="19163"/>
    <cellStyle name="Note 6 17 2 2 2" xfId="41726"/>
    <cellStyle name="Note 6 17 2 3" xfId="41725"/>
    <cellStyle name="Note 6 17 2 4" xfId="59793"/>
    <cellStyle name="Note 6 17 20" xfId="14447"/>
    <cellStyle name="Note 6 17 20 2" xfId="41727"/>
    <cellStyle name="Note 6 17 20 3" xfId="59794"/>
    <cellStyle name="Note 6 17 20 4" xfId="59795"/>
    <cellStyle name="Note 6 17 21" xfId="41704"/>
    <cellStyle name="Note 6 17 22" xfId="59796"/>
    <cellStyle name="Note 6 17 3" xfId="7625"/>
    <cellStyle name="Note 6 17 3 2" xfId="19571"/>
    <cellStyle name="Note 6 17 3 2 2" xfId="41729"/>
    <cellStyle name="Note 6 17 3 3" xfId="41728"/>
    <cellStyle name="Note 6 17 3 4" xfId="59797"/>
    <cellStyle name="Note 6 17 4" xfId="8078"/>
    <cellStyle name="Note 6 17 4 2" xfId="19964"/>
    <cellStyle name="Note 6 17 4 2 2" xfId="41731"/>
    <cellStyle name="Note 6 17 4 3" xfId="41730"/>
    <cellStyle name="Note 6 17 4 4" xfId="59798"/>
    <cellStyle name="Note 6 17 5" xfId="8540"/>
    <cellStyle name="Note 6 17 5 2" xfId="20359"/>
    <cellStyle name="Note 6 17 5 2 2" xfId="41733"/>
    <cellStyle name="Note 6 17 5 3" xfId="41732"/>
    <cellStyle name="Note 6 17 5 4" xfId="59799"/>
    <cellStyle name="Note 6 17 6" xfId="8996"/>
    <cellStyle name="Note 6 17 6 2" xfId="20758"/>
    <cellStyle name="Note 6 17 6 2 2" xfId="41735"/>
    <cellStyle name="Note 6 17 6 3" xfId="41734"/>
    <cellStyle name="Note 6 17 6 4" xfId="59800"/>
    <cellStyle name="Note 6 17 7" xfId="9444"/>
    <cellStyle name="Note 6 17 7 2" xfId="21160"/>
    <cellStyle name="Note 6 17 7 2 2" xfId="41737"/>
    <cellStyle name="Note 6 17 7 3" xfId="41736"/>
    <cellStyle name="Note 6 17 7 4" xfId="59801"/>
    <cellStyle name="Note 6 17 8" xfId="9885"/>
    <cellStyle name="Note 6 17 8 2" xfId="21546"/>
    <cellStyle name="Note 6 17 8 2 2" xfId="41739"/>
    <cellStyle name="Note 6 17 8 3" xfId="41738"/>
    <cellStyle name="Note 6 17 8 4" xfId="59802"/>
    <cellStyle name="Note 6 17 9" xfId="10326"/>
    <cellStyle name="Note 6 17 9 2" xfId="21931"/>
    <cellStyle name="Note 6 17 9 2 2" xfId="41741"/>
    <cellStyle name="Note 6 17 9 3" xfId="41740"/>
    <cellStyle name="Note 6 17 9 4" xfId="59803"/>
    <cellStyle name="Note 6 18" xfId="4375"/>
    <cellStyle name="Note 6 18 10" xfId="10740"/>
    <cellStyle name="Note 6 18 10 2" xfId="22287"/>
    <cellStyle name="Note 6 18 10 2 2" xfId="41744"/>
    <cellStyle name="Note 6 18 10 3" xfId="41743"/>
    <cellStyle name="Note 6 18 10 4" xfId="59804"/>
    <cellStyle name="Note 6 18 11" xfId="11160"/>
    <cellStyle name="Note 6 18 11 2" xfId="22656"/>
    <cellStyle name="Note 6 18 11 2 2" xfId="41746"/>
    <cellStyle name="Note 6 18 11 3" xfId="41745"/>
    <cellStyle name="Note 6 18 11 4" xfId="59805"/>
    <cellStyle name="Note 6 18 12" xfId="11580"/>
    <cellStyle name="Note 6 18 12 2" xfId="23019"/>
    <cellStyle name="Note 6 18 12 2 2" xfId="41748"/>
    <cellStyle name="Note 6 18 12 3" xfId="41747"/>
    <cellStyle name="Note 6 18 12 4" xfId="59806"/>
    <cellStyle name="Note 6 18 13" xfId="12009"/>
    <cellStyle name="Note 6 18 13 2" xfId="23426"/>
    <cellStyle name="Note 6 18 13 2 2" xfId="41750"/>
    <cellStyle name="Note 6 18 13 3" xfId="41749"/>
    <cellStyle name="Note 6 18 13 4" xfId="59807"/>
    <cellStyle name="Note 6 18 14" xfId="12381"/>
    <cellStyle name="Note 6 18 14 2" xfId="23759"/>
    <cellStyle name="Note 6 18 14 2 2" xfId="41752"/>
    <cellStyle name="Note 6 18 14 3" xfId="41751"/>
    <cellStyle name="Note 6 18 14 4" xfId="59808"/>
    <cellStyle name="Note 6 18 15" xfId="12743"/>
    <cellStyle name="Note 6 18 15 2" xfId="24080"/>
    <cellStyle name="Note 6 18 15 2 2" xfId="41754"/>
    <cellStyle name="Note 6 18 15 3" xfId="41753"/>
    <cellStyle name="Note 6 18 15 4" xfId="59809"/>
    <cellStyle name="Note 6 18 16" xfId="13158"/>
    <cellStyle name="Note 6 18 16 2" xfId="24469"/>
    <cellStyle name="Note 6 18 16 2 2" xfId="41756"/>
    <cellStyle name="Note 6 18 16 3" xfId="41755"/>
    <cellStyle name="Note 6 18 16 4" xfId="59810"/>
    <cellStyle name="Note 6 18 17" xfId="13495"/>
    <cellStyle name="Note 6 18 17 2" xfId="24774"/>
    <cellStyle name="Note 6 18 17 2 2" xfId="41758"/>
    <cellStyle name="Note 6 18 17 3" xfId="41757"/>
    <cellStyle name="Note 6 18 17 4" xfId="59811"/>
    <cellStyle name="Note 6 18 18" xfId="13826"/>
    <cellStyle name="Note 6 18 18 2" xfId="25076"/>
    <cellStyle name="Note 6 18 18 2 2" xfId="41760"/>
    <cellStyle name="Note 6 18 18 3" xfId="41759"/>
    <cellStyle name="Note 6 18 18 4" xfId="59812"/>
    <cellStyle name="Note 6 18 19" xfId="14154"/>
    <cellStyle name="Note 6 18 19 2" xfId="25376"/>
    <cellStyle name="Note 6 18 19 2 2" xfId="41762"/>
    <cellStyle name="Note 6 18 19 3" xfId="41761"/>
    <cellStyle name="Note 6 18 19 4" xfId="59813"/>
    <cellStyle name="Note 6 18 2" xfId="7158"/>
    <cellStyle name="Note 6 18 2 2" xfId="19164"/>
    <cellStyle name="Note 6 18 2 2 2" xfId="41764"/>
    <cellStyle name="Note 6 18 2 3" xfId="41763"/>
    <cellStyle name="Note 6 18 2 4" xfId="59814"/>
    <cellStyle name="Note 6 18 20" xfId="14448"/>
    <cellStyle name="Note 6 18 20 2" xfId="41765"/>
    <cellStyle name="Note 6 18 20 3" xfId="59815"/>
    <cellStyle name="Note 6 18 20 4" xfId="59816"/>
    <cellStyle name="Note 6 18 21" xfId="41742"/>
    <cellStyle name="Note 6 18 22" xfId="59817"/>
    <cellStyle name="Note 6 18 3" xfId="7626"/>
    <cellStyle name="Note 6 18 3 2" xfId="19572"/>
    <cellStyle name="Note 6 18 3 2 2" xfId="41767"/>
    <cellStyle name="Note 6 18 3 3" xfId="41766"/>
    <cellStyle name="Note 6 18 3 4" xfId="59818"/>
    <cellStyle name="Note 6 18 4" xfId="8079"/>
    <cellStyle name="Note 6 18 4 2" xfId="19965"/>
    <cellStyle name="Note 6 18 4 2 2" xfId="41769"/>
    <cellStyle name="Note 6 18 4 3" xfId="41768"/>
    <cellStyle name="Note 6 18 4 4" xfId="59819"/>
    <cellStyle name="Note 6 18 5" xfId="8541"/>
    <cellStyle name="Note 6 18 5 2" xfId="20360"/>
    <cellStyle name="Note 6 18 5 2 2" xfId="41771"/>
    <cellStyle name="Note 6 18 5 3" xfId="41770"/>
    <cellStyle name="Note 6 18 5 4" xfId="59820"/>
    <cellStyle name="Note 6 18 6" xfId="8997"/>
    <cellStyle name="Note 6 18 6 2" xfId="20759"/>
    <cellStyle name="Note 6 18 6 2 2" xfId="41773"/>
    <cellStyle name="Note 6 18 6 3" xfId="41772"/>
    <cellStyle name="Note 6 18 6 4" xfId="59821"/>
    <cellStyle name="Note 6 18 7" xfId="9445"/>
    <cellStyle name="Note 6 18 7 2" xfId="21161"/>
    <cellStyle name="Note 6 18 7 2 2" xfId="41775"/>
    <cellStyle name="Note 6 18 7 3" xfId="41774"/>
    <cellStyle name="Note 6 18 7 4" xfId="59822"/>
    <cellStyle name="Note 6 18 8" xfId="9886"/>
    <cellStyle name="Note 6 18 8 2" xfId="21547"/>
    <cellStyle name="Note 6 18 8 2 2" xfId="41777"/>
    <cellStyle name="Note 6 18 8 3" xfId="41776"/>
    <cellStyle name="Note 6 18 8 4" xfId="59823"/>
    <cellStyle name="Note 6 18 9" xfId="10327"/>
    <cellStyle name="Note 6 18 9 2" xfId="21932"/>
    <cellStyle name="Note 6 18 9 2 2" xfId="41779"/>
    <cellStyle name="Note 6 18 9 3" xfId="41778"/>
    <cellStyle name="Note 6 18 9 4" xfId="59824"/>
    <cellStyle name="Note 6 19" xfId="4376"/>
    <cellStyle name="Note 6 19 10" xfId="10741"/>
    <cellStyle name="Note 6 19 10 2" xfId="22288"/>
    <cellStyle name="Note 6 19 10 2 2" xfId="41782"/>
    <cellStyle name="Note 6 19 10 3" xfId="41781"/>
    <cellStyle name="Note 6 19 10 4" xfId="59825"/>
    <cellStyle name="Note 6 19 11" xfId="11161"/>
    <cellStyle name="Note 6 19 11 2" xfId="22657"/>
    <cellStyle name="Note 6 19 11 2 2" xfId="41784"/>
    <cellStyle name="Note 6 19 11 3" xfId="41783"/>
    <cellStyle name="Note 6 19 11 4" xfId="59826"/>
    <cellStyle name="Note 6 19 12" xfId="11581"/>
    <cellStyle name="Note 6 19 12 2" xfId="23020"/>
    <cellStyle name="Note 6 19 12 2 2" xfId="41786"/>
    <cellStyle name="Note 6 19 12 3" xfId="41785"/>
    <cellStyle name="Note 6 19 12 4" xfId="59827"/>
    <cellStyle name="Note 6 19 13" xfId="12010"/>
    <cellStyle name="Note 6 19 13 2" xfId="23427"/>
    <cellStyle name="Note 6 19 13 2 2" xfId="41788"/>
    <cellStyle name="Note 6 19 13 3" xfId="41787"/>
    <cellStyle name="Note 6 19 13 4" xfId="59828"/>
    <cellStyle name="Note 6 19 14" xfId="12382"/>
    <cellStyle name="Note 6 19 14 2" xfId="23760"/>
    <cellStyle name="Note 6 19 14 2 2" xfId="41790"/>
    <cellStyle name="Note 6 19 14 3" xfId="41789"/>
    <cellStyle name="Note 6 19 14 4" xfId="59829"/>
    <cellStyle name="Note 6 19 15" xfId="12744"/>
    <cellStyle name="Note 6 19 15 2" xfId="24081"/>
    <cellStyle name="Note 6 19 15 2 2" xfId="41792"/>
    <cellStyle name="Note 6 19 15 3" xfId="41791"/>
    <cellStyle name="Note 6 19 15 4" xfId="59830"/>
    <cellStyle name="Note 6 19 16" xfId="13159"/>
    <cellStyle name="Note 6 19 16 2" xfId="24470"/>
    <cellStyle name="Note 6 19 16 2 2" xfId="41794"/>
    <cellStyle name="Note 6 19 16 3" xfId="41793"/>
    <cellStyle name="Note 6 19 16 4" xfId="59831"/>
    <cellStyle name="Note 6 19 17" xfId="13496"/>
    <cellStyle name="Note 6 19 17 2" xfId="24775"/>
    <cellStyle name="Note 6 19 17 2 2" xfId="41796"/>
    <cellStyle name="Note 6 19 17 3" xfId="41795"/>
    <cellStyle name="Note 6 19 17 4" xfId="59832"/>
    <cellStyle name="Note 6 19 18" xfId="13827"/>
    <cellStyle name="Note 6 19 18 2" xfId="25077"/>
    <cellStyle name="Note 6 19 18 2 2" xfId="41798"/>
    <cellStyle name="Note 6 19 18 3" xfId="41797"/>
    <cellStyle name="Note 6 19 18 4" xfId="59833"/>
    <cellStyle name="Note 6 19 19" xfId="14155"/>
    <cellStyle name="Note 6 19 19 2" xfId="25377"/>
    <cellStyle name="Note 6 19 19 2 2" xfId="41800"/>
    <cellStyle name="Note 6 19 19 3" xfId="41799"/>
    <cellStyle name="Note 6 19 19 4" xfId="59834"/>
    <cellStyle name="Note 6 19 2" xfId="7159"/>
    <cellStyle name="Note 6 19 2 2" xfId="19165"/>
    <cellStyle name="Note 6 19 2 2 2" xfId="41802"/>
    <cellStyle name="Note 6 19 2 3" xfId="41801"/>
    <cellStyle name="Note 6 19 2 4" xfId="59835"/>
    <cellStyle name="Note 6 19 20" xfId="14449"/>
    <cellStyle name="Note 6 19 20 2" xfId="41803"/>
    <cellStyle name="Note 6 19 20 3" xfId="59836"/>
    <cellStyle name="Note 6 19 20 4" xfId="59837"/>
    <cellStyle name="Note 6 19 21" xfId="41780"/>
    <cellStyle name="Note 6 19 22" xfId="59838"/>
    <cellStyle name="Note 6 19 3" xfId="7627"/>
    <cellStyle name="Note 6 19 3 2" xfId="19573"/>
    <cellStyle name="Note 6 19 3 2 2" xfId="41805"/>
    <cellStyle name="Note 6 19 3 3" xfId="41804"/>
    <cellStyle name="Note 6 19 3 4" xfId="59839"/>
    <cellStyle name="Note 6 19 4" xfId="8080"/>
    <cellStyle name="Note 6 19 4 2" xfId="19966"/>
    <cellStyle name="Note 6 19 4 2 2" xfId="41807"/>
    <cellStyle name="Note 6 19 4 3" xfId="41806"/>
    <cellStyle name="Note 6 19 4 4" xfId="59840"/>
    <cellStyle name="Note 6 19 5" xfId="8542"/>
    <cellStyle name="Note 6 19 5 2" xfId="20361"/>
    <cellStyle name="Note 6 19 5 2 2" xfId="41809"/>
    <cellStyle name="Note 6 19 5 3" xfId="41808"/>
    <cellStyle name="Note 6 19 5 4" xfId="59841"/>
    <cellStyle name="Note 6 19 6" xfId="8998"/>
    <cellStyle name="Note 6 19 6 2" xfId="20760"/>
    <cellStyle name="Note 6 19 6 2 2" xfId="41811"/>
    <cellStyle name="Note 6 19 6 3" xfId="41810"/>
    <cellStyle name="Note 6 19 6 4" xfId="59842"/>
    <cellStyle name="Note 6 19 7" xfId="9446"/>
    <cellStyle name="Note 6 19 7 2" xfId="21162"/>
    <cellStyle name="Note 6 19 7 2 2" xfId="41813"/>
    <cellStyle name="Note 6 19 7 3" xfId="41812"/>
    <cellStyle name="Note 6 19 7 4" xfId="59843"/>
    <cellStyle name="Note 6 19 8" xfId="9887"/>
    <cellStyle name="Note 6 19 8 2" xfId="21548"/>
    <cellStyle name="Note 6 19 8 2 2" xfId="41815"/>
    <cellStyle name="Note 6 19 8 3" xfId="41814"/>
    <cellStyle name="Note 6 19 8 4" xfId="59844"/>
    <cellStyle name="Note 6 19 9" xfId="10328"/>
    <cellStyle name="Note 6 19 9 2" xfId="21933"/>
    <cellStyle name="Note 6 19 9 2 2" xfId="41817"/>
    <cellStyle name="Note 6 19 9 3" xfId="41816"/>
    <cellStyle name="Note 6 19 9 4" xfId="59845"/>
    <cellStyle name="Note 6 2" xfId="4366"/>
    <cellStyle name="Note 6 2 10" xfId="10318"/>
    <cellStyle name="Note 6 2 10 2" xfId="21923"/>
    <cellStyle name="Note 6 2 10 2 2" xfId="41820"/>
    <cellStyle name="Note 6 2 10 3" xfId="41819"/>
    <cellStyle name="Note 6 2 10 4" xfId="59846"/>
    <cellStyle name="Note 6 2 11" xfId="10731"/>
    <cellStyle name="Note 6 2 11 2" xfId="22278"/>
    <cellStyle name="Note 6 2 11 2 2" xfId="41822"/>
    <cellStyle name="Note 6 2 11 3" xfId="41821"/>
    <cellStyle name="Note 6 2 11 4" xfId="59847"/>
    <cellStyle name="Note 6 2 12" xfId="11151"/>
    <cellStyle name="Note 6 2 12 2" xfId="22647"/>
    <cellStyle name="Note 6 2 12 2 2" xfId="41824"/>
    <cellStyle name="Note 6 2 12 3" xfId="41823"/>
    <cellStyle name="Note 6 2 12 4" xfId="59848"/>
    <cellStyle name="Note 6 2 13" xfId="11571"/>
    <cellStyle name="Note 6 2 13 2" xfId="23010"/>
    <cellStyle name="Note 6 2 13 2 2" xfId="41826"/>
    <cellStyle name="Note 6 2 13 3" xfId="41825"/>
    <cellStyle name="Note 6 2 13 4" xfId="59849"/>
    <cellStyle name="Note 6 2 14" xfId="12000"/>
    <cellStyle name="Note 6 2 14 2" xfId="23417"/>
    <cellStyle name="Note 6 2 14 2 2" xfId="41828"/>
    <cellStyle name="Note 6 2 14 3" xfId="41827"/>
    <cellStyle name="Note 6 2 14 4" xfId="59850"/>
    <cellStyle name="Note 6 2 15" xfId="12372"/>
    <cellStyle name="Note 6 2 15 2" xfId="23750"/>
    <cellStyle name="Note 6 2 15 2 2" xfId="41830"/>
    <cellStyle name="Note 6 2 15 3" xfId="41829"/>
    <cellStyle name="Note 6 2 15 4" xfId="59851"/>
    <cellStyle name="Note 6 2 16" xfId="12734"/>
    <cellStyle name="Note 6 2 16 2" xfId="24071"/>
    <cellStyle name="Note 6 2 16 2 2" xfId="41832"/>
    <cellStyle name="Note 6 2 16 3" xfId="41831"/>
    <cellStyle name="Note 6 2 16 4" xfId="59852"/>
    <cellStyle name="Note 6 2 17" xfId="13149"/>
    <cellStyle name="Note 6 2 17 2" xfId="24460"/>
    <cellStyle name="Note 6 2 17 2 2" xfId="41834"/>
    <cellStyle name="Note 6 2 17 3" xfId="41833"/>
    <cellStyle name="Note 6 2 17 4" xfId="59853"/>
    <cellStyle name="Note 6 2 18" xfId="13486"/>
    <cellStyle name="Note 6 2 18 2" xfId="24765"/>
    <cellStyle name="Note 6 2 18 2 2" xfId="41836"/>
    <cellStyle name="Note 6 2 18 3" xfId="41835"/>
    <cellStyle name="Note 6 2 18 4" xfId="59854"/>
    <cellStyle name="Note 6 2 19" xfId="13817"/>
    <cellStyle name="Note 6 2 19 2" xfId="25067"/>
    <cellStyle name="Note 6 2 19 2 2" xfId="41838"/>
    <cellStyle name="Note 6 2 19 3" xfId="41837"/>
    <cellStyle name="Note 6 2 19 4" xfId="59855"/>
    <cellStyle name="Note 6 2 2" xfId="4377"/>
    <cellStyle name="Note 6 2 2 10" xfId="10329"/>
    <cellStyle name="Note 6 2 2 10 2" xfId="21934"/>
    <cellStyle name="Note 6 2 2 10 2 2" xfId="41841"/>
    <cellStyle name="Note 6 2 2 10 3" xfId="41840"/>
    <cellStyle name="Note 6 2 2 10 4" xfId="59856"/>
    <cellStyle name="Note 6 2 2 11" xfId="10742"/>
    <cellStyle name="Note 6 2 2 11 2" xfId="22289"/>
    <cellStyle name="Note 6 2 2 11 2 2" xfId="41843"/>
    <cellStyle name="Note 6 2 2 11 3" xfId="41842"/>
    <cellStyle name="Note 6 2 2 11 4" xfId="59857"/>
    <cellStyle name="Note 6 2 2 12" xfId="11162"/>
    <cellStyle name="Note 6 2 2 12 2" xfId="22658"/>
    <cellStyle name="Note 6 2 2 12 2 2" xfId="41845"/>
    <cellStyle name="Note 6 2 2 12 3" xfId="41844"/>
    <cellStyle name="Note 6 2 2 12 4" xfId="59858"/>
    <cellStyle name="Note 6 2 2 13" xfId="11582"/>
    <cellStyle name="Note 6 2 2 13 2" xfId="23021"/>
    <cellStyle name="Note 6 2 2 13 2 2" xfId="41847"/>
    <cellStyle name="Note 6 2 2 13 3" xfId="41846"/>
    <cellStyle name="Note 6 2 2 13 4" xfId="59859"/>
    <cellStyle name="Note 6 2 2 14" xfId="12011"/>
    <cellStyle name="Note 6 2 2 14 2" xfId="23428"/>
    <cellStyle name="Note 6 2 2 14 2 2" xfId="41849"/>
    <cellStyle name="Note 6 2 2 14 3" xfId="41848"/>
    <cellStyle name="Note 6 2 2 14 4" xfId="59860"/>
    <cellStyle name="Note 6 2 2 15" xfId="12383"/>
    <cellStyle name="Note 6 2 2 15 2" xfId="23761"/>
    <cellStyle name="Note 6 2 2 15 2 2" xfId="41851"/>
    <cellStyle name="Note 6 2 2 15 3" xfId="41850"/>
    <cellStyle name="Note 6 2 2 15 4" xfId="59861"/>
    <cellStyle name="Note 6 2 2 16" xfId="12745"/>
    <cellStyle name="Note 6 2 2 16 2" xfId="24082"/>
    <cellStyle name="Note 6 2 2 16 2 2" xfId="41853"/>
    <cellStyle name="Note 6 2 2 16 3" xfId="41852"/>
    <cellStyle name="Note 6 2 2 16 4" xfId="59862"/>
    <cellStyle name="Note 6 2 2 17" xfId="13160"/>
    <cellStyle name="Note 6 2 2 17 2" xfId="24471"/>
    <cellStyle name="Note 6 2 2 17 2 2" xfId="41855"/>
    <cellStyle name="Note 6 2 2 17 3" xfId="41854"/>
    <cellStyle name="Note 6 2 2 17 4" xfId="59863"/>
    <cellStyle name="Note 6 2 2 18" xfId="13497"/>
    <cellStyle name="Note 6 2 2 18 2" xfId="24776"/>
    <cellStyle name="Note 6 2 2 18 2 2" xfId="41857"/>
    <cellStyle name="Note 6 2 2 18 3" xfId="41856"/>
    <cellStyle name="Note 6 2 2 18 4" xfId="59864"/>
    <cellStyle name="Note 6 2 2 19" xfId="13828"/>
    <cellStyle name="Note 6 2 2 19 2" xfId="25078"/>
    <cellStyle name="Note 6 2 2 19 2 2" xfId="41859"/>
    <cellStyle name="Note 6 2 2 19 3" xfId="41858"/>
    <cellStyle name="Note 6 2 2 19 4" xfId="59865"/>
    <cellStyle name="Note 6 2 2 2" xfId="4378"/>
    <cellStyle name="Note 6 2 2 2 10" xfId="10743"/>
    <cellStyle name="Note 6 2 2 2 10 2" xfId="22290"/>
    <cellStyle name="Note 6 2 2 2 10 2 2" xfId="41862"/>
    <cellStyle name="Note 6 2 2 2 10 3" xfId="41861"/>
    <cellStyle name="Note 6 2 2 2 10 4" xfId="59866"/>
    <cellStyle name="Note 6 2 2 2 11" xfId="11163"/>
    <cellStyle name="Note 6 2 2 2 11 2" xfId="22659"/>
    <cellStyle name="Note 6 2 2 2 11 2 2" xfId="41864"/>
    <cellStyle name="Note 6 2 2 2 11 3" xfId="41863"/>
    <cellStyle name="Note 6 2 2 2 11 4" xfId="59867"/>
    <cellStyle name="Note 6 2 2 2 12" xfId="11583"/>
    <cellStyle name="Note 6 2 2 2 12 2" xfId="23022"/>
    <cellStyle name="Note 6 2 2 2 12 2 2" xfId="41866"/>
    <cellStyle name="Note 6 2 2 2 12 3" xfId="41865"/>
    <cellStyle name="Note 6 2 2 2 12 4" xfId="59868"/>
    <cellStyle name="Note 6 2 2 2 13" xfId="12012"/>
    <cellStyle name="Note 6 2 2 2 13 2" xfId="23429"/>
    <cellStyle name="Note 6 2 2 2 13 2 2" xfId="41868"/>
    <cellStyle name="Note 6 2 2 2 13 3" xfId="41867"/>
    <cellStyle name="Note 6 2 2 2 13 4" xfId="59869"/>
    <cellStyle name="Note 6 2 2 2 14" xfId="12384"/>
    <cellStyle name="Note 6 2 2 2 14 2" xfId="23762"/>
    <cellStyle name="Note 6 2 2 2 14 2 2" xfId="41870"/>
    <cellStyle name="Note 6 2 2 2 14 3" xfId="41869"/>
    <cellStyle name="Note 6 2 2 2 14 4" xfId="59870"/>
    <cellStyle name="Note 6 2 2 2 15" xfId="12746"/>
    <cellStyle name="Note 6 2 2 2 15 2" xfId="24083"/>
    <cellStyle name="Note 6 2 2 2 15 2 2" xfId="41872"/>
    <cellStyle name="Note 6 2 2 2 15 3" xfId="41871"/>
    <cellStyle name="Note 6 2 2 2 15 4" xfId="59871"/>
    <cellStyle name="Note 6 2 2 2 16" xfId="13161"/>
    <cellStyle name="Note 6 2 2 2 16 2" xfId="24472"/>
    <cellStyle name="Note 6 2 2 2 16 2 2" xfId="41874"/>
    <cellStyle name="Note 6 2 2 2 16 3" xfId="41873"/>
    <cellStyle name="Note 6 2 2 2 16 4" xfId="59872"/>
    <cellStyle name="Note 6 2 2 2 17" xfId="13498"/>
    <cellStyle name="Note 6 2 2 2 17 2" xfId="24777"/>
    <cellStyle name="Note 6 2 2 2 17 2 2" xfId="41876"/>
    <cellStyle name="Note 6 2 2 2 17 3" xfId="41875"/>
    <cellStyle name="Note 6 2 2 2 17 4" xfId="59873"/>
    <cellStyle name="Note 6 2 2 2 18" xfId="13829"/>
    <cellStyle name="Note 6 2 2 2 18 2" xfId="25079"/>
    <cellStyle name="Note 6 2 2 2 18 2 2" xfId="41878"/>
    <cellStyle name="Note 6 2 2 2 18 3" xfId="41877"/>
    <cellStyle name="Note 6 2 2 2 18 4" xfId="59874"/>
    <cellStyle name="Note 6 2 2 2 19" xfId="14157"/>
    <cellStyle name="Note 6 2 2 2 19 2" xfId="25379"/>
    <cellStyle name="Note 6 2 2 2 19 2 2" xfId="41880"/>
    <cellStyle name="Note 6 2 2 2 19 3" xfId="41879"/>
    <cellStyle name="Note 6 2 2 2 19 4" xfId="59875"/>
    <cellStyle name="Note 6 2 2 2 2" xfId="7161"/>
    <cellStyle name="Note 6 2 2 2 2 2" xfId="19167"/>
    <cellStyle name="Note 6 2 2 2 2 2 2" xfId="41882"/>
    <cellStyle name="Note 6 2 2 2 2 3" xfId="41881"/>
    <cellStyle name="Note 6 2 2 2 2 4" xfId="59876"/>
    <cellStyle name="Note 6 2 2 2 20" xfId="14451"/>
    <cellStyle name="Note 6 2 2 2 20 2" xfId="41883"/>
    <cellStyle name="Note 6 2 2 2 20 3" xfId="59877"/>
    <cellStyle name="Note 6 2 2 2 20 4" xfId="59878"/>
    <cellStyle name="Note 6 2 2 2 21" xfId="41860"/>
    <cellStyle name="Note 6 2 2 2 22" xfId="59879"/>
    <cellStyle name="Note 6 2 2 2 3" xfId="7629"/>
    <cellStyle name="Note 6 2 2 2 3 2" xfId="19575"/>
    <cellStyle name="Note 6 2 2 2 3 2 2" xfId="41885"/>
    <cellStyle name="Note 6 2 2 2 3 3" xfId="41884"/>
    <cellStyle name="Note 6 2 2 2 3 4" xfId="59880"/>
    <cellStyle name="Note 6 2 2 2 4" xfId="8082"/>
    <cellStyle name="Note 6 2 2 2 4 2" xfId="19968"/>
    <cellStyle name="Note 6 2 2 2 4 2 2" xfId="41887"/>
    <cellStyle name="Note 6 2 2 2 4 3" xfId="41886"/>
    <cellStyle name="Note 6 2 2 2 4 4" xfId="59881"/>
    <cellStyle name="Note 6 2 2 2 5" xfId="8544"/>
    <cellStyle name="Note 6 2 2 2 5 2" xfId="20363"/>
    <cellStyle name="Note 6 2 2 2 5 2 2" xfId="41889"/>
    <cellStyle name="Note 6 2 2 2 5 3" xfId="41888"/>
    <cellStyle name="Note 6 2 2 2 5 4" xfId="59882"/>
    <cellStyle name="Note 6 2 2 2 6" xfId="9000"/>
    <cellStyle name="Note 6 2 2 2 6 2" xfId="20762"/>
    <cellStyle name="Note 6 2 2 2 6 2 2" xfId="41891"/>
    <cellStyle name="Note 6 2 2 2 6 3" xfId="41890"/>
    <cellStyle name="Note 6 2 2 2 6 4" xfId="59883"/>
    <cellStyle name="Note 6 2 2 2 7" xfId="9448"/>
    <cellStyle name="Note 6 2 2 2 7 2" xfId="21164"/>
    <cellStyle name="Note 6 2 2 2 7 2 2" xfId="41893"/>
    <cellStyle name="Note 6 2 2 2 7 3" xfId="41892"/>
    <cellStyle name="Note 6 2 2 2 7 4" xfId="59884"/>
    <cellStyle name="Note 6 2 2 2 8" xfId="9889"/>
    <cellStyle name="Note 6 2 2 2 8 2" xfId="21550"/>
    <cellStyle name="Note 6 2 2 2 8 2 2" xfId="41895"/>
    <cellStyle name="Note 6 2 2 2 8 3" xfId="41894"/>
    <cellStyle name="Note 6 2 2 2 8 4" xfId="59885"/>
    <cellStyle name="Note 6 2 2 2 9" xfId="10330"/>
    <cellStyle name="Note 6 2 2 2 9 2" xfId="21935"/>
    <cellStyle name="Note 6 2 2 2 9 2 2" xfId="41897"/>
    <cellStyle name="Note 6 2 2 2 9 3" xfId="41896"/>
    <cellStyle name="Note 6 2 2 2 9 4" xfId="59886"/>
    <cellStyle name="Note 6 2 2 20" xfId="14156"/>
    <cellStyle name="Note 6 2 2 20 2" xfId="25378"/>
    <cellStyle name="Note 6 2 2 20 2 2" xfId="41899"/>
    <cellStyle name="Note 6 2 2 20 3" xfId="41898"/>
    <cellStyle name="Note 6 2 2 20 4" xfId="59887"/>
    <cellStyle name="Note 6 2 2 21" xfId="14450"/>
    <cellStyle name="Note 6 2 2 21 2" xfId="41900"/>
    <cellStyle name="Note 6 2 2 21 3" xfId="59888"/>
    <cellStyle name="Note 6 2 2 21 4" xfId="59889"/>
    <cellStyle name="Note 6 2 2 22" xfId="41839"/>
    <cellStyle name="Note 6 2 2 23" xfId="59890"/>
    <cellStyle name="Note 6 2 2 3" xfId="7160"/>
    <cellStyle name="Note 6 2 2 3 2" xfId="19166"/>
    <cellStyle name="Note 6 2 2 3 2 2" xfId="41902"/>
    <cellStyle name="Note 6 2 2 3 3" xfId="41901"/>
    <cellStyle name="Note 6 2 2 3 4" xfId="59891"/>
    <cellStyle name="Note 6 2 2 4" xfId="7628"/>
    <cellStyle name="Note 6 2 2 4 2" xfId="19574"/>
    <cellStyle name="Note 6 2 2 4 2 2" xfId="41904"/>
    <cellStyle name="Note 6 2 2 4 3" xfId="41903"/>
    <cellStyle name="Note 6 2 2 4 4" xfId="59892"/>
    <cellStyle name="Note 6 2 2 5" xfId="8081"/>
    <cellStyle name="Note 6 2 2 5 2" xfId="19967"/>
    <cellStyle name="Note 6 2 2 5 2 2" xfId="41906"/>
    <cellStyle name="Note 6 2 2 5 3" xfId="41905"/>
    <cellStyle name="Note 6 2 2 5 4" xfId="59893"/>
    <cellStyle name="Note 6 2 2 6" xfId="8543"/>
    <cellStyle name="Note 6 2 2 6 2" xfId="20362"/>
    <cellStyle name="Note 6 2 2 6 2 2" xfId="41908"/>
    <cellStyle name="Note 6 2 2 6 3" xfId="41907"/>
    <cellStyle name="Note 6 2 2 6 4" xfId="59894"/>
    <cellStyle name="Note 6 2 2 7" xfId="8999"/>
    <cellStyle name="Note 6 2 2 7 2" xfId="20761"/>
    <cellStyle name="Note 6 2 2 7 2 2" xfId="41910"/>
    <cellStyle name="Note 6 2 2 7 3" xfId="41909"/>
    <cellStyle name="Note 6 2 2 7 4" xfId="59895"/>
    <cellStyle name="Note 6 2 2 8" xfId="9447"/>
    <cellStyle name="Note 6 2 2 8 2" xfId="21163"/>
    <cellStyle name="Note 6 2 2 8 2 2" xfId="41912"/>
    <cellStyle name="Note 6 2 2 8 3" xfId="41911"/>
    <cellStyle name="Note 6 2 2 8 4" xfId="59896"/>
    <cellStyle name="Note 6 2 2 9" xfId="9888"/>
    <cellStyle name="Note 6 2 2 9 2" xfId="21549"/>
    <cellStyle name="Note 6 2 2 9 2 2" xfId="41914"/>
    <cellStyle name="Note 6 2 2 9 3" xfId="41913"/>
    <cellStyle name="Note 6 2 2 9 4" xfId="59897"/>
    <cellStyle name="Note 6 2 20" xfId="14145"/>
    <cellStyle name="Note 6 2 20 2" xfId="25367"/>
    <cellStyle name="Note 6 2 20 2 2" xfId="41916"/>
    <cellStyle name="Note 6 2 20 3" xfId="41915"/>
    <cellStyle name="Note 6 2 20 4" xfId="59898"/>
    <cellStyle name="Note 6 2 21" xfId="14439"/>
    <cellStyle name="Note 6 2 21 2" xfId="41917"/>
    <cellStyle name="Note 6 2 21 3" xfId="59899"/>
    <cellStyle name="Note 6 2 21 4" xfId="59900"/>
    <cellStyle name="Note 6 2 22" xfId="41818"/>
    <cellStyle name="Note 6 2 23" xfId="59901"/>
    <cellStyle name="Note 6 2 3" xfId="7149"/>
    <cellStyle name="Note 6 2 3 2" xfId="19155"/>
    <cellStyle name="Note 6 2 3 2 2" xfId="41919"/>
    <cellStyle name="Note 6 2 3 3" xfId="41918"/>
    <cellStyle name="Note 6 2 3 4" xfId="59902"/>
    <cellStyle name="Note 6 2 4" xfId="7617"/>
    <cellStyle name="Note 6 2 4 2" xfId="19563"/>
    <cellStyle name="Note 6 2 4 2 2" xfId="41921"/>
    <cellStyle name="Note 6 2 4 3" xfId="41920"/>
    <cellStyle name="Note 6 2 4 4" xfId="59903"/>
    <cellStyle name="Note 6 2 5" xfId="8070"/>
    <cellStyle name="Note 6 2 5 2" xfId="19956"/>
    <cellStyle name="Note 6 2 5 2 2" xfId="41923"/>
    <cellStyle name="Note 6 2 5 3" xfId="41922"/>
    <cellStyle name="Note 6 2 5 4" xfId="59904"/>
    <cellStyle name="Note 6 2 6" xfId="8532"/>
    <cellStyle name="Note 6 2 6 2" xfId="20351"/>
    <cellStyle name="Note 6 2 6 2 2" xfId="41925"/>
    <cellStyle name="Note 6 2 6 3" xfId="41924"/>
    <cellStyle name="Note 6 2 6 4" xfId="59905"/>
    <cellStyle name="Note 6 2 7" xfId="8988"/>
    <cellStyle name="Note 6 2 7 2" xfId="20750"/>
    <cellStyle name="Note 6 2 7 2 2" xfId="41927"/>
    <cellStyle name="Note 6 2 7 3" xfId="41926"/>
    <cellStyle name="Note 6 2 7 4" xfId="59906"/>
    <cellStyle name="Note 6 2 8" xfId="9436"/>
    <cellStyle name="Note 6 2 8 2" xfId="21152"/>
    <cellStyle name="Note 6 2 8 2 2" xfId="41929"/>
    <cellStyle name="Note 6 2 8 3" xfId="41928"/>
    <cellStyle name="Note 6 2 8 4" xfId="59907"/>
    <cellStyle name="Note 6 2 9" xfId="9877"/>
    <cellStyle name="Note 6 2 9 2" xfId="21538"/>
    <cellStyle name="Note 6 2 9 2 2" xfId="41931"/>
    <cellStyle name="Note 6 2 9 3" xfId="41930"/>
    <cellStyle name="Note 6 2 9 4" xfId="59908"/>
    <cellStyle name="Note 6 20" xfId="4379"/>
    <cellStyle name="Note 6 20 10" xfId="10744"/>
    <cellStyle name="Note 6 20 10 2" xfId="22291"/>
    <cellStyle name="Note 6 20 10 2 2" xfId="41934"/>
    <cellStyle name="Note 6 20 10 3" xfId="41933"/>
    <cellStyle name="Note 6 20 10 4" xfId="59909"/>
    <cellStyle name="Note 6 20 11" xfId="11164"/>
    <cellStyle name="Note 6 20 11 2" xfId="22660"/>
    <cellStyle name="Note 6 20 11 2 2" xfId="41936"/>
    <cellStyle name="Note 6 20 11 3" xfId="41935"/>
    <cellStyle name="Note 6 20 11 4" xfId="59910"/>
    <cellStyle name="Note 6 20 12" xfId="11584"/>
    <cellStyle name="Note 6 20 12 2" xfId="23023"/>
    <cellStyle name="Note 6 20 12 2 2" xfId="41938"/>
    <cellStyle name="Note 6 20 12 3" xfId="41937"/>
    <cellStyle name="Note 6 20 12 4" xfId="59911"/>
    <cellStyle name="Note 6 20 13" xfId="12013"/>
    <cellStyle name="Note 6 20 13 2" xfId="23430"/>
    <cellStyle name="Note 6 20 13 2 2" xfId="41940"/>
    <cellStyle name="Note 6 20 13 3" xfId="41939"/>
    <cellStyle name="Note 6 20 13 4" xfId="59912"/>
    <cellStyle name="Note 6 20 14" xfId="12385"/>
    <cellStyle name="Note 6 20 14 2" xfId="23763"/>
    <cellStyle name="Note 6 20 14 2 2" xfId="41942"/>
    <cellStyle name="Note 6 20 14 3" xfId="41941"/>
    <cellStyle name="Note 6 20 14 4" xfId="59913"/>
    <cellStyle name="Note 6 20 15" xfId="12747"/>
    <cellStyle name="Note 6 20 15 2" xfId="24084"/>
    <cellStyle name="Note 6 20 15 2 2" xfId="41944"/>
    <cellStyle name="Note 6 20 15 3" xfId="41943"/>
    <cellStyle name="Note 6 20 15 4" xfId="59914"/>
    <cellStyle name="Note 6 20 16" xfId="13162"/>
    <cellStyle name="Note 6 20 16 2" xfId="24473"/>
    <cellStyle name="Note 6 20 16 2 2" xfId="41946"/>
    <cellStyle name="Note 6 20 16 3" xfId="41945"/>
    <cellStyle name="Note 6 20 16 4" xfId="59915"/>
    <cellStyle name="Note 6 20 17" xfId="13499"/>
    <cellStyle name="Note 6 20 17 2" xfId="24778"/>
    <cellStyle name="Note 6 20 17 2 2" xfId="41948"/>
    <cellStyle name="Note 6 20 17 3" xfId="41947"/>
    <cellStyle name="Note 6 20 17 4" xfId="59916"/>
    <cellStyle name="Note 6 20 18" xfId="13830"/>
    <cellStyle name="Note 6 20 18 2" xfId="25080"/>
    <cellStyle name="Note 6 20 18 2 2" xfId="41950"/>
    <cellStyle name="Note 6 20 18 3" xfId="41949"/>
    <cellStyle name="Note 6 20 18 4" xfId="59917"/>
    <cellStyle name="Note 6 20 19" xfId="14158"/>
    <cellStyle name="Note 6 20 19 2" xfId="25380"/>
    <cellStyle name="Note 6 20 19 2 2" xfId="41952"/>
    <cellStyle name="Note 6 20 19 3" xfId="41951"/>
    <cellStyle name="Note 6 20 19 4" xfId="59918"/>
    <cellStyle name="Note 6 20 2" xfId="7162"/>
    <cellStyle name="Note 6 20 2 2" xfId="19168"/>
    <cellStyle name="Note 6 20 2 2 2" xfId="41954"/>
    <cellStyle name="Note 6 20 2 3" xfId="41953"/>
    <cellStyle name="Note 6 20 2 4" xfId="59919"/>
    <cellStyle name="Note 6 20 20" xfId="14452"/>
    <cellStyle name="Note 6 20 20 2" xfId="41955"/>
    <cellStyle name="Note 6 20 20 3" xfId="59920"/>
    <cellStyle name="Note 6 20 20 4" xfId="59921"/>
    <cellStyle name="Note 6 20 21" xfId="41932"/>
    <cellStyle name="Note 6 20 22" xfId="59922"/>
    <cellStyle name="Note 6 20 3" xfId="7630"/>
    <cellStyle name="Note 6 20 3 2" xfId="19576"/>
    <cellStyle name="Note 6 20 3 2 2" xfId="41957"/>
    <cellStyle name="Note 6 20 3 3" xfId="41956"/>
    <cellStyle name="Note 6 20 3 4" xfId="59923"/>
    <cellStyle name="Note 6 20 4" xfId="8083"/>
    <cellStyle name="Note 6 20 4 2" xfId="19969"/>
    <cellStyle name="Note 6 20 4 2 2" xfId="41959"/>
    <cellStyle name="Note 6 20 4 3" xfId="41958"/>
    <cellStyle name="Note 6 20 4 4" xfId="59924"/>
    <cellStyle name="Note 6 20 5" xfId="8545"/>
    <cellStyle name="Note 6 20 5 2" xfId="20364"/>
    <cellStyle name="Note 6 20 5 2 2" xfId="41961"/>
    <cellStyle name="Note 6 20 5 3" xfId="41960"/>
    <cellStyle name="Note 6 20 5 4" xfId="59925"/>
    <cellStyle name="Note 6 20 6" xfId="9001"/>
    <cellStyle name="Note 6 20 6 2" xfId="20763"/>
    <cellStyle name="Note 6 20 6 2 2" xfId="41963"/>
    <cellStyle name="Note 6 20 6 3" xfId="41962"/>
    <cellStyle name="Note 6 20 6 4" xfId="59926"/>
    <cellStyle name="Note 6 20 7" xfId="9449"/>
    <cellStyle name="Note 6 20 7 2" xfId="21165"/>
    <cellStyle name="Note 6 20 7 2 2" xfId="41965"/>
    <cellStyle name="Note 6 20 7 3" xfId="41964"/>
    <cellStyle name="Note 6 20 7 4" xfId="59927"/>
    <cellStyle name="Note 6 20 8" xfId="9890"/>
    <cellStyle name="Note 6 20 8 2" xfId="21551"/>
    <cellStyle name="Note 6 20 8 2 2" xfId="41967"/>
    <cellStyle name="Note 6 20 8 3" xfId="41966"/>
    <cellStyle name="Note 6 20 8 4" xfId="59928"/>
    <cellStyle name="Note 6 20 9" xfId="10331"/>
    <cellStyle name="Note 6 20 9 2" xfId="21936"/>
    <cellStyle name="Note 6 20 9 2 2" xfId="41969"/>
    <cellStyle name="Note 6 20 9 3" xfId="41968"/>
    <cellStyle name="Note 6 20 9 4" xfId="59929"/>
    <cellStyle name="Note 6 21" xfId="4380"/>
    <cellStyle name="Note 6 21 10" xfId="10745"/>
    <cellStyle name="Note 6 21 10 2" xfId="22292"/>
    <cellStyle name="Note 6 21 10 2 2" xfId="41972"/>
    <cellStyle name="Note 6 21 10 3" xfId="41971"/>
    <cellStyle name="Note 6 21 10 4" xfId="59930"/>
    <cellStyle name="Note 6 21 11" xfId="11165"/>
    <cellStyle name="Note 6 21 11 2" xfId="22661"/>
    <cellStyle name="Note 6 21 11 2 2" xfId="41974"/>
    <cellStyle name="Note 6 21 11 3" xfId="41973"/>
    <cellStyle name="Note 6 21 11 4" xfId="59931"/>
    <cellStyle name="Note 6 21 12" xfId="11585"/>
    <cellStyle name="Note 6 21 12 2" xfId="23024"/>
    <cellStyle name="Note 6 21 12 2 2" xfId="41976"/>
    <cellStyle name="Note 6 21 12 3" xfId="41975"/>
    <cellStyle name="Note 6 21 12 4" xfId="59932"/>
    <cellStyle name="Note 6 21 13" xfId="12014"/>
    <cellStyle name="Note 6 21 13 2" xfId="23431"/>
    <cellStyle name="Note 6 21 13 2 2" xfId="41978"/>
    <cellStyle name="Note 6 21 13 3" xfId="41977"/>
    <cellStyle name="Note 6 21 13 4" xfId="59933"/>
    <cellStyle name="Note 6 21 14" xfId="12386"/>
    <cellStyle name="Note 6 21 14 2" xfId="23764"/>
    <cellStyle name="Note 6 21 14 2 2" xfId="41980"/>
    <cellStyle name="Note 6 21 14 3" xfId="41979"/>
    <cellStyle name="Note 6 21 14 4" xfId="59934"/>
    <cellStyle name="Note 6 21 15" xfId="12748"/>
    <cellStyle name="Note 6 21 15 2" xfId="24085"/>
    <cellStyle name="Note 6 21 15 2 2" xfId="41982"/>
    <cellStyle name="Note 6 21 15 3" xfId="41981"/>
    <cellStyle name="Note 6 21 15 4" xfId="59935"/>
    <cellStyle name="Note 6 21 16" xfId="13163"/>
    <cellStyle name="Note 6 21 16 2" xfId="24474"/>
    <cellStyle name="Note 6 21 16 2 2" xfId="41984"/>
    <cellStyle name="Note 6 21 16 3" xfId="41983"/>
    <cellStyle name="Note 6 21 16 4" xfId="59936"/>
    <cellStyle name="Note 6 21 17" xfId="13500"/>
    <cellStyle name="Note 6 21 17 2" xfId="24779"/>
    <cellStyle name="Note 6 21 17 2 2" xfId="41986"/>
    <cellStyle name="Note 6 21 17 3" xfId="41985"/>
    <cellStyle name="Note 6 21 17 4" xfId="59937"/>
    <cellStyle name="Note 6 21 18" xfId="13831"/>
    <cellStyle name="Note 6 21 18 2" xfId="25081"/>
    <cellStyle name="Note 6 21 18 2 2" xfId="41988"/>
    <cellStyle name="Note 6 21 18 3" xfId="41987"/>
    <cellStyle name="Note 6 21 18 4" xfId="59938"/>
    <cellStyle name="Note 6 21 19" xfId="14159"/>
    <cellStyle name="Note 6 21 19 2" xfId="25381"/>
    <cellStyle name="Note 6 21 19 2 2" xfId="41990"/>
    <cellStyle name="Note 6 21 19 3" xfId="41989"/>
    <cellStyle name="Note 6 21 19 4" xfId="59939"/>
    <cellStyle name="Note 6 21 2" xfId="7163"/>
    <cellStyle name="Note 6 21 2 2" xfId="19169"/>
    <cellStyle name="Note 6 21 2 2 2" xfId="41992"/>
    <cellStyle name="Note 6 21 2 3" xfId="41991"/>
    <cellStyle name="Note 6 21 2 4" xfId="59940"/>
    <cellStyle name="Note 6 21 20" xfId="14453"/>
    <cellStyle name="Note 6 21 20 2" xfId="41993"/>
    <cellStyle name="Note 6 21 20 3" xfId="59941"/>
    <cellStyle name="Note 6 21 20 4" xfId="59942"/>
    <cellStyle name="Note 6 21 21" xfId="41970"/>
    <cellStyle name="Note 6 21 22" xfId="59943"/>
    <cellStyle name="Note 6 21 3" xfId="7631"/>
    <cellStyle name="Note 6 21 3 2" xfId="19577"/>
    <cellStyle name="Note 6 21 3 2 2" xfId="41995"/>
    <cellStyle name="Note 6 21 3 3" xfId="41994"/>
    <cellStyle name="Note 6 21 3 4" xfId="59944"/>
    <cellStyle name="Note 6 21 4" xfId="8084"/>
    <cellStyle name="Note 6 21 4 2" xfId="19970"/>
    <cellStyle name="Note 6 21 4 2 2" xfId="41997"/>
    <cellStyle name="Note 6 21 4 3" xfId="41996"/>
    <cellStyle name="Note 6 21 4 4" xfId="59945"/>
    <cellStyle name="Note 6 21 5" xfId="8546"/>
    <cellStyle name="Note 6 21 5 2" xfId="20365"/>
    <cellStyle name="Note 6 21 5 2 2" xfId="41999"/>
    <cellStyle name="Note 6 21 5 3" xfId="41998"/>
    <cellStyle name="Note 6 21 5 4" xfId="59946"/>
    <cellStyle name="Note 6 21 6" xfId="9002"/>
    <cellStyle name="Note 6 21 6 2" xfId="20764"/>
    <cellStyle name="Note 6 21 6 2 2" xfId="42001"/>
    <cellStyle name="Note 6 21 6 3" xfId="42000"/>
    <cellStyle name="Note 6 21 6 4" xfId="59947"/>
    <cellStyle name="Note 6 21 7" xfId="9450"/>
    <cellStyle name="Note 6 21 7 2" xfId="21166"/>
    <cellStyle name="Note 6 21 7 2 2" xfId="42003"/>
    <cellStyle name="Note 6 21 7 3" xfId="42002"/>
    <cellStyle name="Note 6 21 7 4" xfId="59948"/>
    <cellStyle name="Note 6 21 8" xfId="9891"/>
    <cellStyle name="Note 6 21 8 2" xfId="21552"/>
    <cellStyle name="Note 6 21 8 2 2" xfId="42005"/>
    <cellStyle name="Note 6 21 8 3" xfId="42004"/>
    <cellStyle name="Note 6 21 8 4" xfId="59949"/>
    <cellStyle name="Note 6 21 9" xfId="10332"/>
    <cellStyle name="Note 6 21 9 2" xfId="21937"/>
    <cellStyle name="Note 6 21 9 2 2" xfId="42007"/>
    <cellStyle name="Note 6 21 9 3" xfId="42006"/>
    <cellStyle name="Note 6 21 9 4" xfId="59950"/>
    <cellStyle name="Note 6 22" xfId="4381"/>
    <cellStyle name="Note 6 22 10" xfId="10746"/>
    <cellStyle name="Note 6 22 10 2" xfId="22293"/>
    <cellStyle name="Note 6 22 10 2 2" xfId="42010"/>
    <cellStyle name="Note 6 22 10 3" xfId="42009"/>
    <cellStyle name="Note 6 22 10 4" xfId="59951"/>
    <cellStyle name="Note 6 22 11" xfId="11166"/>
    <cellStyle name="Note 6 22 11 2" xfId="22662"/>
    <cellStyle name="Note 6 22 11 2 2" xfId="42012"/>
    <cellStyle name="Note 6 22 11 3" xfId="42011"/>
    <cellStyle name="Note 6 22 11 4" xfId="59952"/>
    <cellStyle name="Note 6 22 12" xfId="11586"/>
    <cellStyle name="Note 6 22 12 2" xfId="23025"/>
    <cellStyle name="Note 6 22 12 2 2" xfId="42014"/>
    <cellStyle name="Note 6 22 12 3" xfId="42013"/>
    <cellStyle name="Note 6 22 12 4" xfId="59953"/>
    <cellStyle name="Note 6 22 13" xfId="12015"/>
    <cellStyle name="Note 6 22 13 2" xfId="23432"/>
    <cellStyle name="Note 6 22 13 2 2" xfId="42016"/>
    <cellStyle name="Note 6 22 13 3" xfId="42015"/>
    <cellStyle name="Note 6 22 13 4" xfId="59954"/>
    <cellStyle name="Note 6 22 14" xfId="12387"/>
    <cellStyle name="Note 6 22 14 2" xfId="23765"/>
    <cellStyle name="Note 6 22 14 2 2" xfId="42018"/>
    <cellStyle name="Note 6 22 14 3" xfId="42017"/>
    <cellStyle name="Note 6 22 14 4" xfId="59955"/>
    <cellStyle name="Note 6 22 15" xfId="12749"/>
    <cellStyle name="Note 6 22 15 2" xfId="24086"/>
    <cellStyle name="Note 6 22 15 2 2" xfId="42020"/>
    <cellStyle name="Note 6 22 15 3" xfId="42019"/>
    <cellStyle name="Note 6 22 15 4" xfId="59956"/>
    <cellStyle name="Note 6 22 16" xfId="13164"/>
    <cellStyle name="Note 6 22 16 2" xfId="24475"/>
    <cellStyle name="Note 6 22 16 2 2" xfId="42022"/>
    <cellStyle name="Note 6 22 16 3" xfId="42021"/>
    <cellStyle name="Note 6 22 16 4" xfId="59957"/>
    <cellStyle name="Note 6 22 17" xfId="13501"/>
    <cellStyle name="Note 6 22 17 2" xfId="24780"/>
    <cellStyle name="Note 6 22 17 2 2" xfId="42024"/>
    <cellStyle name="Note 6 22 17 3" xfId="42023"/>
    <cellStyle name="Note 6 22 17 4" xfId="59958"/>
    <cellStyle name="Note 6 22 18" xfId="13832"/>
    <cellStyle name="Note 6 22 18 2" xfId="25082"/>
    <cellStyle name="Note 6 22 18 2 2" xfId="42026"/>
    <cellStyle name="Note 6 22 18 3" xfId="42025"/>
    <cellStyle name="Note 6 22 18 4" xfId="59959"/>
    <cellStyle name="Note 6 22 19" xfId="14160"/>
    <cellStyle name="Note 6 22 19 2" xfId="25382"/>
    <cellStyle name="Note 6 22 19 2 2" xfId="42028"/>
    <cellStyle name="Note 6 22 19 3" xfId="42027"/>
    <cellStyle name="Note 6 22 19 4" xfId="59960"/>
    <cellStyle name="Note 6 22 2" xfId="7164"/>
    <cellStyle name="Note 6 22 2 2" xfId="19170"/>
    <cellStyle name="Note 6 22 2 2 2" xfId="42030"/>
    <cellStyle name="Note 6 22 2 3" xfId="42029"/>
    <cellStyle name="Note 6 22 2 4" xfId="59961"/>
    <cellStyle name="Note 6 22 20" xfId="14454"/>
    <cellStyle name="Note 6 22 20 2" xfId="42031"/>
    <cellStyle name="Note 6 22 20 3" xfId="59962"/>
    <cellStyle name="Note 6 22 20 4" xfId="59963"/>
    <cellStyle name="Note 6 22 21" xfId="42008"/>
    <cellStyle name="Note 6 22 22" xfId="59964"/>
    <cellStyle name="Note 6 22 3" xfId="7632"/>
    <cellStyle name="Note 6 22 3 2" xfId="19578"/>
    <cellStyle name="Note 6 22 3 2 2" xfId="42033"/>
    <cellStyle name="Note 6 22 3 3" xfId="42032"/>
    <cellStyle name="Note 6 22 3 4" xfId="59965"/>
    <cellStyle name="Note 6 22 4" xfId="8085"/>
    <cellStyle name="Note 6 22 4 2" xfId="19971"/>
    <cellStyle name="Note 6 22 4 2 2" xfId="42035"/>
    <cellStyle name="Note 6 22 4 3" xfId="42034"/>
    <cellStyle name="Note 6 22 4 4" xfId="59966"/>
    <cellStyle name="Note 6 22 5" xfId="8547"/>
    <cellStyle name="Note 6 22 5 2" xfId="20366"/>
    <cellStyle name="Note 6 22 5 2 2" xfId="42037"/>
    <cellStyle name="Note 6 22 5 3" xfId="42036"/>
    <cellStyle name="Note 6 22 5 4" xfId="59967"/>
    <cellStyle name="Note 6 22 6" xfId="9003"/>
    <cellStyle name="Note 6 22 6 2" xfId="20765"/>
    <cellStyle name="Note 6 22 6 2 2" xfId="42039"/>
    <cellStyle name="Note 6 22 6 3" xfId="42038"/>
    <cellStyle name="Note 6 22 6 4" xfId="59968"/>
    <cellStyle name="Note 6 22 7" xfId="9451"/>
    <cellStyle name="Note 6 22 7 2" xfId="21167"/>
    <cellStyle name="Note 6 22 7 2 2" xfId="42041"/>
    <cellStyle name="Note 6 22 7 3" xfId="42040"/>
    <cellStyle name="Note 6 22 7 4" xfId="59969"/>
    <cellStyle name="Note 6 22 8" xfId="9892"/>
    <cellStyle name="Note 6 22 8 2" xfId="21553"/>
    <cellStyle name="Note 6 22 8 2 2" xfId="42043"/>
    <cellStyle name="Note 6 22 8 3" xfId="42042"/>
    <cellStyle name="Note 6 22 8 4" xfId="59970"/>
    <cellStyle name="Note 6 22 9" xfId="10333"/>
    <cellStyle name="Note 6 22 9 2" xfId="21938"/>
    <cellStyle name="Note 6 22 9 2 2" xfId="42045"/>
    <cellStyle name="Note 6 22 9 3" xfId="42044"/>
    <cellStyle name="Note 6 22 9 4" xfId="59971"/>
    <cellStyle name="Note 6 23" xfId="4636"/>
    <cellStyle name="Note 6 23 10" xfId="10960"/>
    <cellStyle name="Note 6 23 10 2" xfId="22475"/>
    <cellStyle name="Note 6 23 10 2 2" xfId="42048"/>
    <cellStyle name="Note 6 23 10 3" xfId="42047"/>
    <cellStyle name="Note 6 23 10 4" xfId="59972"/>
    <cellStyle name="Note 6 23 11" xfId="11365"/>
    <cellStyle name="Note 6 23 11 2" xfId="22836"/>
    <cellStyle name="Note 6 23 11 2 2" xfId="42050"/>
    <cellStyle name="Note 6 23 11 3" xfId="42049"/>
    <cellStyle name="Note 6 23 11 4" xfId="59973"/>
    <cellStyle name="Note 6 23 12" xfId="11761"/>
    <cellStyle name="Note 6 23 12 2" xfId="23192"/>
    <cellStyle name="Note 6 23 12 2 2" xfId="42052"/>
    <cellStyle name="Note 6 23 12 3" xfId="42051"/>
    <cellStyle name="Note 6 23 12 4" xfId="59974"/>
    <cellStyle name="Note 6 23 13" xfId="12196"/>
    <cellStyle name="Note 6 23 13 2" xfId="23591"/>
    <cellStyle name="Note 6 23 13 2 2" xfId="42054"/>
    <cellStyle name="Note 6 23 13 3" xfId="42053"/>
    <cellStyle name="Note 6 23 13 4" xfId="59975"/>
    <cellStyle name="Note 6 23 14" xfId="12582"/>
    <cellStyle name="Note 6 23 14 2" xfId="23930"/>
    <cellStyle name="Note 6 23 14 2 2" xfId="42056"/>
    <cellStyle name="Note 6 23 14 3" xfId="42055"/>
    <cellStyle name="Note 6 23 14 4" xfId="59976"/>
    <cellStyle name="Note 6 23 15" xfId="12907"/>
    <cellStyle name="Note 6 23 15 2" xfId="24236"/>
    <cellStyle name="Note 6 23 15 2 2" xfId="42058"/>
    <cellStyle name="Note 6 23 15 3" xfId="42057"/>
    <cellStyle name="Note 6 23 15 4" xfId="59977"/>
    <cellStyle name="Note 6 23 16" xfId="13327"/>
    <cellStyle name="Note 6 23 16 2" xfId="24622"/>
    <cellStyle name="Note 6 23 16 2 2" xfId="42060"/>
    <cellStyle name="Note 6 23 16 3" xfId="42059"/>
    <cellStyle name="Note 6 23 16 4" xfId="59978"/>
    <cellStyle name="Note 6 23 17" xfId="13667"/>
    <cellStyle name="Note 6 23 17 2" xfId="24925"/>
    <cellStyle name="Note 6 23 17 2 2" xfId="42062"/>
    <cellStyle name="Note 6 23 17 3" xfId="42061"/>
    <cellStyle name="Note 6 23 17 4" xfId="59979"/>
    <cellStyle name="Note 6 23 18" xfId="13988"/>
    <cellStyle name="Note 6 23 18 2" xfId="25219"/>
    <cellStyle name="Note 6 23 18 2 2" xfId="42064"/>
    <cellStyle name="Note 6 23 18 3" xfId="42063"/>
    <cellStyle name="Note 6 23 18 4" xfId="59980"/>
    <cellStyle name="Note 6 23 19" xfId="14300"/>
    <cellStyle name="Note 6 23 19 2" xfId="25515"/>
    <cellStyle name="Note 6 23 19 2 2" xfId="42066"/>
    <cellStyle name="Note 6 23 19 3" xfId="42065"/>
    <cellStyle name="Note 6 23 19 4" xfId="59981"/>
    <cellStyle name="Note 6 23 2" xfId="7408"/>
    <cellStyle name="Note 6 23 2 2" xfId="19377"/>
    <cellStyle name="Note 6 23 2 2 2" xfId="42068"/>
    <cellStyle name="Note 6 23 2 3" xfId="42067"/>
    <cellStyle name="Note 6 23 2 4" xfId="59982"/>
    <cellStyle name="Note 6 23 20" xfId="14588"/>
    <cellStyle name="Note 6 23 20 2" xfId="42069"/>
    <cellStyle name="Note 6 23 20 3" xfId="59983"/>
    <cellStyle name="Note 6 23 20 4" xfId="59984"/>
    <cellStyle name="Note 6 23 21" xfId="42046"/>
    <cellStyle name="Note 6 23 22" xfId="59985"/>
    <cellStyle name="Note 6 23 3" xfId="7874"/>
    <cellStyle name="Note 6 23 3 2" xfId="19776"/>
    <cellStyle name="Note 6 23 3 2 2" xfId="42071"/>
    <cellStyle name="Note 6 23 3 3" xfId="42070"/>
    <cellStyle name="Note 6 23 3 4" xfId="59986"/>
    <cellStyle name="Note 6 23 4" xfId="8328"/>
    <cellStyle name="Note 6 23 4 2" xfId="20170"/>
    <cellStyle name="Note 6 23 4 2 2" xfId="42073"/>
    <cellStyle name="Note 6 23 4 3" xfId="42072"/>
    <cellStyle name="Note 6 23 4 4" xfId="59987"/>
    <cellStyle name="Note 6 23 5" xfId="8770"/>
    <cellStyle name="Note 6 23 5 2" xfId="20552"/>
    <cellStyle name="Note 6 23 5 2 2" xfId="42075"/>
    <cellStyle name="Note 6 23 5 3" xfId="42074"/>
    <cellStyle name="Note 6 23 5 4" xfId="59988"/>
    <cellStyle name="Note 6 23 6" xfId="9232"/>
    <cellStyle name="Note 6 23 6 2" xfId="20966"/>
    <cellStyle name="Note 6 23 6 2 2" xfId="42077"/>
    <cellStyle name="Note 6 23 6 3" xfId="42076"/>
    <cellStyle name="Note 6 23 6 4" xfId="59989"/>
    <cellStyle name="Note 6 23 7" xfId="9676"/>
    <cellStyle name="Note 6 23 7 2" xfId="21357"/>
    <cellStyle name="Note 6 23 7 2 2" xfId="42079"/>
    <cellStyle name="Note 6 23 7 3" xfId="42078"/>
    <cellStyle name="Note 6 23 7 4" xfId="59990"/>
    <cellStyle name="Note 6 23 8" xfId="10122"/>
    <cellStyle name="Note 6 23 8 2" xfId="21743"/>
    <cellStyle name="Note 6 23 8 2 2" xfId="42081"/>
    <cellStyle name="Note 6 23 8 3" xfId="42080"/>
    <cellStyle name="Note 6 23 8 4" xfId="59991"/>
    <cellStyle name="Note 6 23 9" xfId="10541"/>
    <cellStyle name="Note 6 23 9 2" xfId="22111"/>
    <cellStyle name="Note 6 23 9 2 2" xfId="42083"/>
    <cellStyle name="Note 6 23 9 3" xfId="42082"/>
    <cellStyle name="Note 6 23 9 4" xfId="59992"/>
    <cellStyle name="Note 6 24" xfId="4887"/>
    <cellStyle name="Note 6 24 2" xfId="17511"/>
    <cellStyle name="Note 6 24 2 2" xfId="42085"/>
    <cellStyle name="Note 6 24 3" xfId="42084"/>
    <cellStyle name="Note 6 24 4" xfId="59993"/>
    <cellStyle name="Note 6 25" xfId="6849"/>
    <cellStyle name="Note 6 25 2" xfId="18880"/>
    <cellStyle name="Note 6 25 2 2" xfId="42087"/>
    <cellStyle name="Note 6 25 3" xfId="42086"/>
    <cellStyle name="Note 6 25 4" xfId="59994"/>
    <cellStyle name="Note 6 26" xfId="5059"/>
    <cellStyle name="Note 6 26 2" xfId="17650"/>
    <cellStyle name="Note 6 26 2 2" xfId="42089"/>
    <cellStyle name="Note 6 26 3" xfId="42088"/>
    <cellStyle name="Note 6 26 4" xfId="59995"/>
    <cellStyle name="Note 6 27" xfId="4801"/>
    <cellStyle name="Note 6 27 2" xfId="17448"/>
    <cellStyle name="Note 6 27 2 2" xfId="42091"/>
    <cellStyle name="Note 6 27 3" xfId="42090"/>
    <cellStyle name="Note 6 27 4" xfId="59996"/>
    <cellStyle name="Note 6 28" xfId="5214"/>
    <cellStyle name="Note 6 28 2" xfId="17779"/>
    <cellStyle name="Note 6 28 2 2" xfId="42093"/>
    <cellStyle name="Note 6 28 3" xfId="42092"/>
    <cellStyle name="Note 6 28 4" xfId="59997"/>
    <cellStyle name="Note 6 29" xfId="6569"/>
    <cellStyle name="Note 6 29 2" xfId="18645"/>
    <cellStyle name="Note 6 29 2 2" xfId="42095"/>
    <cellStyle name="Note 6 29 3" xfId="42094"/>
    <cellStyle name="Note 6 29 4" xfId="59998"/>
    <cellStyle name="Note 6 3" xfId="4382"/>
    <cellStyle name="Note 6 3 2" xfId="4383"/>
    <cellStyle name="Note 6 3 2 10" xfId="10748"/>
    <cellStyle name="Note 6 3 2 10 2" xfId="22295"/>
    <cellStyle name="Note 6 3 2 10 2 2" xfId="42099"/>
    <cellStyle name="Note 6 3 2 10 3" xfId="42098"/>
    <cellStyle name="Note 6 3 2 10 4" xfId="59999"/>
    <cellStyle name="Note 6 3 2 11" xfId="11168"/>
    <cellStyle name="Note 6 3 2 11 2" xfId="22663"/>
    <cellStyle name="Note 6 3 2 11 2 2" xfId="42101"/>
    <cellStyle name="Note 6 3 2 11 3" xfId="42100"/>
    <cellStyle name="Note 6 3 2 11 4" xfId="60000"/>
    <cellStyle name="Note 6 3 2 12" xfId="11587"/>
    <cellStyle name="Note 6 3 2 12 2" xfId="23026"/>
    <cellStyle name="Note 6 3 2 12 2 2" xfId="42103"/>
    <cellStyle name="Note 6 3 2 12 3" xfId="42102"/>
    <cellStyle name="Note 6 3 2 12 4" xfId="60001"/>
    <cellStyle name="Note 6 3 2 13" xfId="12016"/>
    <cellStyle name="Note 6 3 2 13 2" xfId="23433"/>
    <cellStyle name="Note 6 3 2 13 2 2" xfId="42105"/>
    <cellStyle name="Note 6 3 2 13 3" xfId="42104"/>
    <cellStyle name="Note 6 3 2 13 4" xfId="60002"/>
    <cellStyle name="Note 6 3 2 14" xfId="12389"/>
    <cellStyle name="Note 6 3 2 14 2" xfId="23767"/>
    <cellStyle name="Note 6 3 2 14 2 2" xfId="42107"/>
    <cellStyle name="Note 6 3 2 14 3" xfId="42106"/>
    <cellStyle name="Note 6 3 2 14 4" xfId="60003"/>
    <cellStyle name="Note 6 3 2 15" xfId="12750"/>
    <cellStyle name="Note 6 3 2 15 2" xfId="24087"/>
    <cellStyle name="Note 6 3 2 15 2 2" xfId="42109"/>
    <cellStyle name="Note 6 3 2 15 3" xfId="42108"/>
    <cellStyle name="Note 6 3 2 15 4" xfId="60004"/>
    <cellStyle name="Note 6 3 2 16" xfId="13165"/>
    <cellStyle name="Note 6 3 2 16 2" xfId="24476"/>
    <cellStyle name="Note 6 3 2 16 2 2" xfId="42111"/>
    <cellStyle name="Note 6 3 2 16 3" xfId="42110"/>
    <cellStyle name="Note 6 3 2 16 4" xfId="60005"/>
    <cellStyle name="Note 6 3 2 17" xfId="13502"/>
    <cellStyle name="Note 6 3 2 17 2" xfId="24781"/>
    <cellStyle name="Note 6 3 2 17 2 2" xfId="42113"/>
    <cellStyle name="Note 6 3 2 17 3" xfId="42112"/>
    <cellStyle name="Note 6 3 2 17 4" xfId="60006"/>
    <cellStyle name="Note 6 3 2 18" xfId="13833"/>
    <cellStyle name="Note 6 3 2 18 2" xfId="25083"/>
    <cellStyle name="Note 6 3 2 18 2 2" xfId="42115"/>
    <cellStyle name="Note 6 3 2 18 3" xfId="42114"/>
    <cellStyle name="Note 6 3 2 18 4" xfId="60007"/>
    <cellStyle name="Note 6 3 2 19" xfId="14161"/>
    <cellStyle name="Note 6 3 2 19 2" xfId="25383"/>
    <cellStyle name="Note 6 3 2 19 2 2" xfId="42117"/>
    <cellStyle name="Note 6 3 2 19 3" xfId="42116"/>
    <cellStyle name="Note 6 3 2 19 4" xfId="60008"/>
    <cellStyle name="Note 6 3 2 2" xfId="7166"/>
    <cellStyle name="Note 6 3 2 2 2" xfId="19172"/>
    <cellStyle name="Note 6 3 2 2 2 2" xfId="42119"/>
    <cellStyle name="Note 6 3 2 2 3" xfId="42118"/>
    <cellStyle name="Note 6 3 2 2 4" xfId="60009"/>
    <cellStyle name="Note 6 3 2 20" xfId="14455"/>
    <cellStyle name="Note 6 3 2 20 2" xfId="42120"/>
    <cellStyle name="Note 6 3 2 20 3" xfId="60010"/>
    <cellStyle name="Note 6 3 2 20 4" xfId="60011"/>
    <cellStyle name="Note 6 3 2 21" xfId="42097"/>
    <cellStyle name="Note 6 3 2 22" xfId="60012"/>
    <cellStyle name="Note 6 3 2 3" xfId="7634"/>
    <cellStyle name="Note 6 3 2 3 2" xfId="19580"/>
    <cellStyle name="Note 6 3 2 3 2 2" xfId="42122"/>
    <cellStyle name="Note 6 3 2 3 3" xfId="42121"/>
    <cellStyle name="Note 6 3 2 3 4" xfId="60013"/>
    <cellStyle name="Note 6 3 2 4" xfId="8086"/>
    <cellStyle name="Note 6 3 2 4 2" xfId="19972"/>
    <cellStyle name="Note 6 3 2 4 2 2" xfId="42124"/>
    <cellStyle name="Note 6 3 2 4 3" xfId="42123"/>
    <cellStyle name="Note 6 3 2 4 4" xfId="60014"/>
    <cellStyle name="Note 6 3 2 5" xfId="8548"/>
    <cellStyle name="Note 6 3 2 5 2" xfId="20367"/>
    <cellStyle name="Note 6 3 2 5 2 2" xfId="42126"/>
    <cellStyle name="Note 6 3 2 5 3" xfId="42125"/>
    <cellStyle name="Note 6 3 2 5 4" xfId="60015"/>
    <cellStyle name="Note 6 3 2 6" xfId="9005"/>
    <cellStyle name="Note 6 3 2 6 2" xfId="20767"/>
    <cellStyle name="Note 6 3 2 6 2 2" xfId="42128"/>
    <cellStyle name="Note 6 3 2 6 3" xfId="42127"/>
    <cellStyle name="Note 6 3 2 6 4" xfId="60016"/>
    <cellStyle name="Note 6 3 2 7" xfId="9452"/>
    <cellStyle name="Note 6 3 2 7 2" xfId="21168"/>
    <cellStyle name="Note 6 3 2 7 2 2" xfId="42130"/>
    <cellStyle name="Note 6 3 2 7 3" xfId="42129"/>
    <cellStyle name="Note 6 3 2 7 4" xfId="60017"/>
    <cellStyle name="Note 6 3 2 8" xfId="9893"/>
    <cellStyle name="Note 6 3 2 8 2" xfId="21554"/>
    <cellStyle name="Note 6 3 2 8 2 2" xfId="42132"/>
    <cellStyle name="Note 6 3 2 8 3" xfId="42131"/>
    <cellStyle name="Note 6 3 2 8 4" xfId="60018"/>
    <cellStyle name="Note 6 3 2 9" xfId="10334"/>
    <cellStyle name="Note 6 3 2 9 2" xfId="21939"/>
    <cellStyle name="Note 6 3 2 9 2 2" xfId="42134"/>
    <cellStyle name="Note 6 3 2 9 3" xfId="42133"/>
    <cellStyle name="Note 6 3 2 9 4" xfId="60019"/>
    <cellStyle name="Note 6 3 3" xfId="4384"/>
    <cellStyle name="Note 6 3 3 10" xfId="10749"/>
    <cellStyle name="Note 6 3 3 10 2" xfId="22296"/>
    <cellStyle name="Note 6 3 3 10 2 2" xfId="42137"/>
    <cellStyle name="Note 6 3 3 10 3" xfId="42136"/>
    <cellStyle name="Note 6 3 3 10 4" xfId="60020"/>
    <cellStyle name="Note 6 3 3 11" xfId="11169"/>
    <cellStyle name="Note 6 3 3 11 2" xfId="22664"/>
    <cellStyle name="Note 6 3 3 11 2 2" xfId="42139"/>
    <cellStyle name="Note 6 3 3 11 3" xfId="42138"/>
    <cellStyle name="Note 6 3 3 11 4" xfId="60021"/>
    <cellStyle name="Note 6 3 3 12" xfId="11588"/>
    <cellStyle name="Note 6 3 3 12 2" xfId="23027"/>
    <cellStyle name="Note 6 3 3 12 2 2" xfId="42141"/>
    <cellStyle name="Note 6 3 3 12 3" xfId="42140"/>
    <cellStyle name="Note 6 3 3 12 4" xfId="60022"/>
    <cellStyle name="Note 6 3 3 13" xfId="12017"/>
    <cellStyle name="Note 6 3 3 13 2" xfId="23434"/>
    <cellStyle name="Note 6 3 3 13 2 2" xfId="42143"/>
    <cellStyle name="Note 6 3 3 13 3" xfId="42142"/>
    <cellStyle name="Note 6 3 3 13 4" xfId="60023"/>
    <cellStyle name="Note 6 3 3 14" xfId="12390"/>
    <cellStyle name="Note 6 3 3 14 2" xfId="23768"/>
    <cellStyle name="Note 6 3 3 14 2 2" xfId="42145"/>
    <cellStyle name="Note 6 3 3 14 3" xfId="42144"/>
    <cellStyle name="Note 6 3 3 14 4" xfId="60024"/>
    <cellStyle name="Note 6 3 3 15" xfId="12751"/>
    <cellStyle name="Note 6 3 3 15 2" xfId="24088"/>
    <cellStyle name="Note 6 3 3 15 2 2" xfId="42147"/>
    <cellStyle name="Note 6 3 3 15 3" xfId="42146"/>
    <cellStyle name="Note 6 3 3 15 4" xfId="60025"/>
    <cellStyle name="Note 6 3 3 16" xfId="13166"/>
    <cellStyle name="Note 6 3 3 16 2" xfId="24477"/>
    <cellStyle name="Note 6 3 3 16 2 2" xfId="42149"/>
    <cellStyle name="Note 6 3 3 16 3" xfId="42148"/>
    <cellStyle name="Note 6 3 3 16 4" xfId="60026"/>
    <cellStyle name="Note 6 3 3 17" xfId="13503"/>
    <cellStyle name="Note 6 3 3 17 2" xfId="24782"/>
    <cellStyle name="Note 6 3 3 17 2 2" xfId="42151"/>
    <cellStyle name="Note 6 3 3 17 3" xfId="42150"/>
    <cellStyle name="Note 6 3 3 17 4" xfId="60027"/>
    <cellStyle name="Note 6 3 3 18" xfId="13834"/>
    <cellStyle name="Note 6 3 3 18 2" xfId="25084"/>
    <cellStyle name="Note 6 3 3 18 2 2" xfId="42153"/>
    <cellStyle name="Note 6 3 3 18 3" xfId="42152"/>
    <cellStyle name="Note 6 3 3 18 4" xfId="60028"/>
    <cellStyle name="Note 6 3 3 19" xfId="14162"/>
    <cellStyle name="Note 6 3 3 19 2" xfId="25384"/>
    <cellStyle name="Note 6 3 3 19 2 2" xfId="42155"/>
    <cellStyle name="Note 6 3 3 19 3" xfId="42154"/>
    <cellStyle name="Note 6 3 3 19 4" xfId="60029"/>
    <cellStyle name="Note 6 3 3 2" xfId="7167"/>
    <cellStyle name="Note 6 3 3 2 2" xfId="19173"/>
    <cellStyle name="Note 6 3 3 2 2 2" xfId="42157"/>
    <cellStyle name="Note 6 3 3 2 3" xfId="42156"/>
    <cellStyle name="Note 6 3 3 2 4" xfId="60030"/>
    <cellStyle name="Note 6 3 3 20" xfId="14456"/>
    <cellStyle name="Note 6 3 3 20 2" xfId="42158"/>
    <cellStyle name="Note 6 3 3 20 3" xfId="60031"/>
    <cellStyle name="Note 6 3 3 20 4" xfId="60032"/>
    <cellStyle name="Note 6 3 3 21" xfId="42135"/>
    <cellStyle name="Note 6 3 3 22" xfId="60033"/>
    <cellStyle name="Note 6 3 3 3" xfId="7635"/>
    <cellStyle name="Note 6 3 3 3 2" xfId="19581"/>
    <cellStyle name="Note 6 3 3 3 2 2" xfId="42160"/>
    <cellStyle name="Note 6 3 3 3 3" xfId="42159"/>
    <cellStyle name="Note 6 3 3 3 4" xfId="60034"/>
    <cellStyle name="Note 6 3 3 4" xfId="8087"/>
    <cellStyle name="Note 6 3 3 4 2" xfId="19973"/>
    <cellStyle name="Note 6 3 3 4 2 2" xfId="42162"/>
    <cellStyle name="Note 6 3 3 4 3" xfId="42161"/>
    <cellStyle name="Note 6 3 3 4 4" xfId="60035"/>
    <cellStyle name="Note 6 3 3 5" xfId="8549"/>
    <cellStyle name="Note 6 3 3 5 2" xfId="20368"/>
    <cellStyle name="Note 6 3 3 5 2 2" xfId="42164"/>
    <cellStyle name="Note 6 3 3 5 3" xfId="42163"/>
    <cellStyle name="Note 6 3 3 5 4" xfId="60036"/>
    <cellStyle name="Note 6 3 3 6" xfId="9006"/>
    <cellStyle name="Note 6 3 3 6 2" xfId="20768"/>
    <cellStyle name="Note 6 3 3 6 2 2" xfId="42166"/>
    <cellStyle name="Note 6 3 3 6 3" xfId="42165"/>
    <cellStyle name="Note 6 3 3 6 4" xfId="60037"/>
    <cellStyle name="Note 6 3 3 7" xfId="9453"/>
    <cellStyle name="Note 6 3 3 7 2" xfId="21169"/>
    <cellStyle name="Note 6 3 3 7 2 2" xfId="42168"/>
    <cellStyle name="Note 6 3 3 7 3" xfId="42167"/>
    <cellStyle name="Note 6 3 3 7 4" xfId="60038"/>
    <cellStyle name="Note 6 3 3 8" xfId="9894"/>
    <cellStyle name="Note 6 3 3 8 2" xfId="21555"/>
    <cellStyle name="Note 6 3 3 8 2 2" xfId="42170"/>
    <cellStyle name="Note 6 3 3 8 3" xfId="42169"/>
    <cellStyle name="Note 6 3 3 8 4" xfId="60039"/>
    <cellStyle name="Note 6 3 3 9" xfId="10335"/>
    <cellStyle name="Note 6 3 3 9 2" xfId="21940"/>
    <cellStyle name="Note 6 3 3 9 2 2" xfId="42172"/>
    <cellStyle name="Note 6 3 3 9 3" xfId="42171"/>
    <cellStyle name="Note 6 3 3 9 4" xfId="60040"/>
    <cellStyle name="Note 6 3 4" xfId="4385"/>
    <cellStyle name="Note 6 3 4 10" xfId="10750"/>
    <cellStyle name="Note 6 3 4 10 2" xfId="22297"/>
    <cellStyle name="Note 6 3 4 10 2 2" xfId="42175"/>
    <cellStyle name="Note 6 3 4 10 3" xfId="42174"/>
    <cellStyle name="Note 6 3 4 10 4" xfId="60041"/>
    <cellStyle name="Note 6 3 4 11" xfId="11170"/>
    <cellStyle name="Note 6 3 4 11 2" xfId="22665"/>
    <cellStyle name="Note 6 3 4 11 2 2" xfId="42177"/>
    <cellStyle name="Note 6 3 4 11 3" xfId="42176"/>
    <cellStyle name="Note 6 3 4 11 4" xfId="60042"/>
    <cellStyle name="Note 6 3 4 12" xfId="11589"/>
    <cellStyle name="Note 6 3 4 12 2" xfId="23028"/>
    <cellStyle name="Note 6 3 4 12 2 2" xfId="42179"/>
    <cellStyle name="Note 6 3 4 12 3" xfId="42178"/>
    <cellStyle name="Note 6 3 4 12 4" xfId="60043"/>
    <cellStyle name="Note 6 3 4 13" xfId="12018"/>
    <cellStyle name="Note 6 3 4 13 2" xfId="23435"/>
    <cellStyle name="Note 6 3 4 13 2 2" xfId="42181"/>
    <cellStyle name="Note 6 3 4 13 3" xfId="42180"/>
    <cellStyle name="Note 6 3 4 13 4" xfId="60044"/>
    <cellStyle name="Note 6 3 4 14" xfId="12391"/>
    <cellStyle name="Note 6 3 4 14 2" xfId="23769"/>
    <cellStyle name="Note 6 3 4 14 2 2" xfId="42183"/>
    <cellStyle name="Note 6 3 4 14 3" xfId="42182"/>
    <cellStyle name="Note 6 3 4 14 4" xfId="60045"/>
    <cellStyle name="Note 6 3 4 15" xfId="12752"/>
    <cellStyle name="Note 6 3 4 15 2" xfId="24089"/>
    <cellStyle name="Note 6 3 4 15 2 2" xfId="42185"/>
    <cellStyle name="Note 6 3 4 15 3" xfId="42184"/>
    <cellStyle name="Note 6 3 4 15 4" xfId="60046"/>
    <cellStyle name="Note 6 3 4 16" xfId="13167"/>
    <cellStyle name="Note 6 3 4 16 2" xfId="24478"/>
    <cellStyle name="Note 6 3 4 16 2 2" xfId="42187"/>
    <cellStyle name="Note 6 3 4 16 3" xfId="42186"/>
    <cellStyle name="Note 6 3 4 16 4" xfId="60047"/>
    <cellStyle name="Note 6 3 4 17" xfId="13504"/>
    <cellStyle name="Note 6 3 4 17 2" xfId="24783"/>
    <cellStyle name="Note 6 3 4 17 2 2" xfId="42189"/>
    <cellStyle name="Note 6 3 4 17 3" xfId="42188"/>
    <cellStyle name="Note 6 3 4 17 4" xfId="60048"/>
    <cellStyle name="Note 6 3 4 18" xfId="13835"/>
    <cellStyle name="Note 6 3 4 18 2" xfId="25085"/>
    <cellStyle name="Note 6 3 4 18 2 2" xfId="42191"/>
    <cellStyle name="Note 6 3 4 18 3" xfId="42190"/>
    <cellStyle name="Note 6 3 4 18 4" xfId="60049"/>
    <cellStyle name="Note 6 3 4 19" xfId="14163"/>
    <cellStyle name="Note 6 3 4 19 2" xfId="25385"/>
    <cellStyle name="Note 6 3 4 19 2 2" xfId="42193"/>
    <cellStyle name="Note 6 3 4 19 3" xfId="42192"/>
    <cellStyle name="Note 6 3 4 19 4" xfId="60050"/>
    <cellStyle name="Note 6 3 4 2" xfId="7168"/>
    <cellStyle name="Note 6 3 4 2 2" xfId="19174"/>
    <cellStyle name="Note 6 3 4 2 2 2" xfId="42195"/>
    <cellStyle name="Note 6 3 4 2 3" xfId="42194"/>
    <cellStyle name="Note 6 3 4 2 4" xfId="60051"/>
    <cellStyle name="Note 6 3 4 20" xfId="14457"/>
    <cellStyle name="Note 6 3 4 20 2" xfId="42196"/>
    <cellStyle name="Note 6 3 4 20 3" xfId="60052"/>
    <cellStyle name="Note 6 3 4 20 4" xfId="60053"/>
    <cellStyle name="Note 6 3 4 21" xfId="42173"/>
    <cellStyle name="Note 6 3 4 22" xfId="60054"/>
    <cellStyle name="Note 6 3 4 3" xfId="7636"/>
    <cellStyle name="Note 6 3 4 3 2" xfId="19582"/>
    <cellStyle name="Note 6 3 4 3 2 2" xfId="42198"/>
    <cellStyle name="Note 6 3 4 3 3" xfId="42197"/>
    <cellStyle name="Note 6 3 4 3 4" xfId="60055"/>
    <cellStyle name="Note 6 3 4 4" xfId="8088"/>
    <cellStyle name="Note 6 3 4 4 2" xfId="19974"/>
    <cellStyle name="Note 6 3 4 4 2 2" xfId="42200"/>
    <cellStyle name="Note 6 3 4 4 3" xfId="42199"/>
    <cellStyle name="Note 6 3 4 4 4" xfId="60056"/>
    <cellStyle name="Note 6 3 4 5" xfId="8550"/>
    <cellStyle name="Note 6 3 4 5 2" xfId="20369"/>
    <cellStyle name="Note 6 3 4 5 2 2" xfId="42202"/>
    <cellStyle name="Note 6 3 4 5 3" xfId="42201"/>
    <cellStyle name="Note 6 3 4 5 4" xfId="60057"/>
    <cellStyle name="Note 6 3 4 6" xfId="9007"/>
    <cellStyle name="Note 6 3 4 6 2" xfId="20769"/>
    <cellStyle name="Note 6 3 4 6 2 2" xfId="42204"/>
    <cellStyle name="Note 6 3 4 6 3" xfId="42203"/>
    <cellStyle name="Note 6 3 4 6 4" xfId="60058"/>
    <cellStyle name="Note 6 3 4 7" xfId="9454"/>
    <cellStyle name="Note 6 3 4 7 2" xfId="21170"/>
    <cellStyle name="Note 6 3 4 7 2 2" xfId="42206"/>
    <cellStyle name="Note 6 3 4 7 3" xfId="42205"/>
    <cellStyle name="Note 6 3 4 7 4" xfId="60059"/>
    <cellStyle name="Note 6 3 4 8" xfId="9895"/>
    <cellStyle name="Note 6 3 4 8 2" xfId="21556"/>
    <cellStyle name="Note 6 3 4 8 2 2" xfId="42208"/>
    <cellStyle name="Note 6 3 4 8 3" xfId="42207"/>
    <cellStyle name="Note 6 3 4 8 4" xfId="60060"/>
    <cellStyle name="Note 6 3 4 9" xfId="10336"/>
    <cellStyle name="Note 6 3 4 9 2" xfId="21941"/>
    <cellStyle name="Note 6 3 4 9 2 2" xfId="42210"/>
    <cellStyle name="Note 6 3 4 9 3" xfId="42209"/>
    <cellStyle name="Note 6 3 4 9 4" xfId="60061"/>
    <cellStyle name="Note 6 3 5" xfId="4386"/>
    <cellStyle name="Note 6 3 5 10" xfId="10751"/>
    <cellStyle name="Note 6 3 5 10 2" xfId="22298"/>
    <cellStyle name="Note 6 3 5 10 2 2" xfId="42213"/>
    <cellStyle name="Note 6 3 5 10 3" xfId="42212"/>
    <cellStyle name="Note 6 3 5 10 4" xfId="60062"/>
    <cellStyle name="Note 6 3 5 11" xfId="11171"/>
    <cellStyle name="Note 6 3 5 11 2" xfId="22666"/>
    <cellStyle name="Note 6 3 5 11 2 2" xfId="42215"/>
    <cellStyle name="Note 6 3 5 11 3" xfId="42214"/>
    <cellStyle name="Note 6 3 5 11 4" xfId="60063"/>
    <cellStyle name="Note 6 3 5 12" xfId="11590"/>
    <cellStyle name="Note 6 3 5 12 2" xfId="23029"/>
    <cellStyle name="Note 6 3 5 12 2 2" xfId="42217"/>
    <cellStyle name="Note 6 3 5 12 3" xfId="42216"/>
    <cellStyle name="Note 6 3 5 12 4" xfId="60064"/>
    <cellStyle name="Note 6 3 5 13" xfId="12019"/>
    <cellStyle name="Note 6 3 5 13 2" xfId="23436"/>
    <cellStyle name="Note 6 3 5 13 2 2" xfId="42219"/>
    <cellStyle name="Note 6 3 5 13 3" xfId="42218"/>
    <cellStyle name="Note 6 3 5 13 4" xfId="60065"/>
    <cellStyle name="Note 6 3 5 14" xfId="12392"/>
    <cellStyle name="Note 6 3 5 14 2" xfId="23770"/>
    <cellStyle name="Note 6 3 5 14 2 2" xfId="42221"/>
    <cellStyle name="Note 6 3 5 14 3" xfId="42220"/>
    <cellStyle name="Note 6 3 5 14 4" xfId="60066"/>
    <cellStyle name="Note 6 3 5 15" xfId="12753"/>
    <cellStyle name="Note 6 3 5 15 2" xfId="24090"/>
    <cellStyle name="Note 6 3 5 15 2 2" xfId="42223"/>
    <cellStyle name="Note 6 3 5 15 3" xfId="42222"/>
    <cellStyle name="Note 6 3 5 15 4" xfId="60067"/>
    <cellStyle name="Note 6 3 5 16" xfId="13168"/>
    <cellStyle name="Note 6 3 5 16 2" xfId="24479"/>
    <cellStyle name="Note 6 3 5 16 2 2" xfId="42225"/>
    <cellStyle name="Note 6 3 5 16 3" xfId="42224"/>
    <cellStyle name="Note 6 3 5 16 4" xfId="60068"/>
    <cellStyle name="Note 6 3 5 17" xfId="13505"/>
    <cellStyle name="Note 6 3 5 17 2" xfId="24784"/>
    <cellStyle name="Note 6 3 5 17 2 2" xfId="42227"/>
    <cellStyle name="Note 6 3 5 17 3" xfId="42226"/>
    <cellStyle name="Note 6 3 5 17 4" xfId="60069"/>
    <cellStyle name="Note 6 3 5 18" xfId="13836"/>
    <cellStyle name="Note 6 3 5 18 2" xfId="25086"/>
    <cellStyle name="Note 6 3 5 18 2 2" xfId="42229"/>
    <cellStyle name="Note 6 3 5 18 3" xfId="42228"/>
    <cellStyle name="Note 6 3 5 18 4" xfId="60070"/>
    <cellStyle name="Note 6 3 5 19" xfId="14164"/>
    <cellStyle name="Note 6 3 5 19 2" xfId="25386"/>
    <cellStyle name="Note 6 3 5 19 2 2" xfId="42231"/>
    <cellStyle name="Note 6 3 5 19 3" xfId="42230"/>
    <cellStyle name="Note 6 3 5 19 4" xfId="60071"/>
    <cellStyle name="Note 6 3 5 2" xfId="7169"/>
    <cellStyle name="Note 6 3 5 2 2" xfId="19175"/>
    <cellStyle name="Note 6 3 5 2 2 2" xfId="42233"/>
    <cellStyle name="Note 6 3 5 2 3" xfId="42232"/>
    <cellStyle name="Note 6 3 5 2 4" xfId="60072"/>
    <cellStyle name="Note 6 3 5 20" xfId="14458"/>
    <cellStyle name="Note 6 3 5 20 2" xfId="42234"/>
    <cellStyle name="Note 6 3 5 20 3" xfId="60073"/>
    <cellStyle name="Note 6 3 5 20 4" xfId="60074"/>
    <cellStyle name="Note 6 3 5 21" xfId="42211"/>
    <cellStyle name="Note 6 3 5 22" xfId="60075"/>
    <cellStyle name="Note 6 3 5 3" xfId="7637"/>
    <cellStyle name="Note 6 3 5 3 2" xfId="19583"/>
    <cellStyle name="Note 6 3 5 3 2 2" xfId="42236"/>
    <cellStyle name="Note 6 3 5 3 3" xfId="42235"/>
    <cellStyle name="Note 6 3 5 3 4" xfId="60076"/>
    <cellStyle name="Note 6 3 5 4" xfId="8089"/>
    <cellStyle name="Note 6 3 5 4 2" xfId="19975"/>
    <cellStyle name="Note 6 3 5 4 2 2" xfId="42238"/>
    <cellStyle name="Note 6 3 5 4 3" xfId="42237"/>
    <cellStyle name="Note 6 3 5 4 4" xfId="60077"/>
    <cellStyle name="Note 6 3 5 5" xfId="8551"/>
    <cellStyle name="Note 6 3 5 5 2" xfId="20370"/>
    <cellStyle name="Note 6 3 5 5 2 2" xfId="42240"/>
    <cellStyle name="Note 6 3 5 5 3" xfId="42239"/>
    <cellStyle name="Note 6 3 5 5 4" xfId="60078"/>
    <cellStyle name="Note 6 3 5 6" xfId="9008"/>
    <cellStyle name="Note 6 3 5 6 2" xfId="20770"/>
    <cellStyle name="Note 6 3 5 6 2 2" xfId="42242"/>
    <cellStyle name="Note 6 3 5 6 3" xfId="42241"/>
    <cellStyle name="Note 6 3 5 6 4" xfId="60079"/>
    <cellStyle name="Note 6 3 5 7" xfId="9455"/>
    <cellStyle name="Note 6 3 5 7 2" xfId="21171"/>
    <cellStyle name="Note 6 3 5 7 2 2" xfId="42244"/>
    <cellStyle name="Note 6 3 5 7 3" xfId="42243"/>
    <cellStyle name="Note 6 3 5 7 4" xfId="60080"/>
    <cellStyle name="Note 6 3 5 8" xfId="9896"/>
    <cellStyle name="Note 6 3 5 8 2" xfId="21557"/>
    <cellStyle name="Note 6 3 5 8 2 2" xfId="42246"/>
    <cellStyle name="Note 6 3 5 8 3" xfId="42245"/>
    <cellStyle name="Note 6 3 5 8 4" xfId="60081"/>
    <cellStyle name="Note 6 3 5 9" xfId="10337"/>
    <cellStyle name="Note 6 3 5 9 2" xfId="21942"/>
    <cellStyle name="Note 6 3 5 9 2 2" xfId="42248"/>
    <cellStyle name="Note 6 3 5 9 3" xfId="42247"/>
    <cellStyle name="Note 6 3 5 9 4" xfId="60082"/>
    <cellStyle name="Note 6 3 6" xfId="42096"/>
    <cellStyle name="Note 6 30" xfId="5321"/>
    <cellStyle name="Note 6 30 2" xfId="17866"/>
    <cellStyle name="Note 6 30 2 2" xfId="42250"/>
    <cellStyle name="Note 6 30 3" xfId="42249"/>
    <cellStyle name="Note 6 30 4" xfId="60083"/>
    <cellStyle name="Note 6 31" xfId="5148"/>
    <cellStyle name="Note 6 31 2" xfId="17728"/>
    <cellStyle name="Note 6 31 2 2" xfId="42252"/>
    <cellStyle name="Note 6 31 3" xfId="42251"/>
    <cellStyle name="Note 6 31 4" xfId="60084"/>
    <cellStyle name="Note 6 32" xfId="5472"/>
    <cellStyle name="Note 6 32 2" xfId="18010"/>
    <cellStyle name="Note 6 32 2 2" xfId="42254"/>
    <cellStyle name="Note 6 32 3" xfId="42253"/>
    <cellStyle name="Note 6 32 4" xfId="60085"/>
    <cellStyle name="Note 6 33" xfId="6331"/>
    <cellStyle name="Note 6 33 2" xfId="18431"/>
    <cellStyle name="Note 6 33 2 2" xfId="42256"/>
    <cellStyle name="Note 6 33 3" xfId="42255"/>
    <cellStyle name="Note 6 33 4" xfId="60086"/>
    <cellStyle name="Note 6 34" xfId="5525"/>
    <cellStyle name="Note 6 34 2" xfId="18054"/>
    <cellStyle name="Note 6 34 2 2" xfId="42258"/>
    <cellStyle name="Note 6 34 3" xfId="42257"/>
    <cellStyle name="Note 6 34 4" xfId="60087"/>
    <cellStyle name="Note 6 35" xfId="9374"/>
    <cellStyle name="Note 6 35 2" xfId="21091"/>
    <cellStyle name="Note 6 35 2 2" xfId="42260"/>
    <cellStyle name="Note 6 35 3" xfId="42259"/>
    <cellStyle name="Note 6 35 4" xfId="60088"/>
    <cellStyle name="Note 6 36" xfId="9760"/>
    <cellStyle name="Note 6 36 2" xfId="21424"/>
    <cellStyle name="Note 6 36 2 2" xfId="42262"/>
    <cellStyle name="Note 6 36 3" xfId="42261"/>
    <cellStyle name="Note 6 36 4" xfId="60089"/>
    <cellStyle name="Note 6 37" xfId="7902"/>
    <cellStyle name="Note 6 37 2" xfId="19791"/>
    <cellStyle name="Note 6 37 2 2" xfId="42264"/>
    <cellStyle name="Note 6 37 3" xfId="42263"/>
    <cellStyle name="Note 6 37 4" xfId="60090"/>
    <cellStyle name="Note 6 38" xfId="8118"/>
    <cellStyle name="Note 6 38 2" xfId="20002"/>
    <cellStyle name="Note 6 38 2 2" xfId="42266"/>
    <cellStyle name="Note 6 38 3" xfId="42265"/>
    <cellStyle name="Note 6 38 4" xfId="60091"/>
    <cellStyle name="Note 6 39" xfId="6189"/>
    <cellStyle name="Note 6 39 2" xfId="18305"/>
    <cellStyle name="Note 6 39 2 2" xfId="42268"/>
    <cellStyle name="Note 6 39 3" xfId="42267"/>
    <cellStyle name="Note 6 39 4" xfId="60092"/>
    <cellStyle name="Note 6 4" xfId="4387"/>
    <cellStyle name="Note 6 4 10" xfId="10752"/>
    <cellStyle name="Note 6 4 10 2" xfId="22299"/>
    <cellStyle name="Note 6 4 10 2 2" xfId="42271"/>
    <cellStyle name="Note 6 4 10 3" xfId="42270"/>
    <cellStyle name="Note 6 4 10 4" xfId="60093"/>
    <cellStyle name="Note 6 4 11" xfId="11172"/>
    <cellStyle name="Note 6 4 11 2" xfId="22667"/>
    <cellStyle name="Note 6 4 11 2 2" xfId="42273"/>
    <cellStyle name="Note 6 4 11 3" xfId="42272"/>
    <cellStyle name="Note 6 4 11 4" xfId="60094"/>
    <cellStyle name="Note 6 4 12" xfId="11591"/>
    <cellStyle name="Note 6 4 12 2" xfId="23030"/>
    <cellStyle name="Note 6 4 12 2 2" xfId="42275"/>
    <cellStyle name="Note 6 4 12 3" xfId="42274"/>
    <cellStyle name="Note 6 4 12 4" xfId="60095"/>
    <cellStyle name="Note 6 4 13" xfId="12020"/>
    <cellStyle name="Note 6 4 13 2" xfId="23437"/>
    <cellStyle name="Note 6 4 13 2 2" xfId="42277"/>
    <cellStyle name="Note 6 4 13 3" xfId="42276"/>
    <cellStyle name="Note 6 4 13 4" xfId="60096"/>
    <cellStyle name="Note 6 4 14" xfId="12393"/>
    <cellStyle name="Note 6 4 14 2" xfId="23771"/>
    <cellStyle name="Note 6 4 14 2 2" xfId="42279"/>
    <cellStyle name="Note 6 4 14 3" xfId="42278"/>
    <cellStyle name="Note 6 4 14 4" xfId="60097"/>
    <cellStyle name="Note 6 4 15" xfId="12754"/>
    <cellStyle name="Note 6 4 15 2" xfId="24091"/>
    <cellStyle name="Note 6 4 15 2 2" xfId="42281"/>
    <cellStyle name="Note 6 4 15 3" xfId="42280"/>
    <cellStyle name="Note 6 4 15 4" xfId="60098"/>
    <cellStyle name="Note 6 4 16" xfId="13169"/>
    <cellStyle name="Note 6 4 16 2" xfId="24480"/>
    <cellStyle name="Note 6 4 16 2 2" xfId="42283"/>
    <cellStyle name="Note 6 4 16 3" xfId="42282"/>
    <cellStyle name="Note 6 4 16 4" xfId="60099"/>
    <cellStyle name="Note 6 4 17" xfId="13506"/>
    <cellStyle name="Note 6 4 17 2" xfId="24785"/>
    <cellStyle name="Note 6 4 17 2 2" xfId="42285"/>
    <cellStyle name="Note 6 4 17 3" xfId="42284"/>
    <cellStyle name="Note 6 4 17 4" xfId="60100"/>
    <cellStyle name="Note 6 4 18" xfId="13837"/>
    <cellStyle name="Note 6 4 18 2" xfId="25087"/>
    <cellStyle name="Note 6 4 18 2 2" xfId="42287"/>
    <cellStyle name="Note 6 4 18 3" xfId="42286"/>
    <cellStyle name="Note 6 4 18 4" xfId="60101"/>
    <cellStyle name="Note 6 4 19" xfId="14165"/>
    <cellStyle name="Note 6 4 19 2" xfId="25387"/>
    <cellStyle name="Note 6 4 19 2 2" xfId="42289"/>
    <cellStyle name="Note 6 4 19 3" xfId="42288"/>
    <cellStyle name="Note 6 4 19 4" xfId="60102"/>
    <cellStyle name="Note 6 4 2" xfId="7170"/>
    <cellStyle name="Note 6 4 2 2" xfId="19176"/>
    <cellStyle name="Note 6 4 2 2 2" xfId="42291"/>
    <cellStyle name="Note 6 4 2 3" xfId="42290"/>
    <cellStyle name="Note 6 4 2 4" xfId="60103"/>
    <cellStyle name="Note 6 4 20" xfId="14459"/>
    <cellStyle name="Note 6 4 20 2" xfId="42292"/>
    <cellStyle name="Note 6 4 20 3" xfId="60104"/>
    <cellStyle name="Note 6 4 20 4" xfId="60105"/>
    <cellStyle name="Note 6 4 21" xfId="42269"/>
    <cellStyle name="Note 6 4 22" xfId="60106"/>
    <cellStyle name="Note 6 4 3" xfId="7638"/>
    <cellStyle name="Note 6 4 3 2" xfId="19584"/>
    <cellStyle name="Note 6 4 3 2 2" xfId="42294"/>
    <cellStyle name="Note 6 4 3 3" xfId="42293"/>
    <cellStyle name="Note 6 4 3 4" xfId="60107"/>
    <cellStyle name="Note 6 4 4" xfId="8090"/>
    <cellStyle name="Note 6 4 4 2" xfId="19976"/>
    <cellStyle name="Note 6 4 4 2 2" xfId="42296"/>
    <cellStyle name="Note 6 4 4 3" xfId="42295"/>
    <cellStyle name="Note 6 4 4 4" xfId="60108"/>
    <cellStyle name="Note 6 4 5" xfId="8552"/>
    <cellStyle name="Note 6 4 5 2" xfId="20371"/>
    <cellStyle name="Note 6 4 5 2 2" xfId="42298"/>
    <cellStyle name="Note 6 4 5 3" xfId="42297"/>
    <cellStyle name="Note 6 4 5 4" xfId="60109"/>
    <cellStyle name="Note 6 4 6" xfId="9009"/>
    <cellStyle name="Note 6 4 6 2" xfId="20771"/>
    <cellStyle name="Note 6 4 6 2 2" xfId="42300"/>
    <cellStyle name="Note 6 4 6 3" xfId="42299"/>
    <cellStyle name="Note 6 4 6 4" xfId="60110"/>
    <cellStyle name="Note 6 4 7" xfId="9456"/>
    <cellStyle name="Note 6 4 7 2" xfId="21172"/>
    <cellStyle name="Note 6 4 7 2 2" xfId="42302"/>
    <cellStyle name="Note 6 4 7 3" xfId="42301"/>
    <cellStyle name="Note 6 4 7 4" xfId="60111"/>
    <cellStyle name="Note 6 4 8" xfId="9897"/>
    <cellStyle name="Note 6 4 8 2" xfId="21558"/>
    <cellStyle name="Note 6 4 8 2 2" xfId="42304"/>
    <cellStyle name="Note 6 4 8 3" xfId="42303"/>
    <cellStyle name="Note 6 4 8 4" xfId="60112"/>
    <cellStyle name="Note 6 4 9" xfId="10338"/>
    <cellStyle name="Note 6 4 9 2" xfId="21943"/>
    <cellStyle name="Note 6 4 9 2 2" xfId="42306"/>
    <cellStyle name="Note 6 4 9 3" xfId="42305"/>
    <cellStyle name="Note 6 4 9 4" xfId="60113"/>
    <cellStyle name="Note 6 40" xfId="6426"/>
    <cellStyle name="Note 6 40 2" xfId="18512"/>
    <cellStyle name="Note 6 40 2 2" xfId="42308"/>
    <cellStyle name="Note 6 40 3" xfId="42307"/>
    <cellStyle name="Note 6 40 4" xfId="60114"/>
    <cellStyle name="Note 6 41" xfId="9483"/>
    <cellStyle name="Note 6 41 2" xfId="21199"/>
    <cellStyle name="Note 6 41 2 2" xfId="42310"/>
    <cellStyle name="Note 6 41 3" xfId="42309"/>
    <cellStyle name="Note 6 41 4" xfId="60115"/>
    <cellStyle name="Note 6 42" xfId="12954"/>
    <cellStyle name="Note 6 42 2" xfId="42311"/>
    <cellStyle name="Note 6 42 3" xfId="60116"/>
    <cellStyle name="Note 6 42 4" xfId="60117"/>
    <cellStyle name="Note 6 43" xfId="41437"/>
    <cellStyle name="Note 6 44" xfId="1561"/>
    <cellStyle name="Note 6 5" xfId="4388"/>
    <cellStyle name="Note 6 5 10" xfId="10753"/>
    <cellStyle name="Note 6 5 10 2" xfId="22300"/>
    <cellStyle name="Note 6 5 10 2 2" xfId="42314"/>
    <cellStyle name="Note 6 5 10 3" xfId="42313"/>
    <cellStyle name="Note 6 5 10 4" xfId="60118"/>
    <cellStyle name="Note 6 5 11" xfId="11173"/>
    <cellStyle name="Note 6 5 11 2" xfId="22668"/>
    <cellStyle name="Note 6 5 11 2 2" xfId="42316"/>
    <cellStyle name="Note 6 5 11 3" xfId="42315"/>
    <cellStyle name="Note 6 5 11 4" xfId="60119"/>
    <cellStyle name="Note 6 5 12" xfId="11592"/>
    <cellStyle name="Note 6 5 12 2" xfId="23031"/>
    <cellStyle name="Note 6 5 12 2 2" xfId="42318"/>
    <cellStyle name="Note 6 5 12 3" xfId="42317"/>
    <cellStyle name="Note 6 5 12 4" xfId="60120"/>
    <cellStyle name="Note 6 5 13" xfId="12021"/>
    <cellStyle name="Note 6 5 13 2" xfId="23438"/>
    <cellStyle name="Note 6 5 13 2 2" xfId="42320"/>
    <cellStyle name="Note 6 5 13 3" xfId="42319"/>
    <cellStyle name="Note 6 5 13 4" xfId="60121"/>
    <cellStyle name="Note 6 5 14" xfId="12394"/>
    <cellStyle name="Note 6 5 14 2" xfId="23772"/>
    <cellStyle name="Note 6 5 14 2 2" xfId="42322"/>
    <cellStyle name="Note 6 5 14 3" xfId="42321"/>
    <cellStyle name="Note 6 5 14 4" xfId="60122"/>
    <cellStyle name="Note 6 5 15" xfId="12755"/>
    <cellStyle name="Note 6 5 15 2" xfId="24092"/>
    <cellStyle name="Note 6 5 15 2 2" xfId="42324"/>
    <cellStyle name="Note 6 5 15 3" xfId="42323"/>
    <cellStyle name="Note 6 5 15 4" xfId="60123"/>
    <cellStyle name="Note 6 5 16" xfId="13170"/>
    <cellStyle name="Note 6 5 16 2" xfId="24481"/>
    <cellStyle name="Note 6 5 16 2 2" xfId="42326"/>
    <cellStyle name="Note 6 5 16 3" xfId="42325"/>
    <cellStyle name="Note 6 5 16 4" xfId="60124"/>
    <cellStyle name="Note 6 5 17" xfId="13507"/>
    <cellStyle name="Note 6 5 17 2" xfId="24786"/>
    <cellStyle name="Note 6 5 17 2 2" xfId="42328"/>
    <cellStyle name="Note 6 5 17 3" xfId="42327"/>
    <cellStyle name="Note 6 5 17 4" xfId="60125"/>
    <cellStyle name="Note 6 5 18" xfId="13838"/>
    <cellStyle name="Note 6 5 18 2" xfId="25088"/>
    <cellStyle name="Note 6 5 18 2 2" xfId="42330"/>
    <cellStyle name="Note 6 5 18 3" xfId="42329"/>
    <cellStyle name="Note 6 5 18 4" xfId="60126"/>
    <cellStyle name="Note 6 5 19" xfId="14166"/>
    <cellStyle name="Note 6 5 19 2" xfId="25388"/>
    <cellStyle name="Note 6 5 19 2 2" xfId="42332"/>
    <cellStyle name="Note 6 5 19 3" xfId="42331"/>
    <cellStyle name="Note 6 5 19 4" xfId="60127"/>
    <cellStyle name="Note 6 5 2" xfId="7171"/>
    <cellStyle name="Note 6 5 2 2" xfId="19177"/>
    <cellStyle name="Note 6 5 2 2 2" xfId="42334"/>
    <cellStyle name="Note 6 5 2 3" xfId="42333"/>
    <cellStyle name="Note 6 5 2 4" xfId="60128"/>
    <cellStyle name="Note 6 5 20" xfId="14460"/>
    <cellStyle name="Note 6 5 20 2" xfId="42335"/>
    <cellStyle name="Note 6 5 20 3" xfId="60129"/>
    <cellStyle name="Note 6 5 20 4" xfId="60130"/>
    <cellStyle name="Note 6 5 21" xfId="42312"/>
    <cellStyle name="Note 6 5 22" xfId="60131"/>
    <cellStyle name="Note 6 5 3" xfId="7639"/>
    <cellStyle name="Note 6 5 3 2" xfId="19585"/>
    <cellStyle name="Note 6 5 3 2 2" xfId="42337"/>
    <cellStyle name="Note 6 5 3 3" xfId="42336"/>
    <cellStyle name="Note 6 5 3 4" xfId="60132"/>
    <cellStyle name="Note 6 5 4" xfId="8091"/>
    <cellStyle name="Note 6 5 4 2" xfId="19977"/>
    <cellStyle name="Note 6 5 4 2 2" xfId="42339"/>
    <cellStyle name="Note 6 5 4 3" xfId="42338"/>
    <cellStyle name="Note 6 5 4 4" xfId="60133"/>
    <cellStyle name="Note 6 5 5" xfId="8553"/>
    <cellStyle name="Note 6 5 5 2" xfId="20372"/>
    <cellStyle name="Note 6 5 5 2 2" xfId="42341"/>
    <cellStyle name="Note 6 5 5 3" xfId="42340"/>
    <cellStyle name="Note 6 5 5 4" xfId="60134"/>
    <cellStyle name="Note 6 5 6" xfId="9010"/>
    <cellStyle name="Note 6 5 6 2" xfId="20772"/>
    <cellStyle name="Note 6 5 6 2 2" xfId="42343"/>
    <cellStyle name="Note 6 5 6 3" xfId="42342"/>
    <cellStyle name="Note 6 5 6 4" xfId="60135"/>
    <cellStyle name="Note 6 5 7" xfId="9457"/>
    <cellStyle name="Note 6 5 7 2" xfId="21173"/>
    <cellStyle name="Note 6 5 7 2 2" xfId="42345"/>
    <cellStyle name="Note 6 5 7 3" xfId="42344"/>
    <cellStyle name="Note 6 5 7 4" xfId="60136"/>
    <cellStyle name="Note 6 5 8" xfId="9898"/>
    <cellStyle name="Note 6 5 8 2" xfId="21559"/>
    <cellStyle name="Note 6 5 8 2 2" xfId="42347"/>
    <cellStyle name="Note 6 5 8 3" xfId="42346"/>
    <cellStyle name="Note 6 5 8 4" xfId="60137"/>
    <cellStyle name="Note 6 5 9" xfId="10339"/>
    <cellStyle name="Note 6 5 9 2" xfId="21944"/>
    <cellStyle name="Note 6 5 9 2 2" xfId="42349"/>
    <cellStyle name="Note 6 5 9 3" xfId="42348"/>
    <cellStyle name="Note 6 5 9 4" xfId="60138"/>
    <cellStyle name="Note 6 6" xfId="4389"/>
    <cellStyle name="Note 6 6 10" xfId="10754"/>
    <cellStyle name="Note 6 6 10 2" xfId="22301"/>
    <cellStyle name="Note 6 6 10 2 2" xfId="42352"/>
    <cellStyle name="Note 6 6 10 3" xfId="42351"/>
    <cellStyle name="Note 6 6 10 4" xfId="60139"/>
    <cellStyle name="Note 6 6 11" xfId="11174"/>
    <cellStyle name="Note 6 6 11 2" xfId="22669"/>
    <cellStyle name="Note 6 6 11 2 2" xfId="42354"/>
    <cellStyle name="Note 6 6 11 3" xfId="42353"/>
    <cellStyle name="Note 6 6 11 4" xfId="60140"/>
    <cellStyle name="Note 6 6 12" xfId="11593"/>
    <cellStyle name="Note 6 6 12 2" xfId="23032"/>
    <cellStyle name="Note 6 6 12 2 2" xfId="42356"/>
    <cellStyle name="Note 6 6 12 3" xfId="42355"/>
    <cellStyle name="Note 6 6 12 4" xfId="60141"/>
    <cellStyle name="Note 6 6 13" xfId="12022"/>
    <cellStyle name="Note 6 6 13 2" xfId="23439"/>
    <cellStyle name="Note 6 6 13 2 2" xfId="42358"/>
    <cellStyle name="Note 6 6 13 3" xfId="42357"/>
    <cellStyle name="Note 6 6 13 4" xfId="60142"/>
    <cellStyle name="Note 6 6 14" xfId="12395"/>
    <cellStyle name="Note 6 6 14 2" xfId="23773"/>
    <cellStyle name="Note 6 6 14 2 2" xfId="42360"/>
    <cellStyle name="Note 6 6 14 3" xfId="42359"/>
    <cellStyle name="Note 6 6 14 4" xfId="60143"/>
    <cellStyle name="Note 6 6 15" xfId="12756"/>
    <cellStyle name="Note 6 6 15 2" xfId="24093"/>
    <cellStyle name="Note 6 6 15 2 2" xfId="42362"/>
    <cellStyle name="Note 6 6 15 3" xfId="42361"/>
    <cellStyle name="Note 6 6 15 4" xfId="60144"/>
    <cellStyle name="Note 6 6 16" xfId="13171"/>
    <cellStyle name="Note 6 6 16 2" xfId="24482"/>
    <cellStyle name="Note 6 6 16 2 2" xfId="42364"/>
    <cellStyle name="Note 6 6 16 3" xfId="42363"/>
    <cellStyle name="Note 6 6 16 4" xfId="60145"/>
    <cellStyle name="Note 6 6 17" xfId="13508"/>
    <cellStyle name="Note 6 6 17 2" xfId="24787"/>
    <cellStyle name="Note 6 6 17 2 2" xfId="42366"/>
    <cellStyle name="Note 6 6 17 3" xfId="42365"/>
    <cellStyle name="Note 6 6 17 4" xfId="60146"/>
    <cellStyle name="Note 6 6 18" xfId="13839"/>
    <cellStyle name="Note 6 6 18 2" xfId="25089"/>
    <cellStyle name="Note 6 6 18 2 2" xfId="42368"/>
    <cellStyle name="Note 6 6 18 3" xfId="42367"/>
    <cellStyle name="Note 6 6 18 4" xfId="60147"/>
    <cellStyle name="Note 6 6 19" xfId="14167"/>
    <cellStyle name="Note 6 6 19 2" xfId="25389"/>
    <cellStyle name="Note 6 6 19 2 2" xfId="42370"/>
    <cellStyle name="Note 6 6 19 3" xfId="42369"/>
    <cellStyle name="Note 6 6 19 4" xfId="60148"/>
    <cellStyle name="Note 6 6 2" xfId="7172"/>
    <cellStyle name="Note 6 6 2 2" xfId="19178"/>
    <cellStyle name="Note 6 6 2 2 2" xfId="42372"/>
    <cellStyle name="Note 6 6 2 3" xfId="42371"/>
    <cellStyle name="Note 6 6 2 4" xfId="60149"/>
    <cellStyle name="Note 6 6 20" xfId="14461"/>
    <cellStyle name="Note 6 6 20 2" xfId="42373"/>
    <cellStyle name="Note 6 6 20 3" xfId="60150"/>
    <cellStyle name="Note 6 6 20 4" xfId="60151"/>
    <cellStyle name="Note 6 6 21" xfId="42350"/>
    <cellStyle name="Note 6 6 22" xfId="60152"/>
    <cellStyle name="Note 6 6 3" xfId="7640"/>
    <cellStyle name="Note 6 6 3 2" xfId="19586"/>
    <cellStyle name="Note 6 6 3 2 2" xfId="42375"/>
    <cellStyle name="Note 6 6 3 3" xfId="42374"/>
    <cellStyle name="Note 6 6 3 4" xfId="60153"/>
    <cellStyle name="Note 6 6 4" xfId="8092"/>
    <cellStyle name="Note 6 6 4 2" xfId="19978"/>
    <cellStyle name="Note 6 6 4 2 2" xfId="42377"/>
    <cellStyle name="Note 6 6 4 3" xfId="42376"/>
    <cellStyle name="Note 6 6 4 4" xfId="60154"/>
    <cellStyle name="Note 6 6 5" xfId="8554"/>
    <cellStyle name="Note 6 6 5 2" xfId="20373"/>
    <cellStyle name="Note 6 6 5 2 2" xfId="42379"/>
    <cellStyle name="Note 6 6 5 3" xfId="42378"/>
    <cellStyle name="Note 6 6 5 4" xfId="60155"/>
    <cellStyle name="Note 6 6 6" xfId="9011"/>
    <cellStyle name="Note 6 6 6 2" xfId="20773"/>
    <cellStyle name="Note 6 6 6 2 2" xfId="42381"/>
    <cellStyle name="Note 6 6 6 3" xfId="42380"/>
    <cellStyle name="Note 6 6 6 4" xfId="60156"/>
    <cellStyle name="Note 6 6 7" xfId="9458"/>
    <cellStyle name="Note 6 6 7 2" xfId="21174"/>
    <cellStyle name="Note 6 6 7 2 2" xfId="42383"/>
    <cellStyle name="Note 6 6 7 3" xfId="42382"/>
    <cellStyle name="Note 6 6 7 4" xfId="60157"/>
    <cellStyle name="Note 6 6 8" xfId="9899"/>
    <cellStyle name="Note 6 6 8 2" xfId="21560"/>
    <cellStyle name="Note 6 6 8 2 2" xfId="42385"/>
    <cellStyle name="Note 6 6 8 3" xfId="42384"/>
    <cellStyle name="Note 6 6 8 4" xfId="60158"/>
    <cellStyle name="Note 6 6 9" xfId="10340"/>
    <cellStyle name="Note 6 6 9 2" xfId="21945"/>
    <cellStyle name="Note 6 6 9 2 2" xfId="42387"/>
    <cellStyle name="Note 6 6 9 3" xfId="42386"/>
    <cellStyle name="Note 6 6 9 4" xfId="60159"/>
    <cellStyle name="Note 6 7" xfId="4390"/>
    <cellStyle name="Note 6 7 2" xfId="4391"/>
    <cellStyle name="Note 6 7 2 10" xfId="10755"/>
    <cellStyle name="Note 6 7 2 10 2" xfId="22302"/>
    <cellStyle name="Note 6 7 2 10 2 2" xfId="42391"/>
    <cellStyle name="Note 6 7 2 10 3" xfId="42390"/>
    <cellStyle name="Note 6 7 2 10 4" xfId="60160"/>
    <cellStyle name="Note 6 7 2 11" xfId="11176"/>
    <cellStyle name="Note 6 7 2 11 2" xfId="22670"/>
    <cellStyle name="Note 6 7 2 11 2 2" xfId="42393"/>
    <cellStyle name="Note 6 7 2 11 3" xfId="42392"/>
    <cellStyle name="Note 6 7 2 11 4" xfId="60161"/>
    <cellStyle name="Note 6 7 2 12" xfId="11594"/>
    <cellStyle name="Note 6 7 2 12 2" xfId="23033"/>
    <cellStyle name="Note 6 7 2 12 2 2" xfId="42395"/>
    <cellStyle name="Note 6 7 2 12 3" xfId="42394"/>
    <cellStyle name="Note 6 7 2 12 4" xfId="60162"/>
    <cellStyle name="Note 6 7 2 13" xfId="12023"/>
    <cellStyle name="Note 6 7 2 13 2" xfId="23440"/>
    <cellStyle name="Note 6 7 2 13 2 2" xfId="42397"/>
    <cellStyle name="Note 6 7 2 13 3" xfId="42396"/>
    <cellStyle name="Note 6 7 2 13 4" xfId="60163"/>
    <cellStyle name="Note 6 7 2 14" xfId="12396"/>
    <cellStyle name="Note 6 7 2 14 2" xfId="23774"/>
    <cellStyle name="Note 6 7 2 14 2 2" xfId="42399"/>
    <cellStyle name="Note 6 7 2 14 3" xfId="42398"/>
    <cellStyle name="Note 6 7 2 14 4" xfId="60164"/>
    <cellStyle name="Note 6 7 2 15" xfId="12757"/>
    <cellStyle name="Note 6 7 2 15 2" xfId="24094"/>
    <cellStyle name="Note 6 7 2 15 2 2" xfId="42401"/>
    <cellStyle name="Note 6 7 2 15 3" xfId="42400"/>
    <cellStyle name="Note 6 7 2 15 4" xfId="60165"/>
    <cellStyle name="Note 6 7 2 16" xfId="13172"/>
    <cellStyle name="Note 6 7 2 16 2" xfId="24483"/>
    <cellStyle name="Note 6 7 2 16 2 2" xfId="42403"/>
    <cellStyle name="Note 6 7 2 16 3" xfId="42402"/>
    <cellStyle name="Note 6 7 2 16 4" xfId="60166"/>
    <cellStyle name="Note 6 7 2 17" xfId="13509"/>
    <cellStyle name="Note 6 7 2 17 2" xfId="24788"/>
    <cellStyle name="Note 6 7 2 17 2 2" xfId="42405"/>
    <cellStyle name="Note 6 7 2 17 3" xfId="42404"/>
    <cellStyle name="Note 6 7 2 17 4" xfId="60167"/>
    <cellStyle name="Note 6 7 2 18" xfId="13840"/>
    <cellStyle name="Note 6 7 2 18 2" xfId="25090"/>
    <cellStyle name="Note 6 7 2 18 2 2" xfId="42407"/>
    <cellStyle name="Note 6 7 2 18 3" xfId="42406"/>
    <cellStyle name="Note 6 7 2 18 4" xfId="60168"/>
    <cellStyle name="Note 6 7 2 19" xfId="14168"/>
    <cellStyle name="Note 6 7 2 19 2" xfId="25390"/>
    <cellStyle name="Note 6 7 2 19 2 2" xfId="42409"/>
    <cellStyle name="Note 6 7 2 19 3" xfId="42408"/>
    <cellStyle name="Note 6 7 2 19 4" xfId="60169"/>
    <cellStyle name="Note 6 7 2 2" xfId="7174"/>
    <cellStyle name="Note 6 7 2 2 2" xfId="19179"/>
    <cellStyle name="Note 6 7 2 2 2 2" xfId="42411"/>
    <cellStyle name="Note 6 7 2 2 3" xfId="42410"/>
    <cellStyle name="Note 6 7 2 2 4" xfId="60170"/>
    <cellStyle name="Note 6 7 2 20" xfId="14462"/>
    <cellStyle name="Note 6 7 2 20 2" xfId="42412"/>
    <cellStyle name="Note 6 7 2 20 3" xfId="60171"/>
    <cellStyle name="Note 6 7 2 20 4" xfId="60172"/>
    <cellStyle name="Note 6 7 2 21" xfId="42389"/>
    <cellStyle name="Note 6 7 2 22" xfId="60173"/>
    <cellStyle name="Note 6 7 2 3" xfId="7642"/>
    <cellStyle name="Note 6 7 2 3 2" xfId="19588"/>
    <cellStyle name="Note 6 7 2 3 2 2" xfId="42414"/>
    <cellStyle name="Note 6 7 2 3 3" xfId="42413"/>
    <cellStyle name="Note 6 7 2 3 4" xfId="60174"/>
    <cellStyle name="Note 6 7 2 4" xfId="8093"/>
    <cellStyle name="Note 6 7 2 4 2" xfId="19979"/>
    <cellStyle name="Note 6 7 2 4 2 2" xfId="42416"/>
    <cellStyle name="Note 6 7 2 4 3" xfId="42415"/>
    <cellStyle name="Note 6 7 2 4 4" xfId="60175"/>
    <cellStyle name="Note 6 7 2 5" xfId="8555"/>
    <cellStyle name="Note 6 7 2 5 2" xfId="20374"/>
    <cellStyle name="Note 6 7 2 5 2 2" xfId="42418"/>
    <cellStyle name="Note 6 7 2 5 3" xfId="42417"/>
    <cellStyle name="Note 6 7 2 5 4" xfId="60176"/>
    <cellStyle name="Note 6 7 2 6" xfId="9013"/>
    <cellStyle name="Note 6 7 2 6 2" xfId="20775"/>
    <cellStyle name="Note 6 7 2 6 2 2" xfId="42420"/>
    <cellStyle name="Note 6 7 2 6 3" xfId="42419"/>
    <cellStyle name="Note 6 7 2 6 4" xfId="60177"/>
    <cellStyle name="Note 6 7 2 7" xfId="9460"/>
    <cellStyle name="Note 6 7 2 7 2" xfId="21176"/>
    <cellStyle name="Note 6 7 2 7 2 2" xfId="42422"/>
    <cellStyle name="Note 6 7 2 7 3" xfId="42421"/>
    <cellStyle name="Note 6 7 2 7 4" xfId="60178"/>
    <cellStyle name="Note 6 7 2 8" xfId="9901"/>
    <cellStyle name="Note 6 7 2 8 2" xfId="21562"/>
    <cellStyle name="Note 6 7 2 8 2 2" xfId="42424"/>
    <cellStyle name="Note 6 7 2 8 3" xfId="42423"/>
    <cellStyle name="Note 6 7 2 8 4" xfId="60179"/>
    <cellStyle name="Note 6 7 2 9" xfId="10341"/>
    <cellStyle name="Note 6 7 2 9 2" xfId="21946"/>
    <cellStyle name="Note 6 7 2 9 2 2" xfId="42426"/>
    <cellStyle name="Note 6 7 2 9 3" xfId="42425"/>
    <cellStyle name="Note 6 7 2 9 4" xfId="60180"/>
    <cellStyle name="Note 6 7 3" xfId="42388"/>
    <cellStyle name="Note 6 8" xfId="4392"/>
    <cellStyle name="Note 6 8 2" xfId="4393"/>
    <cellStyle name="Note 6 8 2 10" xfId="10756"/>
    <cellStyle name="Note 6 8 2 10 2" xfId="22303"/>
    <cellStyle name="Note 6 8 2 10 2 2" xfId="42430"/>
    <cellStyle name="Note 6 8 2 10 3" xfId="42429"/>
    <cellStyle name="Note 6 8 2 10 4" xfId="60181"/>
    <cellStyle name="Note 6 8 2 11" xfId="11178"/>
    <cellStyle name="Note 6 8 2 11 2" xfId="22671"/>
    <cellStyle name="Note 6 8 2 11 2 2" xfId="42432"/>
    <cellStyle name="Note 6 8 2 11 3" xfId="42431"/>
    <cellStyle name="Note 6 8 2 11 4" xfId="60182"/>
    <cellStyle name="Note 6 8 2 12" xfId="11595"/>
    <cellStyle name="Note 6 8 2 12 2" xfId="23034"/>
    <cellStyle name="Note 6 8 2 12 2 2" xfId="42434"/>
    <cellStyle name="Note 6 8 2 12 3" xfId="42433"/>
    <cellStyle name="Note 6 8 2 12 4" xfId="60183"/>
    <cellStyle name="Note 6 8 2 13" xfId="12024"/>
    <cellStyle name="Note 6 8 2 13 2" xfId="23441"/>
    <cellStyle name="Note 6 8 2 13 2 2" xfId="42436"/>
    <cellStyle name="Note 6 8 2 13 3" xfId="42435"/>
    <cellStyle name="Note 6 8 2 13 4" xfId="60184"/>
    <cellStyle name="Note 6 8 2 14" xfId="12397"/>
    <cellStyle name="Note 6 8 2 14 2" xfId="23775"/>
    <cellStyle name="Note 6 8 2 14 2 2" xfId="42438"/>
    <cellStyle name="Note 6 8 2 14 3" xfId="42437"/>
    <cellStyle name="Note 6 8 2 14 4" xfId="60185"/>
    <cellStyle name="Note 6 8 2 15" xfId="12758"/>
    <cellStyle name="Note 6 8 2 15 2" xfId="24095"/>
    <cellStyle name="Note 6 8 2 15 2 2" xfId="42440"/>
    <cellStyle name="Note 6 8 2 15 3" xfId="42439"/>
    <cellStyle name="Note 6 8 2 15 4" xfId="60186"/>
    <cellStyle name="Note 6 8 2 16" xfId="13173"/>
    <cellStyle name="Note 6 8 2 16 2" xfId="24484"/>
    <cellStyle name="Note 6 8 2 16 2 2" xfId="42442"/>
    <cellStyle name="Note 6 8 2 16 3" xfId="42441"/>
    <cellStyle name="Note 6 8 2 16 4" xfId="60187"/>
    <cellStyle name="Note 6 8 2 17" xfId="13510"/>
    <cellStyle name="Note 6 8 2 17 2" xfId="24789"/>
    <cellStyle name="Note 6 8 2 17 2 2" xfId="42444"/>
    <cellStyle name="Note 6 8 2 17 3" xfId="42443"/>
    <cellStyle name="Note 6 8 2 17 4" xfId="60188"/>
    <cellStyle name="Note 6 8 2 18" xfId="13841"/>
    <cellStyle name="Note 6 8 2 18 2" xfId="25091"/>
    <cellStyle name="Note 6 8 2 18 2 2" xfId="42446"/>
    <cellStyle name="Note 6 8 2 18 3" xfId="42445"/>
    <cellStyle name="Note 6 8 2 18 4" xfId="60189"/>
    <cellStyle name="Note 6 8 2 19" xfId="14169"/>
    <cellStyle name="Note 6 8 2 19 2" xfId="25391"/>
    <cellStyle name="Note 6 8 2 19 2 2" xfId="42448"/>
    <cellStyle name="Note 6 8 2 19 3" xfId="42447"/>
    <cellStyle name="Note 6 8 2 19 4" xfId="60190"/>
    <cellStyle name="Note 6 8 2 2" xfId="7176"/>
    <cellStyle name="Note 6 8 2 2 2" xfId="19181"/>
    <cellStyle name="Note 6 8 2 2 2 2" xfId="42450"/>
    <cellStyle name="Note 6 8 2 2 3" xfId="42449"/>
    <cellStyle name="Note 6 8 2 2 4" xfId="60191"/>
    <cellStyle name="Note 6 8 2 20" xfId="14463"/>
    <cellStyle name="Note 6 8 2 20 2" xfId="42451"/>
    <cellStyle name="Note 6 8 2 20 3" xfId="60192"/>
    <cellStyle name="Note 6 8 2 20 4" xfId="60193"/>
    <cellStyle name="Note 6 8 2 21" xfId="42428"/>
    <cellStyle name="Note 6 8 2 22" xfId="60194"/>
    <cellStyle name="Note 6 8 2 3" xfId="7644"/>
    <cellStyle name="Note 6 8 2 3 2" xfId="19590"/>
    <cellStyle name="Note 6 8 2 3 2 2" xfId="42453"/>
    <cellStyle name="Note 6 8 2 3 3" xfId="42452"/>
    <cellStyle name="Note 6 8 2 3 4" xfId="60195"/>
    <cellStyle name="Note 6 8 2 4" xfId="8095"/>
    <cellStyle name="Note 6 8 2 4 2" xfId="19981"/>
    <cellStyle name="Note 6 8 2 4 2 2" xfId="42455"/>
    <cellStyle name="Note 6 8 2 4 3" xfId="42454"/>
    <cellStyle name="Note 6 8 2 4 4" xfId="60196"/>
    <cellStyle name="Note 6 8 2 5" xfId="8556"/>
    <cellStyle name="Note 6 8 2 5 2" xfId="20375"/>
    <cellStyle name="Note 6 8 2 5 2 2" xfId="42457"/>
    <cellStyle name="Note 6 8 2 5 3" xfId="42456"/>
    <cellStyle name="Note 6 8 2 5 4" xfId="60197"/>
    <cellStyle name="Note 6 8 2 6" xfId="9015"/>
    <cellStyle name="Note 6 8 2 6 2" xfId="20777"/>
    <cellStyle name="Note 6 8 2 6 2 2" xfId="42459"/>
    <cellStyle name="Note 6 8 2 6 3" xfId="42458"/>
    <cellStyle name="Note 6 8 2 6 4" xfId="60198"/>
    <cellStyle name="Note 6 8 2 7" xfId="9462"/>
    <cellStyle name="Note 6 8 2 7 2" xfId="21178"/>
    <cellStyle name="Note 6 8 2 7 2 2" xfId="42461"/>
    <cellStyle name="Note 6 8 2 7 3" xfId="42460"/>
    <cellStyle name="Note 6 8 2 7 4" xfId="60199"/>
    <cellStyle name="Note 6 8 2 8" xfId="9903"/>
    <cellStyle name="Note 6 8 2 8 2" xfId="21564"/>
    <cellStyle name="Note 6 8 2 8 2 2" xfId="42463"/>
    <cellStyle name="Note 6 8 2 8 3" xfId="42462"/>
    <cellStyle name="Note 6 8 2 8 4" xfId="60200"/>
    <cellStyle name="Note 6 8 2 9" xfId="10343"/>
    <cellStyle name="Note 6 8 2 9 2" xfId="21947"/>
    <cellStyle name="Note 6 8 2 9 2 2" xfId="42465"/>
    <cellStyle name="Note 6 8 2 9 3" xfId="42464"/>
    <cellStyle name="Note 6 8 2 9 4" xfId="60201"/>
    <cellStyle name="Note 6 8 3" xfId="42427"/>
    <cellStyle name="Note 6 9" xfId="4394"/>
    <cellStyle name="Note 6 9 2" xfId="4395"/>
    <cellStyle name="Note 6 9 2 10" xfId="10757"/>
    <cellStyle name="Note 6 9 2 10 2" xfId="22304"/>
    <cellStyle name="Note 6 9 2 10 2 2" xfId="42469"/>
    <cellStyle name="Note 6 9 2 10 3" xfId="42468"/>
    <cellStyle name="Note 6 9 2 10 4" xfId="60202"/>
    <cellStyle name="Note 6 9 2 11" xfId="11180"/>
    <cellStyle name="Note 6 9 2 11 2" xfId="22672"/>
    <cellStyle name="Note 6 9 2 11 2 2" xfId="42471"/>
    <cellStyle name="Note 6 9 2 11 3" xfId="42470"/>
    <cellStyle name="Note 6 9 2 11 4" xfId="60203"/>
    <cellStyle name="Note 6 9 2 12" xfId="11596"/>
    <cellStyle name="Note 6 9 2 12 2" xfId="23035"/>
    <cellStyle name="Note 6 9 2 12 2 2" xfId="42473"/>
    <cellStyle name="Note 6 9 2 12 3" xfId="42472"/>
    <cellStyle name="Note 6 9 2 12 4" xfId="60204"/>
    <cellStyle name="Note 6 9 2 13" xfId="12025"/>
    <cellStyle name="Note 6 9 2 13 2" xfId="23442"/>
    <cellStyle name="Note 6 9 2 13 2 2" xfId="42475"/>
    <cellStyle name="Note 6 9 2 13 3" xfId="42474"/>
    <cellStyle name="Note 6 9 2 13 4" xfId="60205"/>
    <cellStyle name="Note 6 9 2 14" xfId="12398"/>
    <cellStyle name="Note 6 9 2 14 2" xfId="23776"/>
    <cellStyle name="Note 6 9 2 14 2 2" xfId="42477"/>
    <cellStyle name="Note 6 9 2 14 3" xfId="42476"/>
    <cellStyle name="Note 6 9 2 14 4" xfId="60206"/>
    <cellStyle name="Note 6 9 2 15" xfId="12759"/>
    <cellStyle name="Note 6 9 2 15 2" xfId="24096"/>
    <cellStyle name="Note 6 9 2 15 2 2" xfId="42479"/>
    <cellStyle name="Note 6 9 2 15 3" xfId="42478"/>
    <cellStyle name="Note 6 9 2 15 4" xfId="60207"/>
    <cellStyle name="Note 6 9 2 16" xfId="13174"/>
    <cellStyle name="Note 6 9 2 16 2" xfId="24485"/>
    <cellStyle name="Note 6 9 2 16 2 2" xfId="42481"/>
    <cellStyle name="Note 6 9 2 16 3" xfId="42480"/>
    <cellStyle name="Note 6 9 2 16 4" xfId="60208"/>
    <cellStyle name="Note 6 9 2 17" xfId="13511"/>
    <cellStyle name="Note 6 9 2 17 2" xfId="24790"/>
    <cellStyle name="Note 6 9 2 17 2 2" xfId="42483"/>
    <cellStyle name="Note 6 9 2 17 3" xfId="42482"/>
    <cellStyle name="Note 6 9 2 17 4" xfId="60209"/>
    <cellStyle name="Note 6 9 2 18" xfId="13842"/>
    <cellStyle name="Note 6 9 2 18 2" xfId="25092"/>
    <cellStyle name="Note 6 9 2 18 2 2" xfId="42485"/>
    <cellStyle name="Note 6 9 2 18 3" xfId="42484"/>
    <cellStyle name="Note 6 9 2 18 4" xfId="60210"/>
    <cellStyle name="Note 6 9 2 19" xfId="14170"/>
    <cellStyle name="Note 6 9 2 19 2" xfId="25392"/>
    <cellStyle name="Note 6 9 2 19 2 2" xfId="42487"/>
    <cellStyle name="Note 6 9 2 19 3" xfId="42486"/>
    <cellStyle name="Note 6 9 2 19 4" xfId="60211"/>
    <cellStyle name="Note 6 9 2 2" xfId="7178"/>
    <cellStyle name="Note 6 9 2 2 2" xfId="19183"/>
    <cellStyle name="Note 6 9 2 2 2 2" xfId="42489"/>
    <cellStyle name="Note 6 9 2 2 3" xfId="42488"/>
    <cellStyle name="Note 6 9 2 2 4" xfId="60212"/>
    <cellStyle name="Note 6 9 2 20" xfId="14464"/>
    <cellStyle name="Note 6 9 2 20 2" xfId="42490"/>
    <cellStyle name="Note 6 9 2 20 3" xfId="60213"/>
    <cellStyle name="Note 6 9 2 20 4" xfId="60214"/>
    <cellStyle name="Note 6 9 2 21" xfId="42467"/>
    <cellStyle name="Note 6 9 2 22" xfId="60215"/>
    <cellStyle name="Note 6 9 2 3" xfId="7646"/>
    <cellStyle name="Note 6 9 2 3 2" xfId="19592"/>
    <cellStyle name="Note 6 9 2 3 2 2" xfId="42492"/>
    <cellStyle name="Note 6 9 2 3 3" xfId="42491"/>
    <cellStyle name="Note 6 9 2 3 4" xfId="60216"/>
    <cellStyle name="Note 6 9 2 4" xfId="8097"/>
    <cellStyle name="Note 6 9 2 4 2" xfId="19983"/>
    <cellStyle name="Note 6 9 2 4 2 2" xfId="42494"/>
    <cellStyle name="Note 6 9 2 4 3" xfId="42493"/>
    <cellStyle name="Note 6 9 2 4 4" xfId="60217"/>
    <cellStyle name="Note 6 9 2 5" xfId="8558"/>
    <cellStyle name="Note 6 9 2 5 2" xfId="20376"/>
    <cellStyle name="Note 6 9 2 5 2 2" xfId="42496"/>
    <cellStyle name="Note 6 9 2 5 3" xfId="42495"/>
    <cellStyle name="Note 6 9 2 5 4" xfId="60218"/>
    <cellStyle name="Note 6 9 2 6" xfId="9017"/>
    <cellStyle name="Note 6 9 2 6 2" xfId="20779"/>
    <cellStyle name="Note 6 9 2 6 2 2" xfId="42498"/>
    <cellStyle name="Note 6 9 2 6 3" xfId="42497"/>
    <cellStyle name="Note 6 9 2 6 4" xfId="60219"/>
    <cellStyle name="Note 6 9 2 7" xfId="9464"/>
    <cellStyle name="Note 6 9 2 7 2" xfId="21180"/>
    <cellStyle name="Note 6 9 2 7 2 2" xfId="42500"/>
    <cellStyle name="Note 6 9 2 7 3" xfId="42499"/>
    <cellStyle name="Note 6 9 2 7 4" xfId="60220"/>
    <cellStyle name="Note 6 9 2 8" xfId="9905"/>
    <cellStyle name="Note 6 9 2 8 2" xfId="21566"/>
    <cellStyle name="Note 6 9 2 8 2 2" xfId="42502"/>
    <cellStyle name="Note 6 9 2 8 3" xfId="42501"/>
    <cellStyle name="Note 6 9 2 8 4" xfId="60221"/>
    <cellStyle name="Note 6 9 2 9" xfId="10345"/>
    <cellStyle name="Note 6 9 2 9 2" xfId="21948"/>
    <cellStyle name="Note 6 9 2 9 2 2" xfId="42504"/>
    <cellStyle name="Note 6 9 2 9 3" xfId="42503"/>
    <cellStyle name="Note 6 9 2 9 4" xfId="60222"/>
    <cellStyle name="Note 6 9 3" xfId="42466"/>
    <cellStyle name="Note 7" xfId="505"/>
    <cellStyle name="Note 7 10" xfId="4397"/>
    <cellStyle name="Note 7 10 10" xfId="10758"/>
    <cellStyle name="Note 7 10 10 2" xfId="22305"/>
    <cellStyle name="Note 7 10 10 2 2" xfId="42508"/>
    <cellStyle name="Note 7 10 10 3" xfId="42507"/>
    <cellStyle name="Note 7 10 10 4" xfId="60223"/>
    <cellStyle name="Note 7 10 11" xfId="11182"/>
    <cellStyle name="Note 7 10 11 2" xfId="22673"/>
    <cellStyle name="Note 7 10 11 2 2" xfId="42510"/>
    <cellStyle name="Note 7 10 11 3" xfId="42509"/>
    <cellStyle name="Note 7 10 11 4" xfId="60224"/>
    <cellStyle name="Note 7 10 12" xfId="11597"/>
    <cellStyle name="Note 7 10 12 2" xfId="23036"/>
    <cellStyle name="Note 7 10 12 2 2" xfId="42512"/>
    <cellStyle name="Note 7 10 12 3" xfId="42511"/>
    <cellStyle name="Note 7 10 12 4" xfId="60225"/>
    <cellStyle name="Note 7 10 13" xfId="12026"/>
    <cellStyle name="Note 7 10 13 2" xfId="23443"/>
    <cellStyle name="Note 7 10 13 2 2" xfId="42514"/>
    <cellStyle name="Note 7 10 13 3" xfId="42513"/>
    <cellStyle name="Note 7 10 13 4" xfId="60226"/>
    <cellStyle name="Note 7 10 14" xfId="12399"/>
    <cellStyle name="Note 7 10 14 2" xfId="23777"/>
    <cellStyle name="Note 7 10 14 2 2" xfId="42516"/>
    <cellStyle name="Note 7 10 14 3" xfId="42515"/>
    <cellStyle name="Note 7 10 14 4" xfId="60227"/>
    <cellStyle name="Note 7 10 15" xfId="12760"/>
    <cellStyle name="Note 7 10 15 2" xfId="24097"/>
    <cellStyle name="Note 7 10 15 2 2" xfId="42518"/>
    <cellStyle name="Note 7 10 15 3" xfId="42517"/>
    <cellStyle name="Note 7 10 15 4" xfId="60228"/>
    <cellStyle name="Note 7 10 16" xfId="13175"/>
    <cellStyle name="Note 7 10 16 2" xfId="24486"/>
    <cellStyle name="Note 7 10 16 2 2" xfId="42520"/>
    <cellStyle name="Note 7 10 16 3" xfId="42519"/>
    <cellStyle name="Note 7 10 16 4" xfId="60229"/>
    <cellStyle name="Note 7 10 17" xfId="13512"/>
    <cellStyle name="Note 7 10 17 2" xfId="24791"/>
    <cellStyle name="Note 7 10 17 2 2" xfId="42522"/>
    <cellStyle name="Note 7 10 17 3" xfId="42521"/>
    <cellStyle name="Note 7 10 17 4" xfId="60230"/>
    <cellStyle name="Note 7 10 18" xfId="13843"/>
    <cellStyle name="Note 7 10 18 2" xfId="25093"/>
    <cellStyle name="Note 7 10 18 2 2" xfId="42524"/>
    <cellStyle name="Note 7 10 18 3" xfId="42523"/>
    <cellStyle name="Note 7 10 18 4" xfId="60231"/>
    <cellStyle name="Note 7 10 19" xfId="14171"/>
    <cellStyle name="Note 7 10 19 2" xfId="25393"/>
    <cellStyle name="Note 7 10 19 2 2" xfId="42526"/>
    <cellStyle name="Note 7 10 19 3" xfId="42525"/>
    <cellStyle name="Note 7 10 19 4" xfId="60232"/>
    <cellStyle name="Note 7 10 2" xfId="7180"/>
    <cellStyle name="Note 7 10 2 2" xfId="19185"/>
    <cellStyle name="Note 7 10 2 2 2" xfId="42528"/>
    <cellStyle name="Note 7 10 2 3" xfId="42527"/>
    <cellStyle name="Note 7 10 2 4" xfId="60233"/>
    <cellStyle name="Note 7 10 20" xfId="14465"/>
    <cellStyle name="Note 7 10 20 2" xfId="42529"/>
    <cellStyle name="Note 7 10 20 3" xfId="60234"/>
    <cellStyle name="Note 7 10 20 4" xfId="60235"/>
    <cellStyle name="Note 7 10 21" xfId="42506"/>
    <cellStyle name="Note 7 10 22" xfId="60236"/>
    <cellStyle name="Note 7 10 3" xfId="7648"/>
    <cellStyle name="Note 7 10 3 2" xfId="19594"/>
    <cellStyle name="Note 7 10 3 2 2" xfId="42531"/>
    <cellStyle name="Note 7 10 3 3" xfId="42530"/>
    <cellStyle name="Note 7 10 3 4" xfId="60237"/>
    <cellStyle name="Note 7 10 4" xfId="8099"/>
    <cellStyle name="Note 7 10 4 2" xfId="19985"/>
    <cellStyle name="Note 7 10 4 2 2" xfId="42533"/>
    <cellStyle name="Note 7 10 4 3" xfId="42532"/>
    <cellStyle name="Note 7 10 4 4" xfId="60238"/>
    <cellStyle name="Note 7 10 5" xfId="8560"/>
    <cellStyle name="Note 7 10 5 2" xfId="20377"/>
    <cellStyle name="Note 7 10 5 2 2" xfId="42535"/>
    <cellStyle name="Note 7 10 5 3" xfId="42534"/>
    <cellStyle name="Note 7 10 5 4" xfId="60239"/>
    <cellStyle name="Note 7 10 6" xfId="9019"/>
    <cellStyle name="Note 7 10 6 2" xfId="20781"/>
    <cellStyle name="Note 7 10 6 2 2" xfId="42537"/>
    <cellStyle name="Note 7 10 6 3" xfId="42536"/>
    <cellStyle name="Note 7 10 6 4" xfId="60240"/>
    <cellStyle name="Note 7 10 7" xfId="9466"/>
    <cellStyle name="Note 7 10 7 2" xfId="21182"/>
    <cellStyle name="Note 7 10 7 2 2" xfId="42539"/>
    <cellStyle name="Note 7 10 7 3" xfId="42538"/>
    <cellStyle name="Note 7 10 7 4" xfId="60241"/>
    <cellStyle name="Note 7 10 8" xfId="9907"/>
    <cellStyle name="Note 7 10 8 2" xfId="21568"/>
    <cellStyle name="Note 7 10 8 2 2" xfId="42541"/>
    <cellStyle name="Note 7 10 8 3" xfId="42540"/>
    <cellStyle name="Note 7 10 8 4" xfId="60242"/>
    <cellStyle name="Note 7 10 9" xfId="10347"/>
    <cellStyle name="Note 7 10 9 2" xfId="21949"/>
    <cellStyle name="Note 7 10 9 2 2" xfId="42543"/>
    <cellStyle name="Note 7 10 9 3" xfId="42542"/>
    <cellStyle name="Note 7 10 9 4" xfId="60243"/>
    <cellStyle name="Note 7 11" xfId="4398"/>
    <cellStyle name="Note 7 11 10" xfId="10759"/>
    <cellStyle name="Note 7 11 10 2" xfId="22306"/>
    <cellStyle name="Note 7 11 10 2 2" xfId="42546"/>
    <cellStyle name="Note 7 11 10 3" xfId="42545"/>
    <cellStyle name="Note 7 11 10 4" xfId="60244"/>
    <cellStyle name="Note 7 11 11" xfId="11183"/>
    <cellStyle name="Note 7 11 11 2" xfId="22674"/>
    <cellStyle name="Note 7 11 11 2 2" xfId="42548"/>
    <cellStyle name="Note 7 11 11 3" xfId="42547"/>
    <cellStyle name="Note 7 11 11 4" xfId="60245"/>
    <cellStyle name="Note 7 11 12" xfId="11598"/>
    <cellStyle name="Note 7 11 12 2" xfId="23037"/>
    <cellStyle name="Note 7 11 12 2 2" xfId="42550"/>
    <cellStyle name="Note 7 11 12 3" xfId="42549"/>
    <cellStyle name="Note 7 11 12 4" xfId="60246"/>
    <cellStyle name="Note 7 11 13" xfId="12027"/>
    <cellStyle name="Note 7 11 13 2" xfId="23444"/>
    <cellStyle name="Note 7 11 13 2 2" xfId="42552"/>
    <cellStyle name="Note 7 11 13 3" xfId="42551"/>
    <cellStyle name="Note 7 11 13 4" xfId="60247"/>
    <cellStyle name="Note 7 11 14" xfId="12400"/>
    <cellStyle name="Note 7 11 14 2" xfId="23778"/>
    <cellStyle name="Note 7 11 14 2 2" xfId="42554"/>
    <cellStyle name="Note 7 11 14 3" xfId="42553"/>
    <cellStyle name="Note 7 11 14 4" xfId="60248"/>
    <cellStyle name="Note 7 11 15" xfId="12761"/>
    <cellStyle name="Note 7 11 15 2" xfId="24098"/>
    <cellStyle name="Note 7 11 15 2 2" xfId="42556"/>
    <cellStyle name="Note 7 11 15 3" xfId="42555"/>
    <cellStyle name="Note 7 11 15 4" xfId="60249"/>
    <cellStyle name="Note 7 11 16" xfId="13176"/>
    <cellStyle name="Note 7 11 16 2" xfId="24487"/>
    <cellStyle name="Note 7 11 16 2 2" xfId="42558"/>
    <cellStyle name="Note 7 11 16 3" xfId="42557"/>
    <cellStyle name="Note 7 11 16 4" xfId="60250"/>
    <cellStyle name="Note 7 11 17" xfId="13513"/>
    <cellStyle name="Note 7 11 17 2" xfId="24792"/>
    <cellStyle name="Note 7 11 17 2 2" xfId="42560"/>
    <cellStyle name="Note 7 11 17 3" xfId="42559"/>
    <cellStyle name="Note 7 11 17 4" xfId="60251"/>
    <cellStyle name="Note 7 11 18" xfId="13844"/>
    <cellStyle name="Note 7 11 18 2" xfId="25094"/>
    <cellStyle name="Note 7 11 18 2 2" xfId="42562"/>
    <cellStyle name="Note 7 11 18 3" xfId="42561"/>
    <cellStyle name="Note 7 11 18 4" xfId="60252"/>
    <cellStyle name="Note 7 11 19" xfId="14172"/>
    <cellStyle name="Note 7 11 19 2" xfId="25394"/>
    <cellStyle name="Note 7 11 19 2 2" xfId="42564"/>
    <cellStyle name="Note 7 11 19 3" xfId="42563"/>
    <cellStyle name="Note 7 11 19 4" xfId="60253"/>
    <cellStyle name="Note 7 11 2" xfId="7181"/>
    <cellStyle name="Note 7 11 2 2" xfId="19186"/>
    <cellStyle name="Note 7 11 2 2 2" xfId="42566"/>
    <cellStyle name="Note 7 11 2 3" xfId="42565"/>
    <cellStyle name="Note 7 11 2 4" xfId="60254"/>
    <cellStyle name="Note 7 11 20" xfId="14466"/>
    <cellStyle name="Note 7 11 20 2" xfId="42567"/>
    <cellStyle name="Note 7 11 20 3" xfId="60255"/>
    <cellStyle name="Note 7 11 20 4" xfId="60256"/>
    <cellStyle name="Note 7 11 21" xfId="42544"/>
    <cellStyle name="Note 7 11 22" xfId="60257"/>
    <cellStyle name="Note 7 11 3" xfId="7649"/>
    <cellStyle name="Note 7 11 3 2" xfId="19595"/>
    <cellStyle name="Note 7 11 3 2 2" xfId="42569"/>
    <cellStyle name="Note 7 11 3 3" xfId="42568"/>
    <cellStyle name="Note 7 11 3 4" xfId="60258"/>
    <cellStyle name="Note 7 11 4" xfId="8100"/>
    <cellStyle name="Note 7 11 4 2" xfId="19986"/>
    <cellStyle name="Note 7 11 4 2 2" xfId="42571"/>
    <cellStyle name="Note 7 11 4 3" xfId="42570"/>
    <cellStyle name="Note 7 11 4 4" xfId="60259"/>
    <cellStyle name="Note 7 11 5" xfId="8561"/>
    <cellStyle name="Note 7 11 5 2" xfId="20378"/>
    <cellStyle name="Note 7 11 5 2 2" xfId="42573"/>
    <cellStyle name="Note 7 11 5 3" xfId="42572"/>
    <cellStyle name="Note 7 11 5 4" xfId="60260"/>
    <cellStyle name="Note 7 11 6" xfId="9020"/>
    <cellStyle name="Note 7 11 6 2" xfId="20782"/>
    <cellStyle name="Note 7 11 6 2 2" xfId="42575"/>
    <cellStyle name="Note 7 11 6 3" xfId="42574"/>
    <cellStyle name="Note 7 11 6 4" xfId="60261"/>
    <cellStyle name="Note 7 11 7" xfId="9467"/>
    <cellStyle name="Note 7 11 7 2" xfId="21183"/>
    <cellStyle name="Note 7 11 7 2 2" xfId="42577"/>
    <cellStyle name="Note 7 11 7 3" xfId="42576"/>
    <cellStyle name="Note 7 11 7 4" xfId="60262"/>
    <cellStyle name="Note 7 11 8" xfId="9908"/>
    <cellStyle name="Note 7 11 8 2" xfId="21569"/>
    <cellStyle name="Note 7 11 8 2 2" xfId="42579"/>
    <cellStyle name="Note 7 11 8 3" xfId="42578"/>
    <cellStyle name="Note 7 11 8 4" xfId="60263"/>
    <cellStyle name="Note 7 11 9" xfId="10348"/>
    <cellStyle name="Note 7 11 9 2" xfId="21950"/>
    <cellStyle name="Note 7 11 9 2 2" xfId="42581"/>
    <cellStyle name="Note 7 11 9 3" xfId="42580"/>
    <cellStyle name="Note 7 11 9 4" xfId="60264"/>
    <cellStyle name="Note 7 12" xfId="42505"/>
    <cellStyle name="Note 7 13" xfId="4396"/>
    <cellStyle name="Note 7 2" xfId="4399"/>
    <cellStyle name="Note 7 2 10" xfId="9021"/>
    <cellStyle name="Note 7 2 10 2" xfId="20783"/>
    <cellStyle name="Note 7 2 10 2 2" xfId="42584"/>
    <cellStyle name="Note 7 2 10 3" xfId="42583"/>
    <cellStyle name="Note 7 2 10 4" xfId="60265"/>
    <cellStyle name="Note 7 2 11" xfId="9468"/>
    <cellStyle name="Note 7 2 11 2" xfId="21184"/>
    <cellStyle name="Note 7 2 11 2 2" xfId="42586"/>
    <cellStyle name="Note 7 2 11 3" xfId="42585"/>
    <cellStyle name="Note 7 2 11 4" xfId="60266"/>
    <cellStyle name="Note 7 2 12" xfId="9909"/>
    <cellStyle name="Note 7 2 12 2" xfId="21570"/>
    <cellStyle name="Note 7 2 12 2 2" xfId="42588"/>
    <cellStyle name="Note 7 2 12 3" xfId="42587"/>
    <cellStyle name="Note 7 2 12 4" xfId="60267"/>
    <cellStyle name="Note 7 2 13" xfId="10349"/>
    <cellStyle name="Note 7 2 13 2" xfId="21951"/>
    <cellStyle name="Note 7 2 13 2 2" xfId="42590"/>
    <cellStyle name="Note 7 2 13 3" xfId="42589"/>
    <cellStyle name="Note 7 2 13 4" xfId="60268"/>
    <cellStyle name="Note 7 2 14" xfId="10760"/>
    <cellStyle name="Note 7 2 14 2" xfId="22307"/>
    <cellStyle name="Note 7 2 14 2 2" xfId="42592"/>
    <cellStyle name="Note 7 2 14 3" xfId="42591"/>
    <cellStyle name="Note 7 2 14 4" xfId="60269"/>
    <cellStyle name="Note 7 2 15" xfId="11184"/>
    <cellStyle name="Note 7 2 15 2" xfId="22675"/>
    <cellStyle name="Note 7 2 15 2 2" xfId="42594"/>
    <cellStyle name="Note 7 2 15 3" xfId="42593"/>
    <cellStyle name="Note 7 2 15 4" xfId="60270"/>
    <cellStyle name="Note 7 2 16" xfId="11599"/>
    <cellStyle name="Note 7 2 16 2" xfId="23038"/>
    <cellStyle name="Note 7 2 16 2 2" xfId="42596"/>
    <cellStyle name="Note 7 2 16 3" xfId="42595"/>
    <cellStyle name="Note 7 2 16 4" xfId="60271"/>
    <cellStyle name="Note 7 2 17" xfId="12028"/>
    <cellStyle name="Note 7 2 17 2" xfId="23445"/>
    <cellStyle name="Note 7 2 17 2 2" xfId="42598"/>
    <cellStyle name="Note 7 2 17 3" xfId="42597"/>
    <cellStyle name="Note 7 2 17 4" xfId="60272"/>
    <cellStyle name="Note 7 2 18" xfId="12401"/>
    <cellStyle name="Note 7 2 18 2" xfId="23779"/>
    <cellStyle name="Note 7 2 18 2 2" xfId="42600"/>
    <cellStyle name="Note 7 2 18 3" xfId="42599"/>
    <cellStyle name="Note 7 2 18 4" xfId="60273"/>
    <cellStyle name="Note 7 2 19" xfId="12762"/>
    <cellStyle name="Note 7 2 19 2" xfId="24099"/>
    <cellStyle name="Note 7 2 19 2 2" xfId="42602"/>
    <cellStyle name="Note 7 2 19 3" xfId="42601"/>
    <cellStyle name="Note 7 2 19 4" xfId="60274"/>
    <cellStyle name="Note 7 2 2" xfId="4400"/>
    <cellStyle name="Note 7 2 2 2" xfId="4401"/>
    <cellStyle name="Note 7 2 2 2 10" xfId="10761"/>
    <cellStyle name="Note 7 2 2 2 10 2" xfId="22308"/>
    <cellStyle name="Note 7 2 2 2 10 2 2" xfId="42606"/>
    <cellStyle name="Note 7 2 2 2 10 3" xfId="42605"/>
    <cellStyle name="Note 7 2 2 2 10 4" xfId="60275"/>
    <cellStyle name="Note 7 2 2 2 11" xfId="11186"/>
    <cellStyle name="Note 7 2 2 2 11 2" xfId="22676"/>
    <cellStyle name="Note 7 2 2 2 11 2 2" xfId="42608"/>
    <cellStyle name="Note 7 2 2 2 11 3" xfId="42607"/>
    <cellStyle name="Note 7 2 2 2 11 4" xfId="60276"/>
    <cellStyle name="Note 7 2 2 2 12" xfId="11600"/>
    <cellStyle name="Note 7 2 2 2 12 2" xfId="23039"/>
    <cellStyle name="Note 7 2 2 2 12 2 2" xfId="42610"/>
    <cellStyle name="Note 7 2 2 2 12 3" xfId="42609"/>
    <cellStyle name="Note 7 2 2 2 12 4" xfId="60277"/>
    <cellStyle name="Note 7 2 2 2 13" xfId="12029"/>
    <cellStyle name="Note 7 2 2 2 13 2" xfId="23446"/>
    <cellStyle name="Note 7 2 2 2 13 2 2" xfId="42612"/>
    <cellStyle name="Note 7 2 2 2 13 3" xfId="42611"/>
    <cellStyle name="Note 7 2 2 2 13 4" xfId="60278"/>
    <cellStyle name="Note 7 2 2 2 14" xfId="12402"/>
    <cellStyle name="Note 7 2 2 2 14 2" xfId="23780"/>
    <cellStyle name="Note 7 2 2 2 14 2 2" xfId="42614"/>
    <cellStyle name="Note 7 2 2 2 14 3" xfId="42613"/>
    <cellStyle name="Note 7 2 2 2 14 4" xfId="60279"/>
    <cellStyle name="Note 7 2 2 2 15" xfId="12763"/>
    <cellStyle name="Note 7 2 2 2 15 2" xfId="24100"/>
    <cellStyle name="Note 7 2 2 2 15 2 2" xfId="42616"/>
    <cellStyle name="Note 7 2 2 2 15 3" xfId="42615"/>
    <cellStyle name="Note 7 2 2 2 15 4" xfId="60280"/>
    <cellStyle name="Note 7 2 2 2 16" xfId="13178"/>
    <cellStyle name="Note 7 2 2 2 16 2" xfId="24489"/>
    <cellStyle name="Note 7 2 2 2 16 2 2" xfId="42618"/>
    <cellStyle name="Note 7 2 2 2 16 3" xfId="42617"/>
    <cellStyle name="Note 7 2 2 2 16 4" xfId="60281"/>
    <cellStyle name="Note 7 2 2 2 17" xfId="13515"/>
    <cellStyle name="Note 7 2 2 2 17 2" xfId="24794"/>
    <cellStyle name="Note 7 2 2 2 17 2 2" xfId="42620"/>
    <cellStyle name="Note 7 2 2 2 17 3" xfId="42619"/>
    <cellStyle name="Note 7 2 2 2 17 4" xfId="60282"/>
    <cellStyle name="Note 7 2 2 2 18" xfId="13846"/>
    <cellStyle name="Note 7 2 2 2 18 2" xfId="25096"/>
    <cellStyle name="Note 7 2 2 2 18 2 2" xfId="42622"/>
    <cellStyle name="Note 7 2 2 2 18 3" xfId="42621"/>
    <cellStyle name="Note 7 2 2 2 18 4" xfId="60283"/>
    <cellStyle name="Note 7 2 2 2 19" xfId="14174"/>
    <cellStyle name="Note 7 2 2 2 19 2" xfId="25396"/>
    <cellStyle name="Note 7 2 2 2 19 2 2" xfId="42624"/>
    <cellStyle name="Note 7 2 2 2 19 3" xfId="42623"/>
    <cellStyle name="Note 7 2 2 2 19 4" xfId="60284"/>
    <cellStyle name="Note 7 2 2 2 2" xfId="7184"/>
    <cellStyle name="Note 7 2 2 2 2 2" xfId="19189"/>
    <cellStyle name="Note 7 2 2 2 2 2 2" xfId="42626"/>
    <cellStyle name="Note 7 2 2 2 2 3" xfId="42625"/>
    <cellStyle name="Note 7 2 2 2 2 4" xfId="60285"/>
    <cellStyle name="Note 7 2 2 2 20" xfId="14468"/>
    <cellStyle name="Note 7 2 2 2 20 2" xfId="42627"/>
    <cellStyle name="Note 7 2 2 2 20 3" xfId="60286"/>
    <cellStyle name="Note 7 2 2 2 20 4" xfId="60287"/>
    <cellStyle name="Note 7 2 2 2 21" xfId="42604"/>
    <cellStyle name="Note 7 2 2 2 22" xfId="60288"/>
    <cellStyle name="Note 7 2 2 2 3" xfId="7652"/>
    <cellStyle name="Note 7 2 2 2 3 2" xfId="19598"/>
    <cellStyle name="Note 7 2 2 2 3 2 2" xfId="42629"/>
    <cellStyle name="Note 7 2 2 2 3 3" xfId="42628"/>
    <cellStyle name="Note 7 2 2 2 3 4" xfId="60289"/>
    <cellStyle name="Note 7 2 2 2 4" xfId="8103"/>
    <cellStyle name="Note 7 2 2 2 4 2" xfId="19989"/>
    <cellStyle name="Note 7 2 2 2 4 2 2" xfId="42631"/>
    <cellStyle name="Note 7 2 2 2 4 3" xfId="42630"/>
    <cellStyle name="Note 7 2 2 2 4 4" xfId="60290"/>
    <cellStyle name="Note 7 2 2 2 5" xfId="8564"/>
    <cellStyle name="Note 7 2 2 2 5 2" xfId="20380"/>
    <cellStyle name="Note 7 2 2 2 5 2 2" xfId="42633"/>
    <cellStyle name="Note 7 2 2 2 5 3" xfId="42632"/>
    <cellStyle name="Note 7 2 2 2 5 4" xfId="60291"/>
    <cellStyle name="Note 7 2 2 2 6" xfId="9023"/>
    <cellStyle name="Note 7 2 2 2 6 2" xfId="20785"/>
    <cellStyle name="Note 7 2 2 2 6 2 2" xfId="42635"/>
    <cellStyle name="Note 7 2 2 2 6 3" xfId="42634"/>
    <cellStyle name="Note 7 2 2 2 6 4" xfId="60292"/>
    <cellStyle name="Note 7 2 2 2 7" xfId="9469"/>
    <cellStyle name="Note 7 2 2 2 7 2" xfId="21185"/>
    <cellStyle name="Note 7 2 2 2 7 2 2" xfId="42637"/>
    <cellStyle name="Note 7 2 2 2 7 3" xfId="42636"/>
    <cellStyle name="Note 7 2 2 2 7 4" xfId="60293"/>
    <cellStyle name="Note 7 2 2 2 8" xfId="9911"/>
    <cellStyle name="Note 7 2 2 2 8 2" xfId="21571"/>
    <cellStyle name="Note 7 2 2 2 8 2 2" xfId="42639"/>
    <cellStyle name="Note 7 2 2 2 8 3" xfId="42638"/>
    <cellStyle name="Note 7 2 2 2 8 4" xfId="60294"/>
    <cellStyle name="Note 7 2 2 2 9" xfId="10351"/>
    <cellStyle name="Note 7 2 2 2 9 2" xfId="21952"/>
    <cellStyle name="Note 7 2 2 2 9 2 2" xfId="42641"/>
    <cellStyle name="Note 7 2 2 2 9 3" xfId="42640"/>
    <cellStyle name="Note 7 2 2 2 9 4" xfId="60295"/>
    <cellStyle name="Note 7 2 2 3" xfId="42603"/>
    <cellStyle name="Note 7 2 20" xfId="13177"/>
    <cellStyle name="Note 7 2 20 2" xfId="24488"/>
    <cellStyle name="Note 7 2 20 2 2" xfId="42643"/>
    <cellStyle name="Note 7 2 20 3" xfId="42642"/>
    <cellStyle name="Note 7 2 20 4" xfId="60296"/>
    <cellStyle name="Note 7 2 21" xfId="13514"/>
    <cellStyle name="Note 7 2 21 2" xfId="24793"/>
    <cellStyle name="Note 7 2 21 2 2" xfId="42645"/>
    <cellStyle name="Note 7 2 21 3" xfId="42644"/>
    <cellStyle name="Note 7 2 21 4" xfId="60297"/>
    <cellStyle name="Note 7 2 22" xfId="13845"/>
    <cellStyle name="Note 7 2 22 2" xfId="25095"/>
    <cellStyle name="Note 7 2 22 2 2" xfId="42647"/>
    <cellStyle name="Note 7 2 22 3" xfId="42646"/>
    <cellStyle name="Note 7 2 22 4" xfId="60298"/>
    <cellStyle name="Note 7 2 23" xfId="14173"/>
    <cellStyle name="Note 7 2 23 2" xfId="25395"/>
    <cellStyle name="Note 7 2 23 2 2" xfId="42649"/>
    <cellStyle name="Note 7 2 23 3" xfId="42648"/>
    <cellStyle name="Note 7 2 23 4" xfId="60299"/>
    <cellStyle name="Note 7 2 24" xfId="14467"/>
    <cellStyle name="Note 7 2 24 2" xfId="42650"/>
    <cellStyle name="Note 7 2 24 3" xfId="60300"/>
    <cellStyle name="Note 7 2 24 4" xfId="60301"/>
    <cellStyle name="Note 7 2 25" xfId="42582"/>
    <cellStyle name="Note 7 2 26" xfId="60302"/>
    <cellStyle name="Note 7 2 3" xfId="4402"/>
    <cellStyle name="Note 7 2 3 10" xfId="10762"/>
    <cellStyle name="Note 7 2 3 10 2" xfId="22309"/>
    <cellStyle name="Note 7 2 3 10 2 2" xfId="42653"/>
    <cellStyle name="Note 7 2 3 10 3" xfId="42652"/>
    <cellStyle name="Note 7 2 3 10 4" xfId="60303"/>
    <cellStyle name="Note 7 2 3 11" xfId="11187"/>
    <cellStyle name="Note 7 2 3 11 2" xfId="22677"/>
    <cellStyle name="Note 7 2 3 11 2 2" xfId="42655"/>
    <cellStyle name="Note 7 2 3 11 3" xfId="42654"/>
    <cellStyle name="Note 7 2 3 11 4" xfId="60304"/>
    <cellStyle name="Note 7 2 3 12" xfId="11601"/>
    <cellStyle name="Note 7 2 3 12 2" xfId="23040"/>
    <cellStyle name="Note 7 2 3 12 2 2" xfId="42657"/>
    <cellStyle name="Note 7 2 3 12 3" xfId="42656"/>
    <cellStyle name="Note 7 2 3 12 4" xfId="60305"/>
    <cellStyle name="Note 7 2 3 13" xfId="12030"/>
    <cellStyle name="Note 7 2 3 13 2" xfId="23447"/>
    <cellStyle name="Note 7 2 3 13 2 2" xfId="42659"/>
    <cellStyle name="Note 7 2 3 13 3" xfId="42658"/>
    <cellStyle name="Note 7 2 3 13 4" xfId="60306"/>
    <cellStyle name="Note 7 2 3 14" xfId="12403"/>
    <cellStyle name="Note 7 2 3 14 2" xfId="23781"/>
    <cellStyle name="Note 7 2 3 14 2 2" xfId="42661"/>
    <cellStyle name="Note 7 2 3 14 3" xfId="42660"/>
    <cellStyle name="Note 7 2 3 14 4" xfId="60307"/>
    <cellStyle name="Note 7 2 3 15" xfId="12764"/>
    <cellStyle name="Note 7 2 3 15 2" xfId="24101"/>
    <cellStyle name="Note 7 2 3 15 2 2" xfId="42663"/>
    <cellStyle name="Note 7 2 3 15 3" xfId="42662"/>
    <cellStyle name="Note 7 2 3 15 4" xfId="60308"/>
    <cellStyle name="Note 7 2 3 16" xfId="13179"/>
    <cellStyle name="Note 7 2 3 16 2" xfId="24490"/>
    <cellStyle name="Note 7 2 3 16 2 2" xfId="42665"/>
    <cellStyle name="Note 7 2 3 16 3" xfId="42664"/>
    <cellStyle name="Note 7 2 3 16 4" xfId="60309"/>
    <cellStyle name="Note 7 2 3 17" xfId="13516"/>
    <cellStyle name="Note 7 2 3 17 2" xfId="24795"/>
    <cellStyle name="Note 7 2 3 17 2 2" xfId="42667"/>
    <cellStyle name="Note 7 2 3 17 3" xfId="42666"/>
    <cellStyle name="Note 7 2 3 17 4" xfId="60310"/>
    <cellStyle name="Note 7 2 3 18" xfId="13847"/>
    <cellStyle name="Note 7 2 3 18 2" xfId="25097"/>
    <cellStyle name="Note 7 2 3 18 2 2" xfId="42669"/>
    <cellStyle name="Note 7 2 3 18 3" xfId="42668"/>
    <cellStyle name="Note 7 2 3 18 4" xfId="60311"/>
    <cellStyle name="Note 7 2 3 19" xfId="14175"/>
    <cellStyle name="Note 7 2 3 19 2" xfId="25397"/>
    <cellStyle name="Note 7 2 3 19 2 2" xfId="42671"/>
    <cellStyle name="Note 7 2 3 19 3" xfId="42670"/>
    <cellStyle name="Note 7 2 3 19 4" xfId="60312"/>
    <cellStyle name="Note 7 2 3 2" xfId="7185"/>
    <cellStyle name="Note 7 2 3 2 2" xfId="19190"/>
    <cellStyle name="Note 7 2 3 2 2 2" xfId="42673"/>
    <cellStyle name="Note 7 2 3 2 3" xfId="42672"/>
    <cellStyle name="Note 7 2 3 2 4" xfId="60313"/>
    <cellStyle name="Note 7 2 3 20" xfId="14469"/>
    <cellStyle name="Note 7 2 3 20 2" xfId="42674"/>
    <cellStyle name="Note 7 2 3 20 3" xfId="60314"/>
    <cellStyle name="Note 7 2 3 20 4" xfId="60315"/>
    <cellStyle name="Note 7 2 3 21" xfId="42651"/>
    <cellStyle name="Note 7 2 3 22" xfId="60316"/>
    <cellStyle name="Note 7 2 3 3" xfId="7653"/>
    <cellStyle name="Note 7 2 3 3 2" xfId="19599"/>
    <cellStyle name="Note 7 2 3 3 2 2" xfId="42676"/>
    <cellStyle name="Note 7 2 3 3 3" xfId="42675"/>
    <cellStyle name="Note 7 2 3 3 4" xfId="60317"/>
    <cellStyle name="Note 7 2 3 4" xfId="8104"/>
    <cellStyle name="Note 7 2 3 4 2" xfId="19990"/>
    <cellStyle name="Note 7 2 3 4 2 2" xfId="42678"/>
    <cellStyle name="Note 7 2 3 4 3" xfId="42677"/>
    <cellStyle name="Note 7 2 3 4 4" xfId="60318"/>
    <cellStyle name="Note 7 2 3 5" xfId="8565"/>
    <cellStyle name="Note 7 2 3 5 2" xfId="20381"/>
    <cellStyle name="Note 7 2 3 5 2 2" xfId="42680"/>
    <cellStyle name="Note 7 2 3 5 3" xfId="42679"/>
    <cellStyle name="Note 7 2 3 5 4" xfId="60319"/>
    <cellStyle name="Note 7 2 3 6" xfId="9024"/>
    <cellStyle name="Note 7 2 3 6 2" xfId="20786"/>
    <cellStyle name="Note 7 2 3 6 2 2" xfId="42682"/>
    <cellStyle name="Note 7 2 3 6 3" xfId="42681"/>
    <cellStyle name="Note 7 2 3 6 4" xfId="60320"/>
    <cellStyle name="Note 7 2 3 7" xfId="9470"/>
    <cellStyle name="Note 7 2 3 7 2" xfId="21186"/>
    <cellStyle name="Note 7 2 3 7 2 2" xfId="42684"/>
    <cellStyle name="Note 7 2 3 7 3" xfId="42683"/>
    <cellStyle name="Note 7 2 3 7 4" xfId="60321"/>
    <cellStyle name="Note 7 2 3 8" xfId="9912"/>
    <cellStyle name="Note 7 2 3 8 2" xfId="21572"/>
    <cellStyle name="Note 7 2 3 8 2 2" xfId="42686"/>
    <cellStyle name="Note 7 2 3 8 3" xfId="42685"/>
    <cellStyle name="Note 7 2 3 8 4" xfId="60322"/>
    <cellStyle name="Note 7 2 3 9" xfId="10352"/>
    <cellStyle name="Note 7 2 3 9 2" xfId="21953"/>
    <cellStyle name="Note 7 2 3 9 2 2" xfId="42688"/>
    <cellStyle name="Note 7 2 3 9 3" xfId="42687"/>
    <cellStyle name="Note 7 2 3 9 4" xfId="60323"/>
    <cellStyle name="Note 7 2 4" xfId="4403"/>
    <cellStyle name="Note 7 2 4 10" xfId="10763"/>
    <cellStyle name="Note 7 2 4 10 2" xfId="22310"/>
    <cellStyle name="Note 7 2 4 10 2 2" xfId="42691"/>
    <cellStyle name="Note 7 2 4 10 3" xfId="42690"/>
    <cellStyle name="Note 7 2 4 10 4" xfId="60324"/>
    <cellStyle name="Note 7 2 4 11" xfId="11188"/>
    <cellStyle name="Note 7 2 4 11 2" xfId="22678"/>
    <cellStyle name="Note 7 2 4 11 2 2" xfId="42693"/>
    <cellStyle name="Note 7 2 4 11 3" xfId="42692"/>
    <cellStyle name="Note 7 2 4 11 4" xfId="60325"/>
    <cellStyle name="Note 7 2 4 12" xfId="11602"/>
    <cellStyle name="Note 7 2 4 12 2" xfId="23041"/>
    <cellStyle name="Note 7 2 4 12 2 2" xfId="42695"/>
    <cellStyle name="Note 7 2 4 12 3" xfId="42694"/>
    <cellStyle name="Note 7 2 4 12 4" xfId="60326"/>
    <cellStyle name="Note 7 2 4 13" xfId="12031"/>
    <cellStyle name="Note 7 2 4 13 2" xfId="23448"/>
    <cellStyle name="Note 7 2 4 13 2 2" xfId="42697"/>
    <cellStyle name="Note 7 2 4 13 3" xfId="42696"/>
    <cellStyle name="Note 7 2 4 13 4" xfId="60327"/>
    <cellStyle name="Note 7 2 4 14" xfId="12404"/>
    <cellStyle name="Note 7 2 4 14 2" xfId="23782"/>
    <cellStyle name="Note 7 2 4 14 2 2" xfId="42699"/>
    <cellStyle name="Note 7 2 4 14 3" xfId="42698"/>
    <cellStyle name="Note 7 2 4 14 4" xfId="60328"/>
    <cellStyle name="Note 7 2 4 15" xfId="12765"/>
    <cellStyle name="Note 7 2 4 15 2" xfId="24102"/>
    <cellStyle name="Note 7 2 4 15 2 2" xfId="42701"/>
    <cellStyle name="Note 7 2 4 15 3" xfId="42700"/>
    <cellStyle name="Note 7 2 4 15 4" xfId="60329"/>
    <cellStyle name="Note 7 2 4 16" xfId="13180"/>
    <cellStyle name="Note 7 2 4 16 2" xfId="24491"/>
    <cellStyle name="Note 7 2 4 16 2 2" xfId="42703"/>
    <cellStyle name="Note 7 2 4 16 3" xfId="42702"/>
    <cellStyle name="Note 7 2 4 16 4" xfId="60330"/>
    <cellStyle name="Note 7 2 4 17" xfId="13517"/>
    <cellStyle name="Note 7 2 4 17 2" xfId="24796"/>
    <cellStyle name="Note 7 2 4 17 2 2" xfId="42705"/>
    <cellStyle name="Note 7 2 4 17 3" xfId="42704"/>
    <cellStyle name="Note 7 2 4 17 4" xfId="60331"/>
    <cellStyle name="Note 7 2 4 18" xfId="13848"/>
    <cellStyle name="Note 7 2 4 18 2" xfId="25098"/>
    <cellStyle name="Note 7 2 4 18 2 2" xfId="42707"/>
    <cellStyle name="Note 7 2 4 18 3" xfId="42706"/>
    <cellStyle name="Note 7 2 4 18 4" xfId="60332"/>
    <cellStyle name="Note 7 2 4 19" xfId="14176"/>
    <cellStyle name="Note 7 2 4 19 2" xfId="25398"/>
    <cellStyle name="Note 7 2 4 19 2 2" xfId="42709"/>
    <cellStyle name="Note 7 2 4 19 3" xfId="42708"/>
    <cellStyle name="Note 7 2 4 19 4" xfId="60333"/>
    <cellStyle name="Note 7 2 4 2" xfId="7186"/>
    <cellStyle name="Note 7 2 4 2 2" xfId="19191"/>
    <cellStyle name="Note 7 2 4 2 2 2" xfId="42711"/>
    <cellStyle name="Note 7 2 4 2 3" xfId="42710"/>
    <cellStyle name="Note 7 2 4 2 4" xfId="60334"/>
    <cellStyle name="Note 7 2 4 20" xfId="14470"/>
    <cellStyle name="Note 7 2 4 20 2" xfId="42712"/>
    <cellStyle name="Note 7 2 4 20 3" xfId="60335"/>
    <cellStyle name="Note 7 2 4 20 4" xfId="60336"/>
    <cellStyle name="Note 7 2 4 21" xfId="42689"/>
    <cellStyle name="Note 7 2 4 22" xfId="60337"/>
    <cellStyle name="Note 7 2 4 3" xfId="7654"/>
    <cellStyle name="Note 7 2 4 3 2" xfId="19600"/>
    <cellStyle name="Note 7 2 4 3 2 2" xfId="42714"/>
    <cellStyle name="Note 7 2 4 3 3" xfId="42713"/>
    <cellStyle name="Note 7 2 4 3 4" xfId="60338"/>
    <cellStyle name="Note 7 2 4 4" xfId="8105"/>
    <cellStyle name="Note 7 2 4 4 2" xfId="19991"/>
    <cellStyle name="Note 7 2 4 4 2 2" xfId="42716"/>
    <cellStyle name="Note 7 2 4 4 3" xfId="42715"/>
    <cellStyle name="Note 7 2 4 4 4" xfId="60339"/>
    <cellStyle name="Note 7 2 4 5" xfId="8566"/>
    <cellStyle name="Note 7 2 4 5 2" xfId="20382"/>
    <cellStyle name="Note 7 2 4 5 2 2" xfId="42718"/>
    <cellStyle name="Note 7 2 4 5 3" xfId="42717"/>
    <cellStyle name="Note 7 2 4 5 4" xfId="60340"/>
    <cellStyle name="Note 7 2 4 6" xfId="9025"/>
    <cellStyle name="Note 7 2 4 6 2" xfId="20787"/>
    <cellStyle name="Note 7 2 4 6 2 2" xfId="42720"/>
    <cellStyle name="Note 7 2 4 6 3" xfId="42719"/>
    <cellStyle name="Note 7 2 4 6 4" xfId="60341"/>
    <cellStyle name="Note 7 2 4 7" xfId="9471"/>
    <cellStyle name="Note 7 2 4 7 2" xfId="21187"/>
    <cellStyle name="Note 7 2 4 7 2 2" xfId="42722"/>
    <cellStyle name="Note 7 2 4 7 3" xfId="42721"/>
    <cellStyle name="Note 7 2 4 7 4" xfId="60342"/>
    <cellStyle name="Note 7 2 4 8" xfId="9913"/>
    <cellStyle name="Note 7 2 4 8 2" xfId="21573"/>
    <cellStyle name="Note 7 2 4 8 2 2" xfId="42724"/>
    <cellStyle name="Note 7 2 4 8 3" xfId="42723"/>
    <cellStyle name="Note 7 2 4 8 4" xfId="60343"/>
    <cellStyle name="Note 7 2 4 9" xfId="10353"/>
    <cellStyle name="Note 7 2 4 9 2" xfId="21954"/>
    <cellStyle name="Note 7 2 4 9 2 2" xfId="42726"/>
    <cellStyle name="Note 7 2 4 9 3" xfId="42725"/>
    <cellStyle name="Note 7 2 4 9 4" xfId="60344"/>
    <cellStyle name="Note 7 2 5" xfId="4404"/>
    <cellStyle name="Note 7 2 5 10" xfId="10764"/>
    <cellStyle name="Note 7 2 5 10 2" xfId="22311"/>
    <cellStyle name="Note 7 2 5 10 2 2" xfId="42729"/>
    <cellStyle name="Note 7 2 5 10 3" xfId="42728"/>
    <cellStyle name="Note 7 2 5 10 4" xfId="60345"/>
    <cellStyle name="Note 7 2 5 11" xfId="11189"/>
    <cellStyle name="Note 7 2 5 11 2" xfId="22679"/>
    <cellStyle name="Note 7 2 5 11 2 2" xfId="42731"/>
    <cellStyle name="Note 7 2 5 11 3" xfId="42730"/>
    <cellStyle name="Note 7 2 5 11 4" xfId="60346"/>
    <cellStyle name="Note 7 2 5 12" xfId="11603"/>
    <cellStyle name="Note 7 2 5 12 2" xfId="23042"/>
    <cellStyle name="Note 7 2 5 12 2 2" xfId="42733"/>
    <cellStyle name="Note 7 2 5 12 3" xfId="42732"/>
    <cellStyle name="Note 7 2 5 12 4" xfId="60347"/>
    <cellStyle name="Note 7 2 5 13" xfId="12032"/>
    <cellStyle name="Note 7 2 5 13 2" xfId="23449"/>
    <cellStyle name="Note 7 2 5 13 2 2" xfId="42735"/>
    <cellStyle name="Note 7 2 5 13 3" xfId="42734"/>
    <cellStyle name="Note 7 2 5 13 4" xfId="60348"/>
    <cellStyle name="Note 7 2 5 14" xfId="12405"/>
    <cellStyle name="Note 7 2 5 14 2" xfId="23783"/>
    <cellStyle name="Note 7 2 5 14 2 2" xfId="42737"/>
    <cellStyle name="Note 7 2 5 14 3" xfId="42736"/>
    <cellStyle name="Note 7 2 5 14 4" xfId="60349"/>
    <cellStyle name="Note 7 2 5 15" xfId="12766"/>
    <cellStyle name="Note 7 2 5 15 2" xfId="24103"/>
    <cellStyle name="Note 7 2 5 15 2 2" xfId="42739"/>
    <cellStyle name="Note 7 2 5 15 3" xfId="42738"/>
    <cellStyle name="Note 7 2 5 15 4" xfId="60350"/>
    <cellStyle name="Note 7 2 5 16" xfId="13181"/>
    <cellStyle name="Note 7 2 5 16 2" xfId="24492"/>
    <cellStyle name="Note 7 2 5 16 2 2" xfId="42741"/>
    <cellStyle name="Note 7 2 5 16 3" xfId="42740"/>
    <cellStyle name="Note 7 2 5 16 4" xfId="60351"/>
    <cellStyle name="Note 7 2 5 17" xfId="13518"/>
    <cellStyle name="Note 7 2 5 17 2" xfId="24797"/>
    <cellStyle name="Note 7 2 5 17 2 2" xfId="42743"/>
    <cellStyle name="Note 7 2 5 17 3" xfId="42742"/>
    <cellStyle name="Note 7 2 5 17 4" xfId="60352"/>
    <cellStyle name="Note 7 2 5 18" xfId="13849"/>
    <cellStyle name="Note 7 2 5 18 2" xfId="25099"/>
    <cellStyle name="Note 7 2 5 18 2 2" xfId="42745"/>
    <cellStyle name="Note 7 2 5 18 3" xfId="42744"/>
    <cellStyle name="Note 7 2 5 18 4" xfId="60353"/>
    <cellStyle name="Note 7 2 5 19" xfId="14177"/>
    <cellStyle name="Note 7 2 5 19 2" xfId="25399"/>
    <cellStyle name="Note 7 2 5 19 2 2" xfId="42747"/>
    <cellStyle name="Note 7 2 5 19 3" xfId="42746"/>
    <cellStyle name="Note 7 2 5 19 4" xfId="60354"/>
    <cellStyle name="Note 7 2 5 2" xfId="7187"/>
    <cellStyle name="Note 7 2 5 2 2" xfId="19192"/>
    <cellStyle name="Note 7 2 5 2 2 2" xfId="42749"/>
    <cellStyle name="Note 7 2 5 2 3" xfId="42748"/>
    <cellStyle name="Note 7 2 5 2 4" xfId="60355"/>
    <cellStyle name="Note 7 2 5 20" xfId="14471"/>
    <cellStyle name="Note 7 2 5 20 2" xfId="42750"/>
    <cellStyle name="Note 7 2 5 20 3" xfId="60356"/>
    <cellStyle name="Note 7 2 5 20 4" xfId="60357"/>
    <cellStyle name="Note 7 2 5 21" xfId="42727"/>
    <cellStyle name="Note 7 2 5 22" xfId="60358"/>
    <cellStyle name="Note 7 2 5 3" xfId="7655"/>
    <cellStyle name="Note 7 2 5 3 2" xfId="19601"/>
    <cellStyle name="Note 7 2 5 3 2 2" xfId="42752"/>
    <cellStyle name="Note 7 2 5 3 3" xfId="42751"/>
    <cellStyle name="Note 7 2 5 3 4" xfId="60359"/>
    <cellStyle name="Note 7 2 5 4" xfId="8106"/>
    <cellStyle name="Note 7 2 5 4 2" xfId="19992"/>
    <cellStyle name="Note 7 2 5 4 2 2" xfId="42754"/>
    <cellStyle name="Note 7 2 5 4 3" xfId="42753"/>
    <cellStyle name="Note 7 2 5 4 4" xfId="60360"/>
    <cellStyle name="Note 7 2 5 5" xfId="8567"/>
    <cellStyle name="Note 7 2 5 5 2" xfId="20383"/>
    <cellStyle name="Note 7 2 5 5 2 2" xfId="42756"/>
    <cellStyle name="Note 7 2 5 5 3" xfId="42755"/>
    <cellStyle name="Note 7 2 5 5 4" xfId="60361"/>
    <cellStyle name="Note 7 2 5 6" xfId="9026"/>
    <cellStyle name="Note 7 2 5 6 2" xfId="20788"/>
    <cellStyle name="Note 7 2 5 6 2 2" xfId="42758"/>
    <cellStyle name="Note 7 2 5 6 3" xfId="42757"/>
    <cellStyle name="Note 7 2 5 6 4" xfId="60362"/>
    <cellStyle name="Note 7 2 5 7" xfId="9472"/>
    <cellStyle name="Note 7 2 5 7 2" xfId="21188"/>
    <cellStyle name="Note 7 2 5 7 2 2" xfId="42760"/>
    <cellStyle name="Note 7 2 5 7 3" xfId="42759"/>
    <cellStyle name="Note 7 2 5 7 4" xfId="60363"/>
    <cellStyle name="Note 7 2 5 8" xfId="9914"/>
    <cellStyle name="Note 7 2 5 8 2" xfId="21574"/>
    <cellStyle name="Note 7 2 5 8 2 2" xfId="42762"/>
    <cellStyle name="Note 7 2 5 8 3" xfId="42761"/>
    <cellStyle name="Note 7 2 5 8 4" xfId="60364"/>
    <cellStyle name="Note 7 2 5 9" xfId="10354"/>
    <cellStyle name="Note 7 2 5 9 2" xfId="21955"/>
    <cellStyle name="Note 7 2 5 9 2 2" xfId="42764"/>
    <cellStyle name="Note 7 2 5 9 3" xfId="42763"/>
    <cellStyle name="Note 7 2 5 9 4" xfId="60365"/>
    <cellStyle name="Note 7 2 6" xfId="7182"/>
    <cellStyle name="Note 7 2 6 2" xfId="19187"/>
    <cellStyle name="Note 7 2 6 2 2" xfId="42766"/>
    <cellStyle name="Note 7 2 6 3" xfId="42765"/>
    <cellStyle name="Note 7 2 6 4" xfId="60366"/>
    <cellStyle name="Note 7 2 7" xfId="7650"/>
    <cellStyle name="Note 7 2 7 2" xfId="19596"/>
    <cellStyle name="Note 7 2 7 2 2" xfId="42768"/>
    <cellStyle name="Note 7 2 7 3" xfId="42767"/>
    <cellStyle name="Note 7 2 7 4" xfId="60367"/>
    <cellStyle name="Note 7 2 8" xfId="8101"/>
    <cellStyle name="Note 7 2 8 2" xfId="19987"/>
    <cellStyle name="Note 7 2 8 2 2" xfId="42770"/>
    <cellStyle name="Note 7 2 8 3" xfId="42769"/>
    <cellStyle name="Note 7 2 8 4" xfId="60368"/>
    <cellStyle name="Note 7 2 9" xfId="8562"/>
    <cellStyle name="Note 7 2 9 2" xfId="20379"/>
    <cellStyle name="Note 7 2 9 2 2" xfId="42772"/>
    <cellStyle name="Note 7 2 9 3" xfId="42771"/>
    <cellStyle name="Note 7 2 9 4" xfId="60369"/>
    <cellStyle name="Note 7 3" xfId="4405"/>
    <cellStyle name="Note 7 3 2" xfId="4406"/>
    <cellStyle name="Note 7 3 2 10" xfId="10766"/>
    <cellStyle name="Note 7 3 2 10 2" xfId="22312"/>
    <cellStyle name="Note 7 3 2 10 2 2" xfId="42776"/>
    <cellStyle name="Note 7 3 2 10 3" xfId="42775"/>
    <cellStyle name="Note 7 3 2 10 4" xfId="60370"/>
    <cellStyle name="Note 7 3 2 11" xfId="11191"/>
    <cellStyle name="Note 7 3 2 11 2" xfId="22680"/>
    <cellStyle name="Note 7 3 2 11 2 2" xfId="42778"/>
    <cellStyle name="Note 7 3 2 11 3" xfId="42777"/>
    <cellStyle name="Note 7 3 2 11 4" xfId="60371"/>
    <cellStyle name="Note 7 3 2 12" xfId="11604"/>
    <cellStyle name="Note 7 3 2 12 2" xfId="23043"/>
    <cellStyle name="Note 7 3 2 12 2 2" xfId="42780"/>
    <cellStyle name="Note 7 3 2 12 3" xfId="42779"/>
    <cellStyle name="Note 7 3 2 12 4" xfId="60372"/>
    <cellStyle name="Note 7 3 2 13" xfId="12033"/>
    <cellStyle name="Note 7 3 2 13 2" xfId="23450"/>
    <cellStyle name="Note 7 3 2 13 2 2" xfId="42782"/>
    <cellStyle name="Note 7 3 2 13 3" xfId="42781"/>
    <cellStyle name="Note 7 3 2 13 4" xfId="60373"/>
    <cellStyle name="Note 7 3 2 14" xfId="12406"/>
    <cellStyle name="Note 7 3 2 14 2" xfId="23784"/>
    <cellStyle name="Note 7 3 2 14 2 2" xfId="42784"/>
    <cellStyle name="Note 7 3 2 14 3" xfId="42783"/>
    <cellStyle name="Note 7 3 2 14 4" xfId="60374"/>
    <cellStyle name="Note 7 3 2 15" xfId="12767"/>
    <cellStyle name="Note 7 3 2 15 2" xfId="24104"/>
    <cellStyle name="Note 7 3 2 15 2 2" xfId="42786"/>
    <cellStyle name="Note 7 3 2 15 3" xfId="42785"/>
    <cellStyle name="Note 7 3 2 15 4" xfId="60375"/>
    <cellStyle name="Note 7 3 2 16" xfId="13182"/>
    <cellStyle name="Note 7 3 2 16 2" xfId="24493"/>
    <cellStyle name="Note 7 3 2 16 2 2" xfId="42788"/>
    <cellStyle name="Note 7 3 2 16 3" xfId="42787"/>
    <cellStyle name="Note 7 3 2 16 4" xfId="60376"/>
    <cellStyle name="Note 7 3 2 17" xfId="13519"/>
    <cellStyle name="Note 7 3 2 17 2" xfId="24798"/>
    <cellStyle name="Note 7 3 2 17 2 2" xfId="42790"/>
    <cellStyle name="Note 7 3 2 17 3" xfId="42789"/>
    <cellStyle name="Note 7 3 2 17 4" xfId="60377"/>
    <cellStyle name="Note 7 3 2 18" xfId="13850"/>
    <cellStyle name="Note 7 3 2 18 2" xfId="25100"/>
    <cellStyle name="Note 7 3 2 18 2 2" xfId="42792"/>
    <cellStyle name="Note 7 3 2 18 3" xfId="42791"/>
    <cellStyle name="Note 7 3 2 18 4" xfId="60378"/>
    <cellStyle name="Note 7 3 2 19" xfId="14178"/>
    <cellStyle name="Note 7 3 2 19 2" xfId="25400"/>
    <cellStyle name="Note 7 3 2 19 2 2" xfId="42794"/>
    <cellStyle name="Note 7 3 2 19 3" xfId="42793"/>
    <cellStyle name="Note 7 3 2 19 4" xfId="60379"/>
    <cellStyle name="Note 7 3 2 2" xfId="7189"/>
    <cellStyle name="Note 7 3 2 2 2" xfId="19194"/>
    <cellStyle name="Note 7 3 2 2 2 2" xfId="42796"/>
    <cellStyle name="Note 7 3 2 2 3" xfId="42795"/>
    <cellStyle name="Note 7 3 2 2 4" xfId="60380"/>
    <cellStyle name="Note 7 3 2 20" xfId="14472"/>
    <cellStyle name="Note 7 3 2 20 2" xfId="42797"/>
    <cellStyle name="Note 7 3 2 20 3" xfId="60381"/>
    <cellStyle name="Note 7 3 2 20 4" xfId="60382"/>
    <cellStyle name="Note 7 3 2 21" xfId="42774"/>
    <cellStyle name="Note 7 3 2 22" xfId="60383"/>
    <cellStyle name="Note 7 3 2 3" xfId="7657"/>
    <cellStyle name="Note 7 3 2 3 2" xfId="19603"/>
    <cellStyle name="Note 7 3 2 3 2 2" xfId="42799"/>
    <cellStyle name="Note 7 3 2 3 3" xfId="42798"/>
    <cellStyle name="Note 7 3 2 3 4" xfId="60384"/>
    <cellStyle name="Note 7 3 2 4" xfId="8108"/>
    <cellStyle name="Note 7 3 2 4 2" xfId="19993"/>
    <cellStyle name="Note 7 3 2 4 2 2" xfId="42801"/>
    <cellStyle name="Note 7 3 2 4 3" xfId="42800"/>
    <cellStyle name="Note 7 3 2 4 4" xfId="60385"/>
    <cellStyle name="Note 7 3 2 5" xfId="8569"/>
    <cellStyle name="Note 7 3 2 5 2" xfId="20384"/>
    <cellStyle name="Note 7 3 2 5 2 2" xfId="42803"/>
    <cellStyle name="Note 7 3 2 5 3" xfId="42802"/>
    <cellStyle name="Note 7 3 2 5 4" xfId="60386"/>
    <cellStyle name="Note 7 3 2 6" xfId="9028"/>
    <cellStyle name="Note 7 3 2 6 2" xfId="20790"/>
    <cellStyle name="Note 7 3 2 6 2 2" xfId="42805"/>
    <cellStyle name="Note 7 3 2 6 3" xfId="42804"/>
    <cellStyle name="Note 7 3 2 6 4" xfId="60387"/>
    <cellStyle name="Note 7 3 2 7" xfId="9473"/>
    <cellStyle name="Note 7 3 2 7 2" xfId="21189"/>
    <cellStyle name="Note 7 3 2 7 2 2" xfId="42807"/>
    <cellStyle name="Note 7 3 2 7 3" xfId="42806"/>
    <cellStyle name="Note 7 3 2 7 4" xfId="60388"/>
    <cellStyle name="Note 7 3 2 8" xfId="9916"/>
    <cellStyle name="Note 7 3 2 8 2" xfId="21576"/>
    <cellStyle name="Note 7 3 2 8 2 2" xfId="42809"/>
    <cellStyle name="Note 7 3 2 8 3" xfId="42808"/>
    <cellStyle name="Note 7 3 2 8 4" xfId="60389"/>
    <cellStyle name="Note 7 3 2 9" xfId="10356"/>
    <cellStyle name="Note 7 3 2 9 2" xfId="21957"/>
    <cellStyle name="Note 7 3 2 9 2 2" xfId="42811"/>
    <cellStyle name="Note 7 3 2 9 3" xfId="42810"/>
    <cellStyle name="Note 7 3 2 9 4" xfId="60390"/>
    <cellStyle name="Note 7 3 3" xfId="42773"/>
    <cellStyle name="Note 7 4" xfId="4407"/>
    <cellStyle name="Note 7 4 2" xfId="4408"/>
    <cellStyle name="Note 7 4 2 10" xfId="10768"/>
    <cellStyle name="Note 7 4 2 10 2" xfId="22313"/>
    <cellStyle name="Note 7 4 2 10 2 2" xfId="42815"/>
    <cellStyle name="Note 7 4 2 10 3" xfId="42814"/>
    <cellStyle name="Note 7 4 2 10 4" xfId="60391"/>
    <cellStyle name="Note 7 4 2 11" xfId="11193"/>
    <cellStyle name="Note 7 4 2 11 2" xfId="22681"/>
    <cellStyle name="Note 7 4 2 11 2 2" xfId="42817"/>
    <cellStyle name="Note 7 4 2 11 3" xfId="42816"/>
    <cellStyle name="Note 7 4 2 11 4" xfId="60392"/>
    <cellStyle name="Note 7 4 2 12" xfId="11605"/>
    <cellStyle name="Note 7 4 2 12 2" xfId="23044"/>
    <cellStyle name="Note 7 4 2 12 2 2" xfId="42819"/>
    <cellStyle name="Note 7 4 2 12 3" xfId="42818"/>
    <cellStyle name="Note 7 4 2 12 4" xfId="60393"/>
    <cellStyle name="Note 7 4 2 13" xfId="12034"/>
    <cellStyle name="Note 7 4 2 13 2" xfId="23451"/>
    <cellStyle name="Note 7 4 2 13 2 2" xfId="42821"/>
    <cellStyle name="Note 7 4 2 13 3" xfId="42820"/>
    <cellStyle name="Note 7 4 2 13 4" xfId="60394"/>
    <cellStyle name="Note 7 4 2 14" xfId="12408"/>
    <cellStyle name="Note 7 4 2 14 2" xfId="23786"/>
    <cellStyle name="Note 7 4 2 14 2 2" xfId="42823"/>
    <cellStyle name="Note 7 4 2 14 3" xfId="42822"/>
    <cellStyle name="Note 7 4 2 14 4" xfId="60395"/>
    <cellStyle name="Note 7 4 2 15" xfId="12768"/>
    <cellStyle name="Note 7 4 2 15 2" xfId="24105"/>
    <cellStyle name="Note 7 4 2 15 2 2" xfId="42825"/>
    <cellStyle name="Note 7 4 2 15 3" xfId="42824"/>
    <cellStyle name="Note 7 4 2 15 4" xfId="60396"/>
    <cellStyle name="Note 7 4 2 16" xfId="13183"/>
    <cellStyle name="Note 7 4 2 16 2" xfId="24494"/>
    <cellStyle name="Note 7 4 2 16 2 2" xfId="42827"/>
    <cellStyle name="Note 7 4 2 16 3" xfId="42826"/>
    <cellStyle name="Note 7 4 2 16 4" xfId="60397"/>
    <cellStyle name="Note 7 4 2 17" xfId="13520"/>
    <cellStyle name="Note 7 4 2 17 2" xfId="24799"/>
    <cellStyle name="Note 7 4 2 17 2 2" xfId="42829"/>
    <cellStyle name="Note 7 4 2 17 3" xfId="42828"/>
    <cellStyle name="Note 7 4 2 17 4" xfId="60398"/>
    <cellStyle name="Note 7 4 2 18" xfId="13851"/>
    <cellStyle name="Note 7 4 2 18 2" xfId="25101"/>
    <cellStyle name="Note 7 4 2 18 2 2" xfId="42831"/>
    <cellStyle name="Note 7 4 2 18 3" xfId="42830"/>
    <cellStyle name="Note 7 4 2 18 4" xfId="60399"/>
    <cellStyle name="Note 7 4 2 19" xfId="14179"/>
    <cellStyle name="Note 7 4 2 19 2" xfId="25401"/>
    <cellStyle name="Note 7 4 2 19 2 2" xfId="42833"/>
    <cellStyle name="Note 7 4 2 19 3" xfId="42832"/>
    <cellStyle name="Note 7 4 2 19 4" xfId="60400"/>
    <cellStyle name="Note 7 4 2 2" xfId="7191"/>
    <cellStyle name="Note 7 4 2 2 2" xfId="19196"/>
    <cellStyle name="Note 7 4 2 2 2 2" xfId="42835"/>
    <cellStyle name="Note 7 4 2 2 3" xfId="42834"/>
    <cellStyle name="Note 7 4 2 2 4" xfId="60401"/>
    <cellStyle name="Note 7 4 2 20" xfId="14473"/>
    <cellStyle name="Note 7 4 2 20 2" xfId="42836"/>
    <cellStyle name="Note 7 4 2 20 3" xfId="60402"/>
    <cellStyle name="Note 7 4 2 20 4" xfId="60403"/>
    <cellStyle name="Note 7 4 2 21" xfId="42813"/>
    <cellStyle name="Note 7 4 2 22" xfId="60404"/>
    <cellStyle name="Note 7 4 2 3" xfId="7658"/>
    <cellStyle name="Note 7 4 2 3 2" xfId="19604"/>
    <cellStyle name="Note 7 4 2 3 2 2" xfId="42838"/>
    <cellStyle name="Note 7 4 2 3 3" xfId="42837"/>
    <cellStyle name="Note 7 4 2 3 4" xfId="60405"/>
    <cellStyle name="Note 7 4 2 4" xfId="8110"/>
    <cellStyle name="Note 7 4 2 4 2" xfId="19995"/>
    <cellStyle name="Note 7 4 2 4 2 2" xfId="42840"/>
    <cellStyle name="Note 7 4 2 4 3" xfId="42839"/>
    <cellStyle name="Note 7 4 2 4 4" xfId="60406"/>
    <cellStyle name="Note 7 4 2 5" xfId="8571"/>
    <cellStyle name="Note 7 4 2 5 2" xfId="20385"/>
    <cellStyle name="Note 7 4 2 5 2 2" xfId="42842"/>
    <cellStyle name="Note 7 4 2 5 3" xfId="42841"/>
    <cellStyle name="Note 7 4 2 5 4" xfId="60407"/>
    <cellStyle name="Note 7 4 2 6" xfId="9030"/>
    <cellStyle name="Note 7 4 2 6 2" xfId="20792"/>
    <cellStyle name="Note 7 4 2 6 2 2" xfId="42844"/>
    <cellStyle name="Note 7 4 2 6 3" xfId="42843"/>
    <cellStyle name="Note 7 4 2 6 4" xfId="60408"/>
    <cellStyle name="Note 7 4 2 7" xfId="9474"/>
    <cellStyle name="Note 7 4 2 7 2" xfId="21190"/>
    <cellStyle name="Note 7 4 2 7 2 2" xfId="42846"/>
    <cellStyle name="Note 7 4 2 7 3" xfId="42845"/>
    <cellStyle name="Note 7 4 2 7 4" xfId="60409"/>
    <cellStyle name="Note 7 4 2 8" xfId="9918"/>
    <cellStyle name="Note 7 4 2 8 2" xfId="21578"/>
    <cellStyle name="Note 7 4 2 8 2 2" xfId="42848"/>
    <cellStyle name="Note 7 4 2 8 3" xfId="42847"/>
    <cellStyle name="Note 7 4 2 8 4" xfId="60410"/>
    <cellStyle name="Note 7 4 2 9" xfId="10357"/>
    <cellStyle name="Note 7 4 2 9 2" xfId="21958"/>
    <cellStyle name="Note 7 4 2 9 2 2" xfId="42850"/>
    <cellStyle name="Note 7 4 2 9 3" xfId="42849"/>
    <cellStyle name="Note 7 4 2 9 4" xfId="60411"/>
    <cellStyle name="Note 7 4 3" xfId="42812"/>
    <cellStyle name="Note 7 5" xfId="4409"/>
    <cellStyle name="Note 7 5 2" xfId="4410"/>
    <cellStyle name="Note 7 5 2 10" xfId="10770"/>
    <cellStyle name="Note 7 5 2 10 2" xfId="22314"/>
    <cellStyle name="Note 7 5 2 10 2 2" xfId="42854"/>
    <cellStyle name="Note 7 5 2 10 3" xfId="42853"/>
    <cellStyle name="Note 7 5 2 10 4" xfId="60412"/>
    <cellStyle name="Note 7 5 2 11" xfId="11195"/>
    <cellStyle name="Note 7 5 2 11 2" xfId="22682"/>
    <cellStyle name="Note 7 5 2 11 2 2" xfId="42856"/>
    <cellStyle name="Note 7 5 2 11 3" xfId="42855"/>
    <cellStyle name="Note 7 5 2 11 4" xfId="60413"/>
    <cellStyle name="Note 7 5 2 12" xfId="11606"/>
    <cellStyle name="Note 7 5 2 12 2" xfId="23045"/>
    <cellStyle name="Note 7 5 2 12 2 2" xfId="42858"/>
    <cellStyle name="Note 7 5 2 12 3" xfId="42857"/>
    <cellStyle name="Note 7 5 2 12 4" xfId="60414"/>
    <cellStyle name="Note 7 5 2 13" xfId="12035"/>
    <cellStyle name="Note 7 5 2 13 2" xfId="23452"/>
    <cellStyle name="Note 7 5 2 13 2 2" xfId="42860"/>
    <cellStyle name="Note 7 5 2 13 3" xfId="42859"/>
    <cellStyle name="Note 7 5 2 13 4" xfId="60415"/>
    <cellStyle name="Note 7 5 2 14" xfId="12410"/>
    <cellStyle name="Note 7 5 2 14 2" xfId="23788"/>
    <cellStyle name="Note 7 5 2 14 2 2" xfId="42862"/>
    <cellStyle name="Note 7 5 2 14 3" xfId="42861"/>
    <cellStyle name="Note 7 5 2 14 4" xfId="60416"/>
    <cellStyle name="Note 7 5 2 15" xfId="12769"/>
    <cellStyle name="Note 7 5 2 15 2" xfId="24106"/>
    <cellStyle name="Note 7 5 2 15 2 2" xfId="42864"/>
    <cellStyle name="Note 7 5 2 15 3" xfId="42863"/>
    <cellStyle name="Note 7 5 2 15 4" xfId="60417"/>
    <cellStyle name="Note 7 5 2 16" xfId="13184"/>
    <cellStyle name="Note 7 5 2 16 2" xfId="24495"/>
    <cellStyle name="Note 7 5 2 16 2 2" xfId="42866"/>
    <cellStyle name="Note 7 5 2 16 3" xfId="42865"/>
    <cellStyle name="Note 7 5 2 16 4" xfId="60418"/>
    <cellStyle name="Note 7 5 2 17" xfId="13521"/>
    <cellStyle name="Note 7 5 2 17 2" xfId="24800"/>
    <cellStyle name="Note 7 5 2 17 2 2" xfId="42868"/>
    <cellStyle name="Note 7 5 2 17 3" xfId="42867"/>
    <cellStyle name="Note 7 5 2 17 4" xfId="60419"/>
    <cellStyle name="Note 7 5 2 18" xfId="13852"/>
    <cellStyle name="Note 7 5 2 18 2" xfId="25102"/>
    <cellStyle name="Note 7 5 2 18 2 2" xfId="42870"/>
    <cellStyle name="Note 7 5 2 18 3" xfId="42869"/>
    <cellStyle name="Note 7 5 2 18 4" xfId="60420"/>
    <cellStyle name="Note 7 5 2 19" xfId="14180"/>
    <cellStyle name="Note 7 5 2 19 2" xfId="25402"/>
    <cellStyle name="Note 7 5 2 19 2 2" xfId="42872"/>
    <cellStyle name="Note 7 5 2 19 3" xfId="42871"/>
    <cellStyle name="Note 7 5 2 19 4" xfId="60421"/>
    <cellStyle name="Note 7 5 2 2" xfId="7193"/>
    <cellStyle name="Note 7 5 2 2 2" xfId="19198"/>
    <cellStyle name="Note 7 5 2 2 2 2" xfId="42874"/>
    <cellStyle name="Note 7 5 2 2 3" xfId="42873"/>
    <cellStyle name="Note 7 5 2 2 4" xfId="60422"/>
    <cellStyle name="Note 7 5 2 20" xfId="14474"/>
    <cellStyle name="Note 7 5 2 20 2" xfId="42875"/>
    <cellStyle name="Note 7 5 2 20 3" xfId="60423"/>
    <cellStyle name="Note 7 5 2 20 4" xfId="60424"/>
    <cellStyle name="Note 7 5 2 21" xfId="42852"/>
    <cellStyle name="Note 7 5 2 22" xfId="60425"/>
    <cellStyle name="Note 7 5 2 3" xfId="7660"/>
    <cellStyle name="Note 7 5 2 3 2" xfId="19605"/>
    <cellStyle name="Note 7 5 2 3 2 2" xfId="42877"/>
    <cellStyle name="Note 7 5 2 3 3" xfId="42876"/>
    <cellStyle name="Note 7 5 2 3 4" xfId="60426"/>
    <cellStyle name="Note 7 5 2 4" xfId="8112"/>
    <cellStyle name="Note 7 5 2 4 2" xfId="19996"/>
    <cellStyle name="Note 7 5 2 4 2 2" xfId="42879"/>
    <cellStyle name="Note 7 5 2 4 3" xfId="42878"/>
    <cellStyle name="Note 7 5 2 4 4" xfId="60427"/>
    <cellStyle name="Note 7 5 2 5" xfId="8573"/>
    <cellStyle name="Note 7 5 2 5 2" xfId="20386"/>
    <cellStyle name="Note 7 5 2 5 2 2" xfId="42881"/>
    <cellStyle name="Note 7 5 2 5 3" xfId="42880"/>
    <cellStyle name="Note 7 5 2 5 4" xfId="60428"/>
    <cellStyle name="Note 7 5 2 6" xfId="9032"/>
    <cellStyle name="Note 7 5 2 6 2" xfId="20794"/>
    <cellStyle name="Note 7 5 2 6 2 2" xfId="42883"/>
    <cellStyle name="Note 7 5 2 6 3" xfId="42882"/>
    <cellStyle name="Note 7 5 2 6 4" xfId="60429"/>
    <cellStyle name="Note 7 5 2 7" xfId="9476"/>
    <cellStyle name="Note 7 5 2 7 2" xfId="21192"/>
    <cellStyle name="Note 7 5 2 7 2 2" xfId="42885"/>
    <cellStyle name="Note 7 5 2 7 3" xfId="42884"/>
    <cellStyle name="Note 7 5 2 7 4" xfId="60430"/>
    <cellStyle name="Note 7 5 2 8" xfId="9920"/>
    <cellStyle name="Note 7 5 2 8 2" xfId="21580"/>
    <cellStyle name="Note 7 5 2 8 2 2" xfId="42887"/>
    <cellStyle name="Note 7 5 2 8 3" xfId="42886"/>
    <cellStyle name="Note 7 5 2 8 4" xfId="60431"/>
    <cellStyle name="Note 7 5 2 9" xfId="10358"/>
    <cellStyle name="Note 7 5 2 9 2" xfId="21959"/>
    <cellStyle name="Note 7 5 2 9 2 2" xfId="42889"/>
    <cellStyle name="Note 7 5 2 9 3" xfId="42888"/>
    <cellStyle name="Note 7 5 2 9 4" xfId="60432"/>
    <cellStyle name="Note 7 5 3" xfId="42851"/>
    <cellStyle name="Note 7 6" xfId="4411"/>
    <cellStyle name="Note 7 6 10" xfId="10771"/>
    <cellStyle name="Note 7 6 10 2" xfId="22315"/>
    <cellStyle name="Note 7 6 10 2 2" xfId="42892"/>
    <cellStyle name="Note 7 6 10 3" xfId="42891"/>
    <cellStyle name="Note 7 6 10 4" xfId="60433"/>
    <cellStyle name="Note 7 6 11" xfId="11196"/>
    <cellStyle name="Note 7 6 11 2" xfId="22683"/>
    <cellStyle name="Note 7 6 11 2 2" xfId="42894"/>
    <cellStyle name="Note 7 6 11 3" xfId="42893"/>
    <cellStyle name="Note 7 6 11 4" xfId="60434"/>
    <cellStyle name="Note 7 6 12" xfId="11607"/>
    <cellStyle name="Note 7 6 12 2" xfId="23046"/>
    <cellStyle name="Note 7 6 12 2 2" xfId="42896"/>
    <cellStyle name="Note 7 6 12 3" xfId="42895"/>
    <cellStyle name="Note 7 6 12 4" xfId="60435"/>
    <cellStyle name="Note 7 6 13" xfId="12036"/>
    <cellStyle name="Note 7 6 13 2" xfId="23453"/>
    <cellStyle name="Note 7 6 13 2 2" xfId="42898"/>
    <cellStyle name="Note 7 6 13 3" xfId="42897"/>
    <cellStyle name="Note 7 6 13 4" xfId="60436"/>
    <cellStyle name="Note 7 6 14" xfId="12411"/>
    <cellStyle name="Note 7 6 14 2" xfId="23789"/>
    <cellStyle name="Note 7 6 14 2 2" xfId="42900"/>
    <cellStyle name="Note 7 6 14 3" xfId="42899"/>
    <cellStyle name="Note 7 6 14 4" xfId="60437"/>
    <cellStyle name="Note 7 6 15" xfId="12770"/>
    <cellStyle name="Note 7 6 15 2" xfId="24107"/>
    <cellStyle name="Note 7 6 15 2 2" xfId="42902"/>
    <cellStyle name="Note 7 6 15 3" xfId="42901"/>
    <cellStyle name="Note 7 6 15 4" xfId="60438"/>
    <cellStyle name="Note 7 6 16" xfId="13185"/>
    <cellStyle name="Note 7 6 16 2" xfId="24496"/>
    <cellStyle name="Note 7 6 16 2 2" xfId="42904"/>
    <cellStyle name="Note 7 6 16 3" xfId="42903"/>
    <cellStyle name="Note 7 6 16 4" xfId="60439"/>
    <cellStyle name="Note 7 6 17" xfId="13522"/>
    <cellStyle name="Note 7 6 17 2" xfId="24801"/>
    <cellStyle name="Note 7 6 17 2 2" xfId="42906"/>
    <cellStyle name="Note 7 6 17 3" xfId="42905"/>
    <cellStyle name="Note 7 6 17 4" xfId="60440"/>
    <cellStyle name="Note 7 6 18" xfId="13853"/>
    <cellStyle name="Note 7 6 18 2" xfId="25103"/>
    <cellStyle name="Note 7 6 18 2 2" xfId="42908"/>
    <cellStyle name="Note 7 6 18 3" xfId="42907"/>
    <cellStyle name="Note 7 6 18 4" xfId="60441"/>
    <cellStyle name="Note 7 6 19" xfId="14181"/>
    <cellStyle name="Note 7 6 19 2" xfId="25403"/>
    <cellStyle name="Note 7 6 19 2 2" xfId="42910"/>
    <cellStyle name="Note 7 6 19 3" xfId="42909"/>
    <cellStyle name="Note 7 6 19 4" xfId="60442"/>
    <cellStyle name="Note 7 6 2" xfId="7194"/>
    <cellStyle name="Note 7 6 2 2" xfId="19199"/>
    <cellStyle name="Note 7 6 2 2 2" xfId="42912"/>
    <cellStyle name="Note 7 6 2 3" xfId="42911"/>
    <cellStyle name="Note 7 6 2 4" xfId="60443"/>
    <cellStyle name="Note 7 6 20" xfId="14475"/>
    <cellStyle name="Note 7 6 20 2" xfId="42913"/>
    <cellStyle name="Note 7 6 20 3" xfId="60444"/>
    <cellStyle name="Note 7 6 20 4" xfId="60445"/>
    <cellStyle name="Note 7 6 21" xfId="42890"/>
    <cellStyle name="Note 7 6 22" xfId="60446"/>
    <cellStyle name="Note 7 6 3" xfId="7661"/>
    <cellStyle name="Note 7 6 3 2" xfId="19606"/>
    <cellStyle name="Note 7 6 3 2 2" xfId="42915"/>
    <cellStyle name="Note 7 6 3 3" xfId="42914"/>
    <cellStyle name="Note 7 6 3 4" xfId="60447"/>
    <cellStyle name="Note 7 6 4" xfId="8113"/>
    <cellStyle name="Note 7 6 4 2" xfId="19997"/>
    <cellStyle name="Note 7 6 4 2 2" xfId="42917"/>
    <cellStyle name="Note 7 6 4 3" xfId="42916"/>
    <cellStyle name="Note 7 6 4 4" xfId="60448"/>
    <cellStyle name="Note 7 6 5" xfId="8574"/>
    <cellStyle name="Note 7 6 5 2" xfId="20387"/>
    <cellStyle name="Note 7 6 5 2 2" xfId="42919"/>
    <cellStyle name="Note 7 6 5 3" xfId="42918"/>
    <cellStyle name="Note 7 6 5 4" xfId="60449"/>
    <cellStyle name="Note 7 6 6" xfId="9033"/>
    <cellStyle name="Note 7 6 6 2" xfId="20795"/>
    <cellStyle name="Note 7 6 6 2 2" xfId="42921"/>
    <cellStyle name="Note 7 6 6 3" xfId="42920"/>
    <cellStyle name="Note 7 6 6 4" xfId="60450"/>
    <cellStyle name="Note 7 6 7" xfId="9477"/>
    <cellStyle name="Note 7 6 7 2" xfId="21193"/>
    <cellStyle name="Note 7 6 7 2 2" xfId="42923"/>
    <cellStyle name="Note 7 6 7 3" xfId="42922"/>
    <cellStyle name="Note 7 6 7 4" xfId="60451"/>
    <cellStyle name="Note 7 6 8" xfId="9921"/>
    <cellStyle name="Note 7 6 8 2" xfId="21581"/>
    <cellStyle name="Note 7 6 8 2 2" xfId="42925"/>
    <cellStyle name="Note 7 6 8 3" xfId="42924"/>
    <cellStyle name="Note 7 6 8 4" xfId="60452"/>
    <cellStyle name="Note 7 6 9" xfId="10359"/>
    <cellStyle name="Note 7 6 9 2" xfId="21960"/>
    <cellStyle name="Note 7 6 9 2 2" xfId="42927"/>
    <cellStyle name="Note 7 6 9 3" xfId="42926"/>
    <cellStyle name="Note 7 6 9 4" xfId="60453"/>
    <cellStyle name="Note 7 7" xfId="4412"/>
    <cellStyle name="Note 7 7 10" xfId="10772"/>
    <cellStyle name="Note 7 7 10 2" xfId="22316"/>
    <cellStyle name="Note 7 7 10 2 2" xfId="42930"/>
    <cellStyle name="Note 7 7 10 3" xfId="42929"/>
    <cellStyle name="Note 7 7 10 4" xfId="60454"/>
    <cellStyle name="Note 7 7 11" xfId="11197"/>
    <cellStyle name="Note 7 7 11 2" xfId="22684"/>
    <cellStyle name="Note 7 7 11 2 2" xfId="42932"/>
    <cellStyle name="Note 7 7 11 3" xfId="42931"/>
    <cellStyle name="Note 7 7 11 4" xfId="60455"/>
    <cellStyle name="Note 7 7 12" xfId="11608"/>
    <cellStyle name="Note 7 7 12 2" xfId="23047"/>
    <cellStyle name="Note 7 7 12 2 2" xfId="42934"/>
    <cellStyle name="Note 7 7 12 3" xfId="42933"/>
    <cellStyle name="Note 7 7 12 4" xfId="60456"/>
    <cellStyle name="Note 7 7 13" xfId="12037"/>
    <cellStyle name="Note 7 7 13 2" xfId="23454"/>
    <cellStyle name="Note 7 7 13 2 2" xfId="42936"/>
    <cellStyle name="Note 7 7 13 3" xfId="42935"/>
    <cellStyle name="Note 7 7 13 4" xfId="60457"/>
    <cellStyle name="Note 7 7 14" xfId="12412"/>
    <cellStyle name="Note 7 7 14 2" xfId="23790"/>
    <cellStyle name="Note 7 7 14 2 2" xfId="42938"/>
    <cellStyle name="Note 7 7 14 3" xfId="42937"/>
    <cellStyle name="Note 7 7 14 4" xfId="60458"/>
    <cellStyle name="Note 7 7 15" xfId="12771"/>
    <cellStyle name="Note 7 7 15 2" xfId="24108"/>
    <cellStyle name="Note 7 7 15 2 2" xfId="42940"/>
    <cellStyle name="Note 7 7 15 3" xfId="42939"/>
    <cellStyle name="Note 7 7 15 4" xfId="60459"/>
    <cellStyle name="Note 7 7 16" xfId="13186"/>
    <cellStyle name="Note 7 7 16 2" xfId="24497"/>
    <cellStyle name="Note 7 7 16 2 2" xfId="42942"/>
    <cellStyle name="Note 7 7 16 3" xfId="42941"/>
    <cellStyle name="Note 7 7 16 4" xfId="60460"/>
    <cellStyle name="Note 7 7 17" xfId="13523"/>
    <cellStyle name="Note 7 7 17 2" xfId="24802"/>
    <cellStyle name="Note 7 7 17 2 2" xfId="42944"/>
    <cellStyle name="Note 7 7 17 3" xfId="42943"/>
    <cellStyle name="Note 7 7 17 4" xfId="60461"/>
    <cellStyle name="Note 7 7 18" xfId="13854"/>
    <cellStyle name="Note 7 7 18 2" xfId="25104"/>
    <cellStyle name="Note 7 7 18 2 2" xfId="42946"/>
    <cellStyle name="Note 7 7 18 3" xfId="42945"/>
    <cellStyle name="Note 7 7 18 4" xfId="60462"/>
    <cellStyle name="Note 7 7 19" xfId="14182"/>
    <cellStyle name="Note 7 7 19 2" xfId="25404"/>
    <cellStyle name="Note 7 7 19 2 2" xfId="42948"/>
    <cellStyle name="Note 7 7 19 3" xfId="42947"/>
    <cellStyle name="Note 7 7 19 4" xfId="60463"/>
    <cellStyle name="Note 7 7 2" xfId="7195"/>
    <cellStyle name="Note 7 7 2 2" xfId="19200"/>
    <cellStyle name="Note 7 7 2 2 2" xfId="42950"/>
    <cellStyle name="Note 7 7 2 3" xfId="42949"/>
    <cellStyle name="Note 7 7 2 4" xfId="60464"/>
    <cellStyle name="Note 7 7 20" xfId="14476"/>
    <cellStyle name="Note 7 7 20 2" xfId="42951"/>
    <cellStyle name="Note 7 7 20 3" xfId="60465"/>
    <cellStyle name="Note 7 7 20 4" xfId="60466"/>
    <cellStyle name="Note 7 7 21" xfId="42928"/>
    <cellStyle name="Note 7 7 22" xfId="60467"/>
    <cellStyle name="Note 7 7 3" xfId="7662"/>
    <cellStyle name="Note 7 7 3 2" xfId="19607"/>
    <cellStyle name="Note 7 7 3 2 2" xfId="42953"/>
    <cellStyle name="Note 7 7 3 3" xfId="42952"/>
    <cellStyle name="Note 7 7 3 4" xfId="60468"/>
    <cellStyle name="Note 7 7 4" xfId="8114"/>
    <cellStyle name="Note 7 7 4 2" xfId="19998"/>
    <cellStyle name="Note 7 7 4 2 2" xfId="42955"/>
    <cellStyle name="Note 7 7 4 3" xfId="42954"/>
    <cellStyle name="Note 7 7 4 4" xfId="60469"/>
    <cellStyle name="Note 7 7 5" xfId="8575"/>
    <cellStyle name="Note 7 7 5 2" xfId="20388"/>
    <cellStyle name="Note 7 7 5 2 2" xfId="42957"/>
    <cellStyle name="Note 7 7 5 3" xfId="42956"/>
    <cellStyle name="Note 7 7 5 4" xfId="60470"/>
    <cellStyle name="Note 7 7 6" xfId="9034"/>
    <cellStyle name="Note 7 7 6 2" xfId="20796"/>
    <cellStyle name="Note 7 7 6 2 2" xfId="42959"/>
    <cellStyle name="Note 7 7 6 3" xfId="42958"/>
    <cellStyle name="Note 7 7 6 4" xfId="60471"/>
    <cellStyle name="Note 7 7 7" xfId="9478"/>
    <cellStyle name="Note 7 7 7 2" xfId="21194"/>
    <cellStyle name="Note 7 7 7 2 2" xfId="42961"/>
    <cellStyle name="Note 7 7 7 3" xfId="42960"/>
    <cellStyle name="Note 7 7 7 4" xfId="60472"/>
    <cellStyle name="Note 7 7 8" xfId="9922"/>
    <cellStyle name="Note 7 7 8 2" xfId="21582"/>
    <cellStyle name="Note 7 7 8 2 2" xfId="42963"/>
    <cellStyle name="Note 7 7 8 3" xfId="42962"/>
    <cellStyle name="Note 7 7 8 4" xfId="60473"/>
    <cellStyle name="Note 7 7 9" xfId="10360"/>
    <cellStyle name="Note 7 7 9 2" xfId="21961"/>
    <cellStyle name="Note 7 7 9 2 2" xfId="42965"/>
    <cellStyle name="Note 7 7 9 3" xfId="42964"/>
    <cellStyle name="Note 7 7 9 4" xfId="60474"/>
    <cellStyle name="Note 7 8" xfId="4413"/>
    <cellStyle name="Note 7 8 10" xfId="10773"/>
    <cellStyle name="Note 7 8 10 2" xfId="22317"/>
    <cellStyle name="Note 7 8 10 2 2" xfId="42968"/>
    <cellStyle name="Note 7 8 10 3" xfId="42967"/>
    <cellStyle name="Note 7 8 10 4" xfId="60475"/>
    <cellStyle name="Note 7 8 11" xfId="11198"/>
    <cellStyle name="Note 7 8 11 2" xfId="22685"/>
    <cellStyle name="Note 7 8 11 2 2" xfId="42970"/>
    <cellStyle name="Note 7 8 11 3" xfId="42969"/>
    <cellStyle name="Note 7 8 11 4" xfId="60476"/>
    <cellStyle name="Note 7 8 12" xfId="11609"/>
    <cellStyle name="Note 7 8 12 2" xfId="23048"/>
    <cellStyle name="Note 7 8 12 2 2" xfId="42972"/>
    <cellStyle name="Note 7 8 12 3" xfId="42971"/>
    <cellStyle name="Note 7 8 12 4" xfId="60477"/>
    <cellStyle name="Note 7 8 13" xfId="12038"/>
    <cellStyle name="Note 7 8 13 2" xfId="23455"/>
    <cellStyle name="Note 7 8 13 2 2" xfId="42974"/>
    <cellStyle name="Note 7 8 13 3" xfId="42973"/>
    <cellStyle name="Note 7 8 13 4" xfId="60478"/>
    <cellStyle name="Note 7 8 14" xfId="12413"/>
    <cellStyle name="Note 7 8 14 2" xfId="23791"/>
    <cellStyle name="Note 7 8 14 2 2" xfId="42976"/>
    <cellStyle name="Note 7 8 14 3" xfId="42975"/>
    <cellStyle name="Note 7 8 14 4" xfId="60479"/>
    <cellStyle name="Note 7 8 15" xfId="12772"/>
    <cellStyle name="Note 7 8 15 2" xfId="24109"/>
    <cellStyle name="Note 7 8 15 2 2" xfId="42978"/>
    <cellStyle name="Note 7 8 15 3" xfId="42977"/>
    <cellStyle name="Note 7 8 15 4" xfId="60480"/>
    <cellStyle name="Note 7 8 16" xfId="13187"/>
    <cellStyle name="Note 7 8 16 2" xfId="24498"/>
    <cellStyle name="Note 7 8 16 2 2" xfId="42980"/>
    <cellStyle name="Note 7 8 16 3" xfId="42979"/>
    <cellStyle name="Note 7 8 16 4" xfId="60481"/>
    <cellStyle name="Note 7 8 17" xfId="13524"/>
    <cellStyle name="Note 7 8 17 2" xfId="24803"/>
    <cellStyle name="Note 7 8 17 2 2" xfId="42982"/>
    <cellStyle name="Note 7 8 17 3" xfId="42981"/>
    <cellStyle name="Note 7 8 17 4" xfId="60482"/>
    <cellStyle name="Note 7 8 18" xfId="13855"/>
    <cellStyle name="Note 7 8 18 2" xfId="25105"/>
    <cellStyle name="Note 7 8 18 2 2" xfId="42984"/>
    <cellStyle name="Note 7 8 18 3" xfId="42983"/>
    <cellStyle name="Note 7 8 18 4" xfId="60483"/>
    <cellStyle name="Note 7 8 19" xfId="14183"/>
    <cellStyle name="Note 7 8 19 2" xfId="25405"/>
    <cellStyle name="Note 7 8 19 2 2" xfId="42986"/>
    <cellStyle name="Note 7 8 19 3" xfId="42985"/>
    <cellStyle name="Note 7 8 19 4" xfId="60484"/>
    <cellStyle name="Note 7 8 2" xfId="7196"/>
    <cellStyle name="Note 7 8 2 2" xfId="19201"/>
    <cellStyle name="Note 7 8 2 2 2" xfId="42988"/>
    <cellStyle name="Note 7 8 2 3" xfId="42987"/>
    <cellStyle name="Note 7 8 2 4" xfId="60485"/>
    <cellStyle name="Note 7 8 20" xfId="14477"/>
    <cellStyle name="Note 7 8 20 2" xfId="42989"/>
    <cellStyle name="Note 7 8 20 3" xfId="60486"/>
    <cellStyle name="Note 7 8 20 4" xfId="60487"/>
    <cellStyle name="Note 7 8 21" xfId="42966"/>
    <cellStyle name="Note 7 8 22" xfId="60488"/>
    <cellStyle name="Note 7 8 3" xfId="7663"/>
    <cellStyle name="Note 7 8 3 2" xfId="19608"/>
    <cellStyle name="Note 7 8 3 2 2" xfId="42991"/>
    <cellStyle name="Note 7 8 3 3" xfId="42990"/>
    <cellStyle name="Note 7 8 3 4" xfId="60489"/>
    <cellStyle name="Note 7 8 4" xfId="8115"/>
    <cellStyle name="Note 7 8 4 2" xfId="19999"/>
    <cellStyle name="Note 7 8 4 2 2" xfId="42993"/>
    <cellStyle name="Note 7 8 4 3" xfId="42992"/>
    <cellStyle name="Note 7 8 4 4" xfId="60490"/>
    <cellStyle name="Note 7 8 5" xfId="8576"/>
    <cellStyle name="Note 7 8 5 2" xfId="20389"/>
    <cellStyle name="Note 7 8 5 2 2" xfId="42995"/>
    <cellStyle name="Note 7 8 5 3" xfId="42994"/>
    <cellStyle name="Note 7 8 5 4" xfId="60491"/>
    <cellStyle name="Note 7 8 6" xfId="9035"/>
    <cellStyle name="Note 7 8 6 2" xfId="20797"/>
    <cellStyle name="Note 7 8 6 2 2" xfId="42997"/>
    <cellStyle name="Note 7 8 6 3" xfId="42996"/>
    <cellStyle name="Note 7 8 6 4" xfId="60492"/>
    <cellStyle name="Note 7 8 7" xfId="9479"/>
    <cellStyle name="Note 7 8 7 2" xfId="21195"/>
    <cellStyle name="Note 7 8 7 2 2" xfId="42999"/>
    <cellStyle name="Note 7 8 7 3" xfId="42998"/>
    <cellStyle name="Note 7 8 7 4" xfId="60493"/>
    <cellStyle name="Note 7 8 8" xfId="9923"/>
    <cellStyle name="Note 7 8 8 2" xfId="21583"/>
    <cellStyle name="Note 7 8 8 2 2" xfId="43001"/>
    <cellStyle name="Note 7 8 8 3" xfId="43000"/>
    <cellStyle name="Note 7 8 8 4" xfId="60494"/>
    <cellStyle name="Note 7 8 9" xfId="10361"/>
    <cellStyle name="Note 7 8 9 2" xfId="21962"/>
    <cellStyle name="Note 7 8 9 2 2" xfId="43003"/>
    <cellStyle name="Note 7 8 9 3" xfId="43002"/>
    <cellStyle name="Note 7 8 9 4" xfId="60495"/>
    <cellStyle name="Note 7 9" xfId="4414"/>
    <cellStyle name="Note 7 9 10" xfId="10774"/>
    <cellStyle name="Note 7 9 10 2" xfId="22318"/>
    <cellStyle name="Note 7 9 10 2 2" xfId="43006"/>
    <cellStyle name="Note 7 9 10 3" xfId="43005"/>
    <cellStyle name="Note 7 9 10 4" xfId="60496"/>
    <cellStyle name="Note 7 9 11" xfId="11199"/>
    <cellStyle name="Note 7 9 11 2" xfId="22686"/>
    <cellStyle name="Note 7 9 11 2 2" xfId="43008"/>
    <cellStyle name="Note 7 9 11 3" xfId="43007"/>
    <cellStyle name="Note 7 9 11 4" xfId="60497"/>
    <cellStyle name="Note 7 9 12" xfId="11610"/>
    <cellStyle name="Note 7 9 12 2" xfId="23049"/>
    <cellStyle name="Note 7 9 12 2 2" xfId="43010"/>
    <cellStyle name="Note 7 9 12 3" xfId="43009"/>
    <cellStyle name="Note 7 9 12 4" xfId="60498"/>
    <cellStyle name="Note 7 9 13" xfId="12039"/>
    <cellStyle name="Note 7 9 13 2" xfId="23456"/>
    <cellStyle name="Note 7 9 13 2 2" xfId="43012"/>
    <cellStyle name="Note 7 9 13 3" xfId="43011"/>
    <cellStyle name="Note 7 9 13 4" xfId="60499"/>
    <cellStyle name="Note 7 9 14" xfId="12414"/>
    <cellStyle name="Note 7 9 14 2" xfId="23792"/>
    <cellStyle name="Note 7 9 14 2 2" xfId="43014"/>
    <cellStyle name="Note 7 9 14 3" xfId="43013"/>
    <cellStyle name="Note 7 9 14 4" xfId="60500"/>
    <cellStyle name="Note 7 9 15" xfId="12773"/>
    <cellStyle name="Note 7 9 15 2" xfId="24110"/>
    <cellStyle name="Note 7 9 15 2 2" xfId="43016"/>
    <cellStyle name="Note 7 9 15 3" xfId="43015"/>
    <cellStyle name="Note 7 9 15 4" xfId="60501"/>
    <cellStyle name="Note 7 9 16" xfId="13188"/>
    <cellStyle name="Note 7 9 16 2" xfId="24499"/>
    <cellStyle name="Note 7 9 16 2 2" xfId="43018"/>
    <cellStyle name="Note 7 9 16 3" xfId="43017"/>
    <cellStyle name="Note 7 9 16 4" xfId="60502"/>
    <cellStyle name="Note 7 9 17" xfId="13525"/>
    <cellStyle name="Note 7 9 17 2" xfId="24804"/>
    <cellStyle name="Note 7 9 17 2 2" xfId="43020"/>
    <cellStyle name="Note 7 9 17 3" xfId="43019"/>
    <cellStyle name="Note 7 9 17 4" xfId="60503"/>
    <cellStyle name="Note 7 9 18" xfId="13856"/>
    <cellStyle name="Note 7 9 18 2" xfId="25106"/>
    <cellStyle name="Note 7 9 18 2 2" xfId="43022"/>
    <cellStyle name="Note 7 9 18 3" xfId="43021"/>
    <cellStyle name="Note 7 9 18 4" xfId="60504"/>
    <cellStyle name="Note 7 9 19" xfId="14184"/>
    <cellStyle name="Note 7 9 19 2" xfId="25406"/>
    <cellStyle name="Note 7 9 19 2 2" xfId="43024"/>
    <cellStyle name="Note 7 9 19 3" xfId="43023"/>
    <cellStyle name="Note 7 9 19 4" xfId="60505"/>
    <cellStyle name="Note 7 9 2" xfId="7197"/>
    <cellStyle name="Note 7 9 2 2" xfId="19202"/>
    <cellStyle name="Note 7 9 2 2 2" xfId="43026"/>
    <cellStyle name="Note 7 9 2 3" xfId="43025"/>
    <cellStyle name="Note 7 9 2 4" xfId="60506"/>
    <cellStyle name="Note 7 9 20" xfId="14478"/>
    <cellStyle name="Note 7 9 20 2" xfId="43027"/>
    <cellStyle name="Note 7 9 20 3" xfId="60507"/>
    <cellStyle name="Note 7 9 20 4" xfId="60508"/>
    <cellStyle name="Note 7 9 21" xfId="43004"/>
    <cellStyle name="Note 7 9 22" xfId="60509"/>
    <cellStyle name="Note 7 9 3" xfId="7664"/>
    <cellStyle name="Note 7 9 3 2" xfId="19609"/>
    <cellStyle name="Note 7 9 3 2 2" xfId="43029"/>
    <cellStyle name="Note 7 9 3 3" xfId="43028"/>
    <cellStyle name="Note 7 9 3 4" xfId="60510"/>
    <cellStyle name="Note 7 9 4" xfId="8116"/>
    <cellStyle name="Note 7 9 4 2" xfId="20000"/>
    <cellStyle name="Note 7 9 4 2 2" xfId="43031"/>
    <cellStyle name="Note 7 9 4 3" xfId="43030"/>
    <cellStyle name="Note 7 9 4 4" xfId="60511"/>
    <cellStyle name="Note 7 9 5" xfId="8577"/>
    <cellStyle name="Note 7 9 5 2" xfId="20390"/>
    <cellStyle name="Note 7 9 5 2 2" xfId="43033"/>
    <cellStyle name="Note 7 9 5 3" xfId="43032"/>
    <cellStyle name="Note 7 9 5 4" xfId="60512"/>
    <cellStyle name="Note 7 9 6" xfId="9036"/>
    <cellStyle name="Note 7 9 6 2" xfId="20798"/>
    <cellStyle name="Note 7 9 6 2 2" xfId="43035"/>
    <cellStyle name="Note 7 9 6 3" xfId="43034"/>
    <cellStyle name="Note 7 9 6 4" xfId="60513"/>
    <cellStyle name="Note 7 9 7" xfId="9480"/>
    <cellStyle name="Note 7 9 7 2" xfId="21196"/>
    <cellStyle name="Note 7 9 7 2 2" xfId="43037"/>
    <cellStyle name="Note 7 9 7 3" xfId="43036"/>
    <cellStyle name="Note 7 9 7 4" xfId="60514"/>
    <cellStyle name="Note 7 9 8" xfId="9924"/>
    <cellStyle name="Note 7 9 8 2" xfId="21584"/>
    <cellStyle name="Note 7 9 8 2 2" xfId="43039"/>
    <cellStyle name="Note 7 9 8 3" xfId="43038"/>
    <cellStyle name="Note 7 9 8 4" xfId="60515"/>
    <cellStyle name="Note 7 9 9" xfId="10362"/>
    <cellStyle name="Note 7 9 9 2" xfId="21963"/>
    <cellStyle name="Note 7 9 9 2 2" xfId="43041"/>
    <cellStyle name="Note 7 9 9 3" xfId="43040"/>
    <cellStyle name="Note 7 9 9 4" xfId="60516"/>
    <cellStyle name="Note 8" xfId="624"/>
    <cellStyle name="Note 8 10" xfId="9037"/>
    <cellStyle name="Note 8 10 2" xfId="20799"/>
    <cellStyle name="Note 8 10 2 2" xfId="43044"/>
    <cellStyle name="Note 8 10 3" xfId="43043"/>
    <cellStyle name="Note 8 10 4" xfId="60517"/>
    <cellStyle name="Note 8 11" xfId="9481"/>
    <cellStyle name="Note 8 11 2" xfId="21197"/>
    <cellStyle name="Note 8 11 2 2" xfId="43046"/>
    <cellStyle name="Note 8 11 3" xfId="43045"/>
    <cellStyle name="Note 8 11 4" xfId="60518"/>
    <cellStyle name="Note 8 12" xfId="9925"/>
    <cellStyle name="Note 8 12 2" xfId="21585"/>
    <cellStyle name="Note 8 12 2 2" xfId="43048"/>
    <cellStyle name="Note 8 12 3" xfId="43047"/>
    <cellStyle name="Note 8 12 4" xfId="60519"/>
    <cellStyle name="Note 8 13" xfId="10363"/>
    <cellStyle name="Note 8 13 2" xfId="21964"/>
    <cellStyle name="Note 8 13 2 2" xfId="43050"/>
    <cellStyle name="Note 8 13 3" xfId="43049"/>
    <cellStyle name="Note 8 13 4" xfId="60520"/>
    <cellStyle name="Note 8 14" xfId="10775"/>
    <cellStyle name="Note 8 14 2" xfId="22319"/>
    <cellStyle name="Note 8 14 2 2" xfId="43052"/>
    <cellStyle name="Note 8 14 3" xfId="43051"/>
    <cellStyle name="Note 8 14 4" xfId="60521"/>
    <cellStyle name="Note 8 15" xfId="11200"/>
    <cellStyle name="Note 8 15 2" xfId="22687"/>
    <cellStyle name="Note 8 15 2 2" xfId="43054"/>
    <cellStyle name="Note 8 15 3" xfId="43053"/>
    <cellStyle name="Note 8 15 4" xfId="60522"/>
    <cellStyle name="Note 8 16" xfId="11611"/>
    <cellStyle name="Note 8 16 2" xfId="23050"/>
    <cellStyle name="Note 8 16 2 2" xfId="43056"/>
    <cellStyle name="Note 8 16 3" xfId="43055"/>
    <cellStyle name="Note 8 16 4" xfId="60523"/>
    <cellStyle name="Note 8 17" xfId="12040"/>
    <cellStyle name="Note 8 17 2" xfId="23457"/>
    <cellStyle name="Note 8 17 2 2" xfId="43058"/>
    <cellStyle name="Note 8 17 3" xfId="43057"/>
    <cellStyle name="Note 8 17 4" xfId="60524"/>
    <cellStyle name="Note 8 18" xfId="12415"/>
    <cellStyle name="Note 8 18 2" xfId="23793"/>
    <cellStyle name="Note 8 18 2 2" xfId="43060"/>
    <cellStyle name="Note 8 18 3" xfId="43059"/>
    <cellStyle name="Note 8 18 4" xfId="60525"/>
    <cellStyle name="Note 8 19" xfId="12774"/>
    <cellStyle name="Note 8 19 2" xfId="24111"/>
    <cellStyle name="Note 8 19 2 2" xfId="43062"/>
    <cellStyle name="Note 8 19 3" xfId="43061"/>
    <cellStyle name="Note 8 19 4" xfId="60526"/>
    <cellStyle name="Note 8 2" xfId="4416"/>
    <cellStyle name="Note 8 2 2" xfId="43063"/>
    <cellStyle name="Note 8 20" xfId="13189"/>
    <cellStyle name="Note 8 20 2" xfId="24500"/>
    <cellStyle name="Note 8 20 2 2" xfId="43065"/>
    <cellStyle name="Note 8 20 3" xfId="43064"/>
    <cellStyle name="Note 8 20 4" xfId="60527"/>
    <cellStyle name="Note 8 21" xfId="13526"/>
    <cellStyle name="Note 8 21 2" xfId="24805"/>
    <cellStyle name="Note 8 21 2 2" xfId="43067"/>
    <cellStyle name="Note 8 21 3" xfId="43066"/>
    <cellStyle name="Note 8 21 4" xfId="60528"/>
    <cellStyle name="Note 8 22" xfId="13857"/>
    <cellStyle name="Note 8 22 2" xfId="25107"/>
    <cellStyle name="Note 8 22 2 2" xfId="43069"/>
    <cellStyle name="Note 8 22 3" xfId="43068"/>
    <cellStyle name="Note 8 22 4" xfId="60529"/>
    <cellStyle name="Note 8 23" xfId="14185"/>
    <cellStyle name="Note 8 23 2" xfId="25407"/>
    <cellStyle name="Note 8 23 2 2" xfId="43071"/>
    <cellStyle name="Note 8 23 3" xfId="43070"/>
    <cellStyle name="Note 8 23 4" xfId="60530"/>
    <cellStyle name="Note 8 24" xfId="14479"/>
    <cellStyle name="Note 8 24 2" xfId="43072"/>
    <cellStyle name="Note 8 24 3" xfId="60531"/>
    <cellStyle name="Note 8 24 4" xfId="60532"/>
    <cellStyle name="Note 8 25" xfId="43042"/>
    <cellStyle name="Note 8 26" xfId="4415"/>
    <cellStyle name="Note 8 3" xfId="4417"/>
    <cellStyle name="Note 8 3 2" xfId="43073"/>
    <cellStyle name="Note 8 4" xfId="4418"/>
    <cellStyle name="Note 8 4 2" xfId="43074"/>
    <cellStyle name="Note 8 5" xfId="4419"/>
    <cellStyle name="Note 8 5 2" xfId="43075"/>
    <cellStyle name="Note 8 6" xfId="7198"/>
    <cellStyle name="Note 8 6 2" xfId="19203"/>
    <cellStyle name="Note 8 6 2 2" xfId="43077"/>
    <cellStyle name="Note 8 6 3" xfId="43076"/>
    <cellStyle name="Note 8 6 4" xfId="60533"/>
    <cellStyle name="Note 8 7" xfId="7665"/>
    <cellStyle name="Note 8 7 2" xfId="19610"/>
    <cellStyle name="Note 8 7 2 2" xfId="43079"/>
    <cellStyle name="Note 8 7 3" xfId="43078"/>
    <cellStyle name="Note 8 7 4" xfId="60534"/>
    <cellStyle name="Note 8 8" xfId="8117"/>
    <cellStyle name="Note 8 8 2" xfId="20001"/>
    <cellStyle name="Note 8 8 2 2" xfId="43081"/>
    <cellStyle name="Note 8 8 3" xfId="43080"/>
    <cellStyle name="Note 8 8 4" xfId="60535"/>
    <cellStyle name="Note 8 9" xfId="8578"/>
    <cellStyle name="Note 8 9 2" xfId="20391"/>
    <cellStyle name="Note 8 9 2 2" xfId="43083"/>
    <cellStyle name="Note 8 9 3" xfId="43082"/>
    <cellStyle name="Note 8 9 4" xfId="60536"/>
    <cellStyle name="Note 9" xfId="742"/>
    <cellStyle name="Note 9 10" xfId="9041"/>
    <cellStyle name="Note 9 10 2" xfId="20803"/>
    <cellStyle name="Note 9 10 2 2" xfId="43086"/>
    <cellStyle name="Note 9 10 3" xfId="43085"/>
    <cellStyle name="Note 9 10 4" xfId="60537"/>
    <cellStyle name="Note 9 11" xfId="9486"/>
    <cellStyle name="Note 9 11 2" xfId="21202"/>
    <cellStyle name="Note 9 11 2 2" xfId="43088"/>
    <cellStyle name="Note 9 11 3" xfId="43087"/>
    <cellStyle name="Note 9 11 4" xfId="60538"/>
    <cellStyle name="Note 9 12" xfId="9928"/>
    <cellStyle name="Note 9 12 2" xfId="21587"/>
    <cellStyle name="Note 9 12 2 2" xfId="43090"/>
    <cellStyle name="Note 9 12 3" xfId="43089"/>
    <cellStyle name="Note 9 12 4" xfId="60539"/>
    <cellStyle name="Note 9 13" xfId="10364"/>
    <cellStyle name="Note 9 13 2" xfId="21965"/>
    <cellStyle name="Note 9 13 2 2" xfId="43092"/>
    <cellStyle name="Note 9 13 3" xfId="43091"/>
    <cellStyle name="Note 9 13 4" xfId="60540"/>
    <cellStyle name="Note 9 14" xfId="10780"/>
    <cellStyle name="Note 9 14 2" xfId="22320"/>
    <cellStyle name="Note 9 14 2 2" xfId="43094"/>
    <cellStyle name="Note 9 14 3" xfId="43093"/>
    <cellStyle name="Note 9 14 4" xfId="60541"/>
    <cellStyle name="Note 9 15" xfId="11203"/>
    <cellStyle name="Note 9 15 2" xfId="22688"/>
    <cellStyle name="Note 9 15 2 2" xfId="43096"/>
    <cellStyle name="Note 9 15 3" xfId="43095"/>
    <cellStyle name="Note 9 15 4" xfId="60542"/>
    <cellStyle name="Note 9 16" xfId="11612"/>
    <cellStyle name="Note 9 16 2" xfId="23051"/>
    <cellStyle name="Note 9 16 2 2" xfId="43098"/>
    <cellStyle name="Note 9 16 3" xfId="43097"/>
    <cellStyle name="Note 9 16 4" xfId="60543"/>
    <cellStyle name="Note 9 17" xfId="12041"/>
    <cellStyle name="Note 9 17 2" xfId="23458"/>
    <cellStyle name="Note 9 17 2 2" xfId="43100"/>
    <cellStyle name="Note 9 17 3" xfId="43099"/>
    <cellStyle name="Note 9 17 4" xfId="60544"/>
    <cellStyle name="Note 9 18" xfId="12418"/>
    <cellStyle name="Note 9 18 2" xfId="23796"/>
    <cellStyle name="Note 9 18 2 2" xfId="43102"/>
    <cellStyle name="Note 9 18 3" xfId="43101"/>
    <cellStyle name="Note 9 18 4" xfId="60545"/>
    <cellStyle name="Note 9 19" xfId="12775"/>
    <cellStyle name="Note 9 19 2" xfId="24112"/>
    <cellStyle name="Note 9 19 2 2" xfId="43104"/>
    <cellStyle name="Note 9 19 3" xfId="43103"/>
    <cellStyle name="Note 9 19 4" xfId="60546"/>
    <cellStyle name="Note 9 2" xfId="4421"/>
    <cellStyle name="Note 9 2 2" xfId="43105"/>
    <cellStyle name="Note 9 20" xfId="13190"/>
    <cellStyle name="Note 9 20 2" xfId="24501"/>
    <cellStyle name="Note 9 20 2 2" xfId="43107"/>
    <cellStyle name="Note 9 20 3" xfId="43106"/>
    <cellStyle name="Note 9 20 4" xfId="60547"/>
    <cellStyle name="Note 9 21" xfId="13527"/>
    <cellStyle name="Note 9 21 2" xfId="24806"/>
    <cellStyle name="Note 9 21 2 2" xfId="43109"/>
    <cellStyle name="Note 9 21 3" xfId="43108"/>
    <cellStyle name="Note 9 21 4" xfId="60548"/>
    <cellStyle name="Note 9 22" xfId="13859"/>
    <cellStyle name="Note 9 22 2" xfId="25108"/>
    <cellStyle name="Note 9 22 2 2" xfId="43111"/>
    <cellStyle name="Note 9 22 3" xfId="43110"/>
    <cellStyle name="Note 9 22 4" xfId="60549"/>
    <cellStyle name="Note 9 23" xfId="14186"/>
    <cellStyle name="Note 9 23 2" xfId="25408"/>
    <cellStyle name="Note 9 23 2 2" xfId="43113"/>
    <cellStyle name="Note 9 23 3" xfId="43112"/>
    <cellStyle name="Note 9 23 4" xfId="60550"/>
    <cellStyle name="Note 9 24" xfId="14480"/>
    <cellStyle name="Note 9 24 2" xfId="43114"/>
    <cellStyle name="Note 9 24 3" xfId="60551"/>
    <cellStyle name="Note 9 24 4" xfId="60552"/>
    <cellStyle name="Note 9 25" xfId="43084"/>
    <cellStyle name="Note 9 26" xfId="4420"/>
    <cellStyle name="Note 9 3" xfId="4422"/>
    <cellStyle name="Note 9 3 2" xfId="43115"/>
    <cellStyle name="Note 9 4" xfId="4423"/>
    <cellStyle name="Note 9 4 2" xfId="43116"/>
    <cellStyle name="Note 9 5" xfId="4424"/>
    <cellStyle name="Note 9 5 2" xfId="43117"/>
    <cellStyle name="Note 9 6" xfId="7202"/>
    <cellStyle name="Note 9 6 2" xfId="19207"/>
    <cellStyle name="Note 9 6 2 2" xfId="43119"/>
    <cellStyle name="Note 9 6 3" xfId="43118"/>
    <cellStyle name="Note 9 6 4" xfId="60553"/>
    <cellStyle name="Note 9 7" xfId="7668"/>
    <cellStyle name="Note 9 7 2" xfId="19613"/>
    <cellStyle name="Note 9 7 2 2" xfId="43121"/>
    <cellStyle name="Note 9 7 3" xfId="43120"/>
    <cellStyle name="Note 9 7 4" xfId="60554"/>
    <cellStyle name="Note 9 8" xfId="8119"/>
    <cellStyle name="Note 9 8 2" xfId="20003"/>
    <cellStyle name="Note 9 8 2 2" xfId="43123"/>
    <cellStyle name="Note 9 8 3" xfId="43122"/>
    <cellStyle name="Note 9 8 4" xfId="60555"/>
    <cellStyle name="Note 9 9" xfId="8583"/>
    <cellStyle name="Note 9 9 2" xfId="20392"/>
    <cellStyle name="Note 9 9 2 2" xfId="43125"/>
    <cellStyle name="Note 9 9 3" xfId="43124"/>
    <cellStyle name="Note 9 9 4" xfId="60556"/>
    <cellStyle name="Output 10" xfId="860"/>
    <cellStyle name="Output 10 10" xfId="10785"/>
    <cellStyle name="Output 10 10 2" xfId="22321"/>
    <cellStyle name="Output 10 10 2 2" xfId="43129"/>
    <cellStyle name="Output 10 10 3" xfId="43128"/>
    <cellStyle name="Output 10 10 4" xfId="60557"/>
    <cellStyle name="Output 10 11" xfId="11204"/>
    <cellStyle name="Output 10 11 2" xfId="22689"/>
    <cellStyle name="Output 10 11 2 2" xfId="43131"/>
    <cellStyle name="Output 10 11 3" xfId="43130"/>
    <cellStyle name="Output 10 11 4" xfId="60558"/>
    <cellStyle name="Output 10 12" xfId="11613"/>
    <cellStyle name="Output 10 12 2" xfId="23052"/>
    <cellStyle name="Output 10 12 2 2" xfId="43133"/>
    <cellStyle name="Output 10 12 3" xfId="43132"/>
    <cellStyle name="Output 10 12 4" xfId="60559"/>
    <cellStyle name="Output 10 13" xfId="12045"/>
    <cellStyle name="Output 10 13 2" xfId="23459"/>
    <cellStyle name="Output 10 13 2 2" xfId="43135"/>
    <cellStyle name="Output 10 13 3" xfId="43134"/>
    <cellStyle name="Output 10 13 4" xfId="60560"/>
    <cellStyle name="Output 10 14" xfId="12419"/>
    <cellStyle name="Output 10 14 2" xfId="23797"/>
    <cellStyle name="Output 10 14 2 2" xfId="43137"/>
    <cellStyle name="Output 10 14 3" xfId="43136"/>
    <cellStyle name="Output 10 14 4" xfId="60561"/>
    <cellStyle name="Output 10 15" xfId="12776"/>
    <cellStyle name="Output 10 15 2" xfId="24113"/>
    <cellStyle name="Output 10 15 2 2" xfId="43139"/>
    <cellStyle name="Output 10 15 3" xfId="43138"/>
    <cellStyle name="Output 10 15 4" xfId="60562"/>
    <cellStyle name="Output 10 16" xfId="13191"/>
    <cellStyle name="Output 10 16 2" xfId="24502"/>
    <cellStyle name="Output 10 16 2 2" xfId="43141"/>
    <cellStyle name="Output 10 16 3" xfId="43140"/>
    <cellStyle name="Output 10 16 4" xfId="60563"/>
    <cellStyle name="Output 10 17" xfId="13528"/>
    <cellStyle name="Output 10 17 2" xfId="24807"/>
    <cellStyle name="Output 10 17 2 2" xfId="43143"/>
    <cellStyle name="Output 10 17 3" xfId="43142"/>
    <cellStyle name="Output 10 17 4" xfId="60564"/>
    <cellStyle name="Output 10 18" xfId="13864"/>
    <cellStyle name="Output 10 18 2" xfId="25109"/>
    <cellStyle name="Output 10 18 2 2" xfId="43145"/>
    <cellStyle name="Output 10 18 3" xfId="43144"/>
    <cellStyle name="Output 10 18 4" xfId="60565"/>
    <cellStyle name="Output 10 19" xfId="14187"/>
    <cellStyle name="Output 10 19 2" xfId="25409"/>
    <cellStyle name="Output 10 19 2 2" xfId="43147"/>
    <cellStyle name="Output 10 19 3" xfId="43146"/>
    <cellStyle name="Output 10 19 4" xfId="60566"/>
    <cellStyle name="Output 10 2" xfId="7204"/>
    <cellStyle name="Output 10 2 2" xfId="19209"/>
    <cellStyle name="Output 10 2 2 2" xfId="43149"/>
    <cellStyle name="Output 10 2 3" xfId="43148"/>
    <cellStyle name="Output 10 2 4" xfId="60567"/>
    <cellStyle name="Output 10 20" xfId="14481"/>
    <cellStyle name="Output 10 20 2" xfId="43150"/>
    <cellStyle name="Output 10 20 3" xfId="60568"/>
    <cellStyle name="Output 10 20 4" xfId="60569"/>
    <cellStyle name="Output 10 21" xfId="43127"/>
    <cellStyle name="Output 10 22" xfId="4425"/>
    <cellStyle name="Output 10 3" xfId="7671"/>
    <cellStyle name="Output 10 3 2" xfId="19614"/>
    <cellStyle name="Output 10 3 2 2" xfId="43152"/>
    <cellStyle name="Output 10 3 3" xfId="43151"/>
    <cellStyle name="Output 10 3 4" xfId="60570"/>
    <cellStyle name="Output 10 4" xfId="8121"/>
    <cellStyle name="Output 10 4 2" xfId="20004"/>
    <cellStyle name="Output 10 4 2 2" xfId="43154"/>
    <cellStyle name="Output 10 4 3" xfId="43153"/>
    <cellStyle name="Output 10 4 4" xfId="60571"/>
    <cellStyle name="Output 10 5" xfId="8588"/>
    <cellStyle name="Output 10 5 2" xfId="20393"/>
    <cellStyle name="Output 10 5 2 2" xfId="43156"/>
    <cellStyle name="Output 10 5 3" xfId="43155"/>
    <cellStyle name="Output 10 5 4" xfId="60572"/>
    <cellStyle name="Output 10 6" xfId="9043"/>
    <cellStyle name="Output 10 6 2" xfId="20804"/>
    <cellStyle name="Output 10 6 2 2" xfId="43158"/>
    <cellStyle name="Output 10 6 3" xfId="43157"/>
    <cellStyle name="Output 10 6 4" xfId="60573"/>
    <cellStyle name="Output 10 7" xfId="9488"/>
    <cellStyle name="Output 10 7 2" xfId="21204"/>
    <cellStyle name="Output 10 7 2 2" xfId="43160"/>
    <cellStyle name="Output 10 7 3" xfId="43159"/>
    <cellStyle name="Output 10 7 4" xfId="60574"/>
    <cellStyle name="Output 10 8" xfId="9932"/>
    <cellStyle name="Output 10 8 2" xfId="21588"/>
    <cellStyle name="Output 10 8 2 2" xfId="43162"/>
    <cellStyle name="Output 10 8 3" xfId="43161"/>
    <cellStyle name="Output 10 8 4" xfId="60575"/>
    <cellStyle name="Output 10 9" xfId="10365"/>
    <cellStyle name="Output 10 9 2" xfId="21966"/>
    <cellStyle name="Output 10 9 2 2" xfId="43164"/>
    <cellStyle name="Output 10 9 3" xfId="43163"/>
    <cellStyle name="Output 10 9 4" xfId="60576"/>
    <cellStyle name="Output 11" xfId="978"/>
    <cellStyle name="Output 11 10" xfId="10786"/>
    <cellStyle name="Output 11 10 2" xfId="22322"/>
    <cellStyle name="Output 11 10 2 2" xfId="43167"/>
    <cellStyle name="Output 11 10 3" xfId="43166"/>
    <cellStyle name="Output 11 10 4" xfId="60577"/>
    <cellStyle name="Output 11 11" xfId="11205"/>
    <cellStyle name="Output 11 11 2" xfId="22690"/>
    <cellStyle name="Output 11 11 2 2" xfId="43169"/>
    <cellStyle name="Output 11 11 3" xfId="43168"/>
    <cellStyle name="Output 11 11 4" xfId="60578"/>
    <cellStyle name="Output 11 12" xfId="11614"/>
    <cellStyle name="Output 11 12 2" xfId="23053"/>
    <cellStyle name="Output 11 12 2 2" xfId="43171"/>
    <cellStyle name="Output 11 12 3" xfId="43170"/>
    <cellStyle name="Output 11 12 4" xfId="60579"/>
    <cellStyle name="Output 11 13" xfId="12046"/>
    <cellStyle name="Output 11 13 2" xfId="23460"/>
    <cellStyle name="Output 11 13 2 2" xfId="43173"/>
    <cellStyle name="Output 11 13 3" xfId="43172"/>
    <cellStyle name="Output 11 13 4" xfId="60580"/>
    <cellStyle name="Output 11 14" xfId="12420"/>
    <cellStyle name="Output 11 14 2" xfId="23798"/>
    <cellStyle name="Output 11 14 2 2" xfId="43175"/>
    <cellStyle name="Output 11 14 3" xfId="43174"/>
    <cellStyle name="Output 11 14 4" xfId="60581"/>
    <cellStyle name="Output 11 15" xfId="12777"/>
    <cellStyle name="Output 11 15 2" xfId="24114"/>
    <cellStyle name="Output 11 15 2 2" xfId="43177"/>
    <cellStyle name="Output 11 15 3" xfId="43176"/>
    <cellStyle name="Output 11 15 4" xfId="60582"/>
    <cellStyle name="Output 11 16" xfId="13192"/>
    <cellStyle name="Output 11 16 2" xfId="24503"/>
    <cellStyle name="Output 11 16 2 2" xfId="43179"/>
    <cellStyle name="Output 11 16 3" xfId="43178"/>
    <cellStyle name="Output 11 16 4" xfId="60583"/>
    <cellStyle name="Output 11 17" xfId="13529"/>
    <cellStyle name="Output 11 17 2" xfId="24808"/>
    <cellStyle name="Output 11 17 2 2" xfId="43181"/>
    <cellStyle name="Output 11 17 3" xfId="43180"/>
    <cellStyle name="Output 11 17 4" xfId="60584"/>
    <cellStyle name="Output 11 18" xfId="13865"/>
    <cellStyle name="Output 11 18 2" xfId="25110"/>
    <cellStyle name="Output 11 18 2 2" xfId="43183"/>
    <cellStyle name="Output 11 18 3" xfId="43182"/>
    <cellStyle name="Output 11 18 4" xfId="60585"/>
    <cellStyle name="Output 11 19" xfId="14188"/>
    <cellStyle name="Output 11 19 2" xfId="25410"/>
    <cellStyle name="Output 11 19 2 2" xfId="43185"/>
    <cellStyle name="Output 11 19 3" xfId="43184"/>
    <cellStyle name="Output 11 19 4" xfId="60586"/>
    <cellStyle name="Output 11 2" xfId="7205"/>
    <cellStyle name="Output 11 2 2" xfId="19210"/>
    <cellStyle name="Output 11 2 2 2" xfId="43187"/>
    <cellStyle name="Output 11 2 3" xfId="43186"/>
    <cellStyle name="Output 11 2 4" xfId="60587"/>
    <cellStyle name="Output 11 20" xfId="14482"/>
    <cellStyle name="Output 11 20 2" xfId="43188"/>
    <cellStyle name="Output 11 20 3" xfId="60588"/>
    <cellStyle name="Output 11 20 4" xfId="60589"/>
    <cellStyle name="Output 11 21" xfId="43165"/>
    <cellStyle name="Output 11 22" xfId="4426"/>
    <cellStyle name="Output 11 3" xfId="7672"/>
    <cellStyle name="Output 11 3 2" xfId="19615"/>
    <cellStyle name="Output 11 3 2 2" xfId="43190"/>
    <cellStyle name="Output 11 3 3" xfId="43189"/>
    <cellStyle name="Output 11 3 4" xfId="60590"/>
    <cellStyle name="Output 11 4" xfId="8122"/>
    <cellStyle name="Output 11 4 2" xfId="20005"/>
    <cellStyle name="Output 11 4 2 2" xfId="43192"/>
    <cellStyle name="Output 11 4 3" xfId="43191"/>
    <cellStyle name="Output 11 4 4" xfId="60591"/>
    <cellStyle name="Output 11 5" xfId="8589"/>
    <cellStyle name="Output 11 5 2" xfId="20394"/>
    <cellStyle name="Output 11 5 2 2" xfId="43194"/>
    <cellStyle name="Output 11 5 3" xfId="43193"/>
    <cellStyle name="Output 11 5 4" xfId="60592"/>
    <cellStyle name="Output 11 6" xfId="9044"/>
    <cellStyle name="Output 11 6 2" xfId="20805"/>
    <cellStyle name="Output 11 6 2 2" xfId="43196"/>
    <cellStyle name="Output 11 6 3" xfId="43195"/>
    <cellStyle name="Output 11 6 4" xfId="60593"/>
    <cellStyle name="Output 11 7" xfId="9489"/>
    <cellStyle name="Output 11 7 2" xfId="21205"/>
    <cellStyle name="Output 11 7 2 2" xfId="43198"/>
    <cellStyle name="Output 11 7 3" xfId="43197"/>
    <cellStyle name="Output 11 7 4" xfId="60594"/>
    <cellStyle name="Output 11 8" xfId="9933"/>
    <cellStyle name="Output 11 8 2" xfId="21589"/>
    <cellStyle name="Output 11 8 2 2" xfId="43200"/>
    <cellStyle name="Output 11 8 3" xfId="43199"/>
    <cellStyle name="Output 11 8 4" xfId="60595"/>
    <cellStyle name="Output 11 9" xfId="10366"/>
    <cellStyle name="Output 11 9 2" xfId="21967"/>
    <cellStyle name="Output 11 9 2 2" xfId="43202"/>
    <cellStyle name="Output 11 9 3" xfId="43201"/>
    <cellStyle name="Output 11 9 4" xfId="60596"/>
    <cellStyle name="Output 12" xfId="1249"/>
    <cellStyle name="Output 12 10" xfId="4427"/>
    <cellStyle name="Output 12 10 10" xfId="10788"/>
    <cellStyle name="Output 12 10 10 2" xfId="22324"/>
    <cellStyle name="Output 12 10 10 2 2" xfId="43206"/>
    <cellStyle name="Output 12 10 10 3" xfId="43205"/>
    <cellStyle name="Output 12 10 10 4" xfId="60597"/>
    <cellStyle name="Output 12 10 11" xfId="11207"/>
    <cellStyle name="Output 12 10 11 2" xfId="22692"/>
    <cellStyle name="Output 12 10 11 2 2" xfId="43208"/>
    <cellStyle name="Output 12 10 11 3" xfId="43207"/>
    <cellStyle name="Output 12 10 11 4" xfId="60598"/>
    <cellStyle name="Output 12 10 12" xfId="11616"/>
    <cellStyle name="Output 12 10 12 2" xfId="23055"/>
    <cellStyle name="Output 12 10 12 2 2" xfId="43210"/>
    <cellStyle name="Output 12 10 12 3" xfId="43209"/>
    <cellStyle name="Output 12 10 12 4" xfId="60599"/>
    <cellStyle name="Output 12 10 13" xfId="12048"/>
    <cellStyle name="Output 12 10 13 2" xfId="23462"/>
    <cellStyle name="Output 12 10 13 2 2" xfId="43212"/>
    <cellStyle name="Output 12 10 13 3" xfId="43211"/>
    <cellStyle name="Output 12 10 13 4" xfId="60600"/>
    <cellStyle name="Output 12 10 14" xfId="12422"/>
    <cellStyle name="Output 12 10 14 2" xfId="23800"/>
    <cellStyle name="Output 12 10 14 2 2" xfId="43214"/>
    <cellStyle name="Output 12 10 14 3" xfId="43213"/>
    <cellStyle name="Output 12 10 14 4" xfId="60601"/>
    <cellStyle name="Output 12 10 15" xfId="12779"/>
    <cellStyle name="Output 12 10 15 2" xfId="24116"/>
    <cellStyle name="Output 12 10 15 2 2" xfId="43216"/>
    <cellStyle name="Output 12 10 15 3" xfId="43215"/>
    <cellStyle name="Output 12 10 15 4" xfId="60602"/>
    <cellStyle name="Output 12 10 16" xfId="13194"/>
    <cellStyle name="Output 12 10 16 2" xfId="24505"/>
    <cellStyle name="Output 12 10 16 2 2" xfId="43218"/>
    <cellStyle name="Output 12 10 16 3" xfId="43217"/>
    <cellStyle name="Output 12 10 16 4" xfId="60603"/>
    <cellStyle name="Output 12 10 17" xfId="13531"/>
    <cellStyle name="Output 12 10 17 2" xfId="24810"/>
    <cellStyle name="Output 12 10 17 2 2" xfId="43220"/>
    <cellStyle name="Output 12 10 17 3" xfId="43219"/>
    <cellStyle name="Output 12 10 17 4" xfId="60604"/>
    <cellStyle name="Output 12 10 18" xfId="13867"/>
    <cellStyle name="Output 12 10 18 2" xfId="25112"/>
    <cellStyle name="Output 12 10 18 2 2" xfId="43222"/>
    <cellStyle name="Output 12 10 18 3" xfId="43221"/>
    <cellStyle name="Output 12 10 18 4" xfId="60605"/>
    <cellStyle name="Output 12 10 19" xfId="14190"/>
    <cellStyle name="Output 12 10 19 2" xfId="25412"/>
    <cellStyle name="Output 12 10 19 2 2" xfId="43224"/>
    <cellStyle name="Output 12 10 19 3" xfId="43223"/>
    <cellStyle name="Output 12 10 19 4" xfId="60606"/>
    <cellStyle name="Output 12 10 2" xfId="7207"/>
    <cellStyle name="Output 12 10 2 2" xfId="19212"/>
    <cellStyle name="Output 12 10 2 2 2" xfId="43226"/>
    <cellStyle name="Output 12 10 2 3" xfId="43225"/>
    <cellStyle name="Output 12 10 2 4" xfId="60607"/>
    <cellStyle name="Output 12 10 20" xfId="14484"/>
    <cellStyle name="Output 12 10 20 2" xfId="43227"/>
    <cellStyle name="Output 12 10 20 3" xfId="60608"/>
    <cellStyle name="Output 12 10 20 4" xfId="60609"/>
    <cellStyle name="Output 12 10 21" xfId="43204"/>
    <cellStyle name="Output 12 10 22" xfId="60610"/>
    <cellStyle name="Output 12 10 3" xfId="7674"/>
    <cellStyle name="Output 12 10 3 2" xfId="19617"/>
    <cellStyle name="Output 12 10 3 2 2" xfId="43229"/>
    <cellStyle name="Output 12 10 3 3" xfId="43228"/>
    <cellStyle name="Output 12 10 3 4" xfId="60611"/>
    <cellStyle name="Output 12 10 4" xfId="8124"/>
    <cellStyle name="Output 12 10 4 2" xfId="20007"/>
    <cellStyle name="Output 12 10 4 2 2" xfId="43231"/>
    <cellStyle name="Output 12 10 4 3" xfId="43230"/>
    <cellStyle name="Output 12 10 4 4" xfId="60612"/>
    <cellStyle name="Output 12 10 5" xfId="8591"/>
    <cellStyle name="Output 12 10 5 2" xfId="20396"/>
    <cellStyle name="Output 12 10 5 2 2" xfId="43233"/>
    <cellStyle name="Output 12 10 5 3" xfId="43232"/>
    <cellStyle name="Output 12 10 5 4" xfId="60613"/>
    <cellStyle name="Output 12 10 6" xfId="9046"/>
    <cellStyle name="Output 12 10 6 2" xfId="20807"/>
    <cellStyle name="Output 12 10 6 2 2" xfId="43235"/>
    <cellStyle name="Output 12 10 6 3" xfId="43234"/>
    <cellStyle name="Output 12 10 6 4" xfId="60614"/>
    <cellStyle name="Output 12 10 7" xfId="9491"/>
    <cellStyle name="Output 12 10 7 2" xfId="21207"/>
    <cellStyle name="Output 12 10 7 2 2" xfId="43237"/>
    <cellStyle name="Output 12 10 7 3" xfId="43236"/>
    <cellStyle name="Output 12 10 7 4" xfId="60615"/>
    <cellStyle name="Output 12 10 8" xfId="9935"/>
    <cellStyle name="Output 12 10 8 2" xfId="21591"/>
    <cellStyle name="Output 12 10 8 2 2" xfId="43239"/>
    <cellStyle name="Output 12 10 8 3" xfId="43238"/>
    <cellStyle name="Output 12 10 8 4" xfId="60616"/>
    <cellStyle name="Output 12 10 9" xfId="10368"/>
    <cellStyle name="Output 12 10 9 2" xfId="21969"/>
    <cellStyle name="Output 12 10 9 2 2" xfId="43241"/>
    <cellStyle name="Output 12 10 9 3" xfId="43240"/>
    <cellStyle name="Output 12 10 9 4" xfId="60617"/>
    <cellStyle name="Output 12 11" xfId="4428"/>
    <cellStyle name="Output 12 11 10" xfId="10789"/>
    <cellStyle name="Output 12 11 10 2" xfId="22325"/>
    <cellStyle name="Output 12 11 10 2 2" xfId="43244"/>
    <cellStyle name="Output 12 11 10 3" xfId="43243"/>
    <cellStyle name="Output 12 11 10 4" xfId="60618"/>
    <cellStyle name="Output 12 11 11" xfId="11208"/>
    <cellStyle name="Output 12 11 11 2" xfId="22693"/>
    <cellStyle name="Output 12 11 11 2 2" xfId="43246"/>
    <cellStyle name="Output 12 11 11 3" xfId="43245"/>
    <cellStyle name="Output 12 11 11 4" xfId="60619"/>
    <cellStyle name="Output 12 11 12" xfId="11617"/>
    <cellStyle name="Output 12 11 12 2" xfId="23056"/>
    <cellStyle name="Output 12 11 12 2 2" xfId="43248"/>
    <cellStyle name="Output 12 11 12 3" xfId="43247"/>
    <cellStyle name="Output 12 11 12 4" xfId="60620"/>
    <cellStyle name="Output 12 11 13" xfId="12049"/>
    <cellStyle name="Output 12 11 13 2" xfId="23463"/>
    <cellStyle name="Output 12 11 13 2 2" xfId="43250"/>
    <cellStyle name="Output 12 11 13 3" xfId="43249"/>
    <cellStyle name="Output 12 11 13 4" xfId="60621"/>
    <cellStyle name="Output 12 11 14" xfId="12423"/>
    <cellStyle name="Output 12 11 14 2" xfId="23801"/>
    <cellStyle name="Output 12 11 14 2 2" xfId="43252"/>
    <cellStyle name="Output 12 11 14 3" xfId="43251"/>
    <cellStyle name="Output 12 11 14 4" xfId="60622"/>
    <cellStyle name="Output 12 11 15" xfId="12780"/>
    <cellStyle name="Output 12 11 15 2" xfId="24117"/>
    <cellStyle name="Output 12 11 15 2 2" xfId="43254"/>
    <cellStyle name="Output 12 11 15 3" xfId="43253"/>
    <cellStyle name="Output 12 11 15 4" xfId="60623"/>
    <cellStyle name="Output 12 11 16" xfId="13195"/>
    <cellStyle name="Output 12 11 16 2" xfId="24506"/>
    <cellStyle name="Output 12 11 16 2 2" xfId="43256"/>
    <cellStyle name="Output 12 11 16 3" xfId="43255"/>
    <cellStyle name="Output 12 11 16 4" xfId="60624"/>
    <cellStyle name="Output 12 11 17" xfId="13532"/>
    <cellStyle name="Output 12 11 17 2" xfId="24811"/>
    <cellStyle name="Output 12 11 17 2 2" xfId="43258"/>
    <cellStyle name="Output 12 11 17 3" xfId="43257"/>
    <cellStyle name="Output 12 11 17 4" xfId="60625"/>
    <cellStyle name="Output 12 11 18" xfId="13868"/>
    <cellStyle name="Output 12 11 18 2" xfId="25113"/>
    <cellStyle name="Output 12 11 18 2 2" xfId="43260"/>
    <cellStyle name="Output 12 11 18 3" xfId="43259"/>
    <cellStyle name="Output 12 11 18 4" xfId="60626"/>
    <cellStyle name="Output 12 11 19" xfId="14191"/>
    <cellStyle name="Output 12 11 19 2" xfId="25413"/>
    <cellStyle name="Output 12 11 19 2 2" xfId="43262"/>
    <cellStyle name="Output 12 11 19 3" xfId="43261"/>
    <cellStyle name="Output 12 11 19 4" xfId="60627"/>
    <cellStyle name="Output 12 11 2" xfId="7208"/>
    <cellStyle name="Output 12 11 2 2" xfId="19213"/>
    <cellStyle name="Output 12 11 2 2 2" xfId="43264"/>
    <cellStyle name="Output 12 11 2 3" xfId="43263"/>
    <cellStyle name="Output 12 11 2 4" xfId="60628"/>
    <cellStyle name="Output 12 11 20" xfId="14485"/>
    <cellStyle name="Output 12 11 20 2" xfId="43265"/>
    <cellStyle name="Output 12 11 20 3" xfId="60629"/>
    <cellStyle name="Output 12 11 20 4" xfId="60630"/>
    <cellStyle name="Output 12 11 21" xfId="43242"/>
    <cellStyle name="Output 12 11 22" xfId="60631"/>
    <cellStyle name="Output 12 11 3" xfId="7675"/>
    <cellStyle name="Output 12 11 3 2" xfId="19618"/>
    <cellStyle name="Output 12 11 3 2 2" xfId="43267"/>
    <cellStyle name="Output 12 11 3 3" xfId="43266"/>
    <cellStyle name="Output 12 11 3 4" xfId="60632"/>
    <cellStyle name="Output 12 11 4" xfId="8125"/>
    <cellStyle name="Output 12 11 4 2" xfId="20008"/>
    <cellStyle name="Output 12 11 4 2 2" xfId="43269"/>
    <cellStyle name="Output 12 11 4 3" xfId="43268"/>
    <cellStyle name="Output 12 11 4 4" xfId="60633"/>
    <cellStyle name="Output 12 11 5" xfId="8592"/>
    <cellStyle name="Output 12 11 5 2" xfId="20397"/>
    <cellStyle name="Output 12 11 5 2 2" xfId="43271"/>
    <cellStyle name="Output 12 11 5 3" xfId="43270"/>
    <cellStyle name="Output 12 11 5 4" xfId="60634"/>
    <cellStyle name="Output 12 11 6" xfId="9047"/>
    <cellStyle name="Output 12 11 6 2" xfId="20808"/>
    <cellStyle name="Output 12 11 6 2 2" xfId="43273"/>
    <cellStyle name="Output 12 11 6 3" xfId="43272"/>
    <cellStyle name="Output 12 11 6 4" xfId="60635"/>
    <cellStyle name="Output 12 11 7" xfId="9492"/>
    <cellStyle name="Output 12 11 7 2" xfId="21208"/>
    <cellStyle name="Output 12 11 7 2 2" xfId="43275"/>
    <cellStyle name="Output 12 11 7 3" xfId="43274"/>
    <cellStyle name="Output 12 11 7 4" xfId="60636"/>
    <cellStyle name="Output 12 11 8" xfId="9936"/>
    <cellStyle name="Output 12 11 8 2" xfId="21592"/>
    <cellStyle name="Output 12 11 8 2 2" xfId="43277"/>
    <cellStyle name="Output 12 11 8 3" xfId="43276"/>
    <cellStyle name="Output 12 11 8 4" xfId="60637"/>
    <cellStyle name="Output 12 11 9" xfId="10369"/>
    <cellStyle name="Output 12 11 9 2" xfId="21970"/>
    <cellStyle name="Output 12 11 9 2 2" xfId="43279"/>
    <cellStyle name="Output 12 11 9 3" xfId="43278"/>
    <cellStyle name="Output 12 11 9 4" xfId="60638"/>
    <cellStyle name="Output 12 12" xfId="4429"/>
    <cellStyle name="Output 12 12 10" xfId="10790"/>
    <cellStyle name="Output 12 12 10 2" xfId="22326"/>
    <cellStyle name="Output 12 12 10 2 2" xfId="43282"/>
    <cellStyle name="Output 12 12 10 3" xfId="43281"/>
    <cellStyle name="Output 12 12 10 4" xfId="60639"/>
    <cellStyle name="Output 12 12 11" xfId="11209"/>
    <cellStyle name="Output 12 12 11 2" xfId="22694"/>
    <cellStyle name="Output 12 12 11 2 2" xfId="43284"/>
    <cellStyle name="Output 12 12 11 3" xfId="43283"/>
    <cellStyle name="Output 12 12 11 4" xfId="60640"/>
    <cellStyle name="Output 12 12 12" xfId="11618"/>
    <cellStyle name="Output 12 12 12 2" xfId="23057"/>
    <cellStyle name="Output 12 12 12 2 2" xfId="43286"/>
    <cellStyle name="Output 12 12 12 3" xfId="43285"/>
    <cellStyle name="Output 12 12 12 4" xfId="60641"/>
    <cellStyle name="Output 12 12 13" xfId="12050"/>
    <cellStyle name="Output 12 12 13 2" xfId="23464"/>
    <cellStyle name="Output 12 12 13 2 2" xfId="43288"/>
    <cellStyle name="Output 12 12 13 3" xfId="43287"/>
    <cellStyle name="Output 12 12 13 4" xfId="60642"/>
    <cellStyle name="Output 12 12 14" xfId="12424"/>
    <cellStyle name="Output 12 12 14 2" xfId="23802"/>
    <cellStyle name="Output 12 12 14 2 2" xfId="43290"/>
    <cellStyle name="Output 12 12 14 3" xfId="43289"/>
    <cellStyle name="Output 12 12 14 4" xfId="60643"/>
    <cellStyle name="Output 12 12 15" xfId="12781"/>
    <cellStyle name="Output 12 12 15 2" xfId="24118"/>
    <cellStyle name="Output 12 12 15 2 2" xfId="43292"/>
    <cellStyle name="Output 12 12 15 3" xfId="43291"/>
    <cellStyle name="Output 12 12 15 4" xfId="60644"/>
    <cellStyle name="Output 12 12 16" xfId="13196"/>
    <cellStyle name="Output 12 12 16 2" xfId="24507"/>
    <cellStyle name="Output 12 12 16 2 2" xfId="43294"/>
    <cellStyle name="Output 12 12 16 3" xfId="43293"/>
    <cellStyle name="Output 12 12 16 4" xfId="60645"/>
    <cellStyle name="Output 12 12 17" xfId="13533"/>
    <cellStyle name="Output 12 12 17 2" xfId="24812"/>
    <cellStyle name="Output 12 12 17 2 2" xfId="43296"/>
    <cellStyle name="Output 12 12 17 3" xfId="43295"/>
    <cellStyle name="Output 12 12 17 4" xfId="60646"/>
    <cellStyle name="Output 12 12 18" xfId="13869"/>
    <cellStyle name="Output 12 12 18 2" xfId="25114"/>
    <cellStyle name="Output 12 12 18 2 2" xfId="43298"/>
    <cellStyle name="Output 12 12 18 3" xfId="43297"/>
    <cellStyle name="Output 12 12 18 4" xfId="60647"/>
    <cellStyle name="Output 12 12 19" xfId="14192"/>
    <cellStyle name="Output 12 12 19 2" xfId="25414"/>
    <cellStyle name="Output 12 12 19 2 2" xfId="43300"/>
    <cellStyle name="Output 12 12 19 3" xfId="43299"/>
    <cellStyle name="Output 12 12 19 4" xfId="60648"/>
    <cellStyle name="Output 12 12 2" xfId="7209"/>
    <cellStyle name="Output 12 12 2 2" xfId="19214"/>
    <cellStyle name="Output 12 12 2 2 2" xfId="43302"/>
    <cellStyle name="Output 12 12 2 3" xfId="43301"/>
    <cellStyle name="Output 12 12 2 4" xfId="60649"/>
    <cellStyle name="Output 12 12 20" xfId="14486"/>
    <cellStyle name="Output 12 12 20 2" xfId="43303"/>
    <cellStyle name="Output 12 12 20 3" xfId="60650"/>
    <cellStyle name="Output 12 12 20 4" xfId="60651"/>
    <cellStyle name="Output 12 12 21" xfId="43280"/>
    <cellStyle name="Output 12 12 22" xfId="60652"/>
    <cellStyle name="Output 12 12 3" xfId="7676"/>
    <cellStyle name="Output 12 12 3 2" xfId="19619"/>
    <cellStyle name="Output 12 12 3 2 2" xfId="43305"/>
    <cellStyle name="Output 12 12 3 3" xfId="43304"/>
    <cellStyle name="Output 12 12 3 4" xfId="60653"/>
    <cellStyle name="Output 12 12 4" xfId="8126"/>
    <cellStyle name="Output 12 12 4 2" xfId="20009"/>
    <cellStyle name="Output 12 12 4 2 2" xfId="43307"/>
    <cellStyle name="Output 12 12 4 3" xfId="43306"/>
    <cellStyle name="Output 12 12 4 4" xfId="60654"/>
    <cellStyle name="Output 12 12 5" xfId="8593"/>
    <cellStyle name="Output 12 12 5 2" xfId="20398"/>
    <cellStyle name="Output 12 12 5 2 2" xfId="43309"/>
    <cellStyle name="Output 12 12 5 3" xfId="43308"/>
    <cellStyle name="Output 12 12 5 4" xfId="60655"/>
    <cellStyle name="Output 12 12 6" xfId="9048"/>
    <cellStyle name="Output 12 12 6 2" xfId="20809"/>
    <cellStyle name="Output 12 12 6 2 2" xfId="43311"/>
    <cellStyle name="Output 12 12 6 3" xfId="43310"/>
    <cellStyle name="Output 12 12 6 4" xfId="60656"/>
    <cellStyle name="Output 12 12 7" xfId="9493"/>
    <cellStyle name="Output 12 12 7 2" xfId="21209"/>
    <cellStyle name="Output 12 12 7 2 2" xfId="43313"/>
    <cellStyle name="Output 12 12 7 3" xfId="43312"/>
    <cellStyle name="Output 12 12 7 4" xfId="60657"/>
    <cellStyle name="Output 12 12 8" xfId="9937"/>
    <cellStyle name="Output 12 12 8 2" xfId="21593"/>
    <cellStyle name="Output 12 12 8 2 2" xfId="43315"/>
    <cellStyle name="Output 12 12 8 3" xfId="43314"/>
    <cellStyle name="Output 12 12 8 4" xfId="60658"/>
    <cellStyle name="Output 12 12 9" xfId="10370"/>
    <cellStyle name="Output 12 12 9 2" xfId="21971"/>
    <cellStyle name="Output 12 12 9 2 2" xfId="43317"/>
    <cellStyle name="Output 12 12 9 3" xfId="43316"/>
    <cellStyle name="Output 12 12 9 4" xfId="60659"/>
    <cellStyle name="Output 12 13" xfId="4430"/>
    <cellStyle name="Output 12 13 10" xfId="10791"/>
    <cellStyle name="Output 12 13 10 2" xfId="22327"/>
    <cellStyle name="Output 12 13 10 2 2" xfId="43320"/>
    <cellStyle name="Output 12 13 10 3" xfId="43319"/>
    <cellStyle name="Output 12 13 10 4" xfId="60660"/>
    <cellStyle name="Output 12 13 11" xfId="11210"/>
    <cellStyle name="Output 12 13 11 2" xfId="22695"/>
    <cellStyle name="Output 12 13 11 2 2" xfId="43322"/>
    <cellStyle name="Output 12 13 11 3" xfId="43321"/>
    <cellStyle name="Output 12 13 11 4" xfId="60661"/>
    <cellStyle name="Output 12 13 12" xfId="11619"/>
    <cellStyle name="Output 12 13 12 2" xfId="23058"/>
    <cellStyle name="Output 12 13 12 2 2" xfId="43324"/>
    <cellStyle name="Output 12 13 12 3" xfId="43323"/>
    <cellStyle name="Output 12 13 12 4" xfId="60662"/>
    <cellStyle name="Output 12 13 13" xfId="12051"/>
    <cellStyle name="Output 12 13 13 2" xfId="23465"/>
    <cellStyle name="Output 12 13 13 2 2" xfId="43326"/>
    <cellStyle name="Output 12 13 13 3" xfId="43325"/>
    <cellStyle name="Output 12 13 13 4" xfId="60663"/>
    <cellStyle name="Output 12 13 14" xfId="12425"/>
    <cellStyle name="Output 12 13 14 2" xfId="23803"/>
    <cellStyle name="Output 12 13 14 2 2" xfId="43328"/>
    <cellStyle name="Output 12 13 14 3" xfId="43327"/>
    <cellStyle name="Output 12 13 14 4" xfId="60664"/>
    <cellStyle name="Output 12 13 15" xfId="12782"/>
    <cellStyle name="Output 12 13 15 2" xfId="24119"/>
    <cellStyle name="Output 12 13 15 2 2" xfId="43330"/>
    <cellStyle name="Output 12 13 15 3" xfId="43329"/>
    <cellStyle name="Output 12 13 15 4" xfId="60665"/>
    <cellStyle name="Output 12 13 16" xfId="13197"/>
    <cellStyle name="Output 12 13 16 2" xfId="24508"/>
    <cellStyle name="Output 12 13 16 2 2" xfId="43332"/>
    <cellStyle name="Output 12 13 16 3" xfId="43331"/>
    <cellStyle name="Output 12 13 16 4" xfId="60666"/>
    <cellStyle name="Output 12 13 17" xfId="13534"/>
    <cellStyle name="Output 12 13 17 2" xfId="24813"/>
    <cellStyle name="Output 12 13 17 2 2" xfId="43334"/>
    <cellStyle name="Output 12 13 17 3" xfId="43333"/>
    <cellStyle name="Output 12 13 17 4" xfId="60667"/>
    <cellStyle name="Output 12 13 18" xfId="13870"/>
    <cellStyle name="Output 12 13 18 2" xfId="25115"/>
    <cellStyle name="Output 12 13 18 2 2" xfId="43336"/>
    <cellStyle name="Output 12 13 18 3" xfId="43335"/>
    <cellStyle name="Output 12 13 18 4" xfId="60668"/>
    <cellStyle name="Output 12 13 19" xfId="14193"/>
    <cellStyle name="Output 12 13 19 2" xfId="25415"/>
    <cellStyle name="Output 12 13 19 2 2" xfId="43338"/>
    <cellStyle name="Output 12 13 19 3" xfId="43337"/>
    <cellStyle name="Output 12 13 19 4" xfId="60669"/>
    <cellStyle name="Output 12 13 2" xfId="7210"/>
    <cellStyle name="Output 12 13 2 2" xfId="19215"/>
    <cellStyle name="Output 12 13 2 2 2" xfId="43340"/>
    <cellStyle name="Output 12 13 2 3" xfId="43339"/>
    <cellStyle name="Output 12 13 2 4" xfId="60670"/>
    <cellStyle name="Output 12 13 20" xfId="14487"/>
    <cellStyle name="Output 12 13 20 2" xfId="43341"/>
    <cellStyle name="Output 12 13 20 3" xfId="60671"/>
    <cellStyle name="Output 12 13 20 4" xfId="60672"/>
    <cellStyle name="Output 12 13 21" xfId="43318"/>
    <cellStyle name="Output 12 13 22" xfId="60673"/>
    <cellStyle name="Output 12 13 3" xfId="7677"/>
    <cellStyle name="Output 12 13 3 2" xfId="19620"/>
    <cellStyle name="Output 12 13 3 2 2" xfId="43343"/>
    <cellStyle name="Output 12 13 3 3" xfId="43342"/>
    <cellStyle name="Output 12 13 3 4" xfId="60674"/>
    <cellStyle name="Output 12 13 4" xfId="8127"/>
    <cellStyle name="Output 12 13 4 2" xfId="20010"/>
    <cellStyle name="Output 12 13 4 2 2" xfId="43345"/>
    <cellStyle name="Output 12 13 4 3" xfId="43344"/>
    <cellStyle name="Output 12 13 4 4" xfId="60675"/>
    <cellStyle name="Output 12 13 5" xfId="8594"/>
    <cellStyle name="Output 12 13 5 2" xfId="20399"/>
    <cellStyle name="Output 12 13 5 2 2" xfId="43347"/>
    <cellStyle name="Output 12 13 5 3" xfId="43346"/>
    <cellStyle name="Output 12 13 5 4" xfId="60676"/>
    <cellStyle name="Output 12 13 6" xfId="9049"/>
    <cellStyle name="Output 12 13 6 2" xfId="20810"/>
    <cellStyle name="Output 12 13 6 2 2" xfId="43349"/>
    <cellStyle name="Output 12 13 6 3" xfId="43348"/>
    <cellStyle name="Output 12 13 6 4" xfId="60677"/>
    <cellStyle name="Output 12 13 7" xfId="9494"/>
    <cellStyle name="Output 12 13 7 2" xfId="21210"/>
    <cellStyle name="Output 12 13 7 2 2" xfId="43351"/>
    <cellStyle name="Output 12 13 7 3" xfId="43350"/>
    <cellStyle name="Output 12 13 7 4" xfId="60678"/>
    <cellStyle name="Output 12 13 8" xfId="9938"/>
    <cellStyle name="Output 12 13 8 2" xfId="21594"/>
    <cellStyle name="Output 12 13 8 2 2" xfId="43353"/>
    <cellStyle name="Output 12 13 8 3" xfId="43352"/>
    <cellStyle name="Output 12 13 8 4" xfId="60679"/>
    <cellStyle name="Output 12 13 9" xfId="10371"/>
    <cellStyle name="Output 12 13 9 2" xfId="21972"/>
    <cellStyle name="Output 12 13 9 2 2" xfId="43355"/>
    <cellStyle name="Output 12 13 9 3" xfId="43354"/>
    <cellStyle name="Output 12 13 9 4" xfId="60680"/>
    <cellStyle name="Output 12 14" xfId="4431"/>
    <cellStyle name="Output 12 14 10" xfId="10792"/>
    <cellStyle name="Output 12 14 10 2" xfId="22328"/>
    <cellStyle name="Output 12 14 10 2 2" xfId="43358"/>
    <cellStyle name="Output 12 14 10 3" xfId="43357"/>
    <cellStyle name="Output 12 14 10 4" xfId="60681"/>
    <cellStyle name="Output 12 14 11" xfId="11211"/>
    <cellStyle name="Output 12 14 11 2" xfId="22696"/>
    <cellStyle name="Output 12 14 11 2 2" xfId="43360"/>
    <cellStyle name="Output 12 14 11 3" xfId="43359"/>
    <cellStyle name="Output 12 14 11 4" xfId="60682"/>
    <cellStyle name="Output 12 14 12" xfId="11620"/>
    <cellStyle name="Output 12 14 12 2" xfId="23059"/>
    <cellStyle name="Output 12 14 12 2 2" xfId="43362"/>
    <cellStyle name="Output 12 14 12 3" xfId="43361"/>
    <cellStyle name="Output 12 14 12 4" xfId="60683"/>
    <cellStyle name="Output 12 14 13" xfId="12052"/>
    <cellStyle name="Output 12 14 13 2" xfId="23466"/>
    <cellStyle name="Output 12 14 13 2 2" xfId="43364"/>
    <cellStyle name="Output 12 14 13 3" xfId="43363"/>
    <cellStyle name="Output 12 14 13 4" xfId="60684"/>
    <cellStyle name="Output 12 14 14" xfId="12426"/>
    <cellStyle name="Output 12 14 14 2" xfId="23804"/>
    <cellStyle name="Output 12 14 14 2 2" xfId="43366"/>
    <cellStyle name="Output 12 14 14 3" xfId="43365"/>
    <cellStyle name="Output 12 14 14 4" xfId="60685"/>
    <cellStyle name="Output 12 14 15" xfId="12783"/>
    <cellStyle name="Output 12 14 15 2" xfId="24120"/>
    <cellStyle name="Output 12 14 15 2 2" xfId="43368"/>
    <cellStyle name="Output 12 14 15 3" xfId="43367"/>
    <cellStyle name="Output 12 14 15 4" xfId="60686"/>
    <cellStyle name="Output 12 14 16" xfId="13198"/>
    <cellStyle name="Output 12 14 16 2" xfId="24509"/>
    <cellStyle name="Output 12 14 16 2 2" xfId="43370"/>
    <cellStyle name="Output 12 14 16 3" xfId="43369"/>
    <cellStyle name="Output 12 14 16 4" xfId="60687"/>
    <cellStyle name="Output 12 14 17" xfId="13535"/>
    <cellStyle name="Output 12 14 17 2" xfId="24814"/>
    <cellStyle name="Output 12 14 17 2 2" xfId="43372"/>
    <cellStyle name="Output 12 14 17 3" xfId="43371"/>
    <cellStyle name="Output 12 14 17 4" xfId="60688"/>
    <cellStyle name="Output 12 14 18" xfId="13871"/>
    <cellStyle name="Output 12 14 18 2" xfId="25116"/>
    <cellStyle name="Output 12 14 18 2 2" xfId="43374"/>
    <cellStyle name="Output 12 14 18 3" xfId="43373"/>
    <cellStyle name="Output 12 14 18 4" xfId="60689"/>
    <cellStyle name="Output 12 14 19" xfId="14194"/>
    <cellStyle name="Output 12 14 19 2" xfId="25416"/>
    <cellStyle name="Output 12 14 19 2 2" xfId="43376"/>
    <cellStyle name="Output 12 14 19 3" xfId="43375"/>
    <cellStyle name="Output 12 14 19 4" xfId="60690"/>
    <cellStyle name="Output 12 14 2" xfId="7211"/>
    <cellStyle name="Output 12 14 2 2" xfId="19216"/>
    <cellStyle name="Output 12 14 2 2 2" xfId="43378"/>
    <cellStyle name="Output 12 14 2 3" xfId="43377"/>
    <cellStyle name="Output 12 14 2 4" xfId="60691"/>
    <cellStyle name="Output 12 14 20" xfId="14488"/>
    <cellStyle name="Output 12 14 20 2" xfId="43379"/>
    <cellStyle name="Output 12 14 20 3" xfId="60692"/>
    <cellStyle name="Output 12 14 20 4" xfId="60693"/>
    <cellStyle name="Output 12 14 21" xfId="43356"/>
    <cellStyle name="Output 12 14 22" xfId="60694"/>
    <cellStyle name="Output 12 14 3" xfId="7678"/>
    <cellStyle name="Output 12 14 3 2" xfId="19621"/>
    <cellStyle name="Output 12 14 3 2 2" xfId="43381"/>
    <cellStyle name="Output 12 14 3 3" xfId="43380"/>
    <cellStyle name="Output 12 14 3 4" xfId="60695"/>
    <cellStyle name="Output 12 14 4" xfId="8128"/>
    <cellStyle name="Output 12 14 4 2" xfId="20011"/>
    <cellStyle name="Output 12 14 4 2 2" xfId="43383"/>
    <cellStyle name="Output 12 14 4 3" xfId="43382"/>
    <cellStyle name="Output 12 14 4 4" xfId="60696"/>
    <cellStyle name="Output 12 14 5" xfId="8595"/>
    <cellStyle name="Output 12 14 5 2" xfId="20400"/>
    <cellStyle name="Output 12 14 5 2 2" xfId="43385"/>
    <cellStyle name="Output 12 14 5 3" xfId="43384"/>
    <cellStyle name="Output 12 14 5 4" xfId="60697"/>
    <cellStyle name="Output 12 14 6" xfId="9050"/>
    <cellStyle name="Output 12 14 6 2" xfId="20811"/>
    <cellStyle name="Output 12 14 6 2 2" xfId="43387"/>
    <cellStyle name="Output 12 14 6 3" xfId="43386"/>
    <cellStyle name="Output 12 14 6 4" xfId="60698"/>
    <cellStyle name="Output 12 14 7" xfId="9495"/>
    <cellStyle name="Output 12 14 7 2" xfId="21211"/>
    <cellStyle name="Output 12 14 7 2 2" xfId="43389"/>
    <cellStyle name="Output 12 14 7 3" xfId="43388"/>
    <cellStyle name="Output 12 14 7 4" xfId="60699"/>
    <cellStyle name="Output 12 14 8" xfId="9939"/>
    <cellStyle name="Output 12 14 8 2" xfId="21595"/>
    <cellStyle name="Output 12 14 8 2 2" xfId="43391"/>
    <cellStyle name="Output 12 14 8 3" xfId="43390"/>
    <cellStyle name="Output 12 14 8 4" xfId="60700"/>
    <cellStyle name="Output 12 14 9" xfId="10372"/>
    <cellStyle name="Output 12 14 9 2" xfId="21973"/>
    <cellStyle name="Output 12 14 9 2 2" xfId="43393"/>
    <cellStyle name="Output 12 14 9 3" xfId="43392"/>
    <cellStyle name="Output 12 14 9 4" xfId="60701"/>
    <cellStyle name="Output 12 15" xfId="4432"/>
    <cellStyle name="Output 12 15 10" xfId="10793"/>
    <cellStyle name="Output 12 15 10 2" xfId="22329"/>
    <cellStyle name="Output 12 15 10 2 2" xfId="43396"/>
    <cellStyle name="Output 12 15 10 3" xfId="43395"/>
    <cellStyle name="Output 12 15 10 4" xfId="60702"/>
    <cellStyle name="Output 12 15 11" xfId="11212"/>
    <cellStyle name="Output 12 15 11 2" xfId="22697"/>
    <cellStyle name="Output 12 15 11 2 2" xfId="43398"/>
    <cellStyle name="Output 12 15 11 3" xfId="43397"/>
    <cellStyle name="Output 12 15 11 4" xfId="60703"/>
    <cellStyle name="Output 12 15 12" xfId="11621"/>
    <cellStyle name="Output 12 15 12 2" xfId="23060"/>
    <cellStyle name="Output 12 15 12 2 2" xfId="43400"/>
    <cellStyle name="Output 12 15 12 3" xfId="43399"/>
    <cellStyle name="Output 12 15 12 4" xfId="60704"/>
    <cellStyle name="Output 12 15 13" xfId="12053"/>
    <cellStyle name="Output 12 15 13 2" xfId="23467"/>
    <cellStyle name="Output 12 15 13 2 2" xfId="43402"/>
    <cellStyle name="Output 12 15 13 3" xfId="43401"/>
    <cellStyle name="Output 12 15 13 4" xfId="60705"/>
    <cellStyle name="Output 12 15 14" xfId="12427"/>
    <cellStyle name="Output 12 15 14 2" xfId="23805"/>
    <cellStyle name="Output 12 15 14 2 2" xfId="43404"/>
    <cellStyle name="Output 12 15 14 3" xfId="43403"/>
    <cellStyle name="Output 12 15 14 4" xfId="60706"/>
    <cellStyle name="Output 12 15 15" xfId="12784"/>
    <cellStyle name="Output 12 15 15 2" xfId="24121"/>
    <cellStyle name="Output 12 15 15 2 2" xfId="43406"/>
    <cellStyle name="Output 12 15 15 3" xfId="43405"/>
    <cellStyle name="Output 12 15 15 4" xfId="60707"/>
    <cellStyle name="Output 12 15 16" xfId="13199"/>
    <cellStyle name="Output 12 15 16 2" xfId="24510"/>
    <cellStyle name="Output 12 15 16 2 2" xfId="43408"/>
    <cellStyle name="Output 12 15 16 3" xfId="43407"/>
    <cellStyle name="Output 12 15 16 4" xfId="60708"/>
    <cellStyle name="Output 12 15 17" xfId="13536"/>
    <cellStyle name="Output 12 15 17 2" xfId="24815"/>
    <cellStyle name="Output 12 15 17 2 2" xfId="43410"/>
    <cellStyle name="Output 12 15 17 3" xfId="43409"/>
    <cellStyle name="Output 12 15 17 4" xfId="60709"/>
    <cellStyle name="Output 12 15 18" xfId="13872"/>
    <cellStyle name="Output 12 15 18 2" xfId="25117"/>
    <cellStyle name="Output 12 15 18 2 2" xfId="43412"/>
    <cellStyle name="Output 12 15 18 3" xfId="43411"/>
    <cellStyle name="Output 12 15 18 4" xfId="60710"/>
    <cellStyle name="Output 12 15 19" xfId="14195"/>
    <cellStyle name="Output 12 15 19 2" xfId="25417"/>
    <cellStyle name="Output 12 15 19 2 2" xfId="43414"/>
    <cellStyle name="Output 12 15 19 3" xfId="43413"/>
    <cellStyle name="Output 12 15 19 4" xfId="60711"/>
    <cellStyle name="Output 12 15 2" xfId="7212"/>
    <cellStyle name="Output 12 15 2 2" xfId="19217"/>
    <cellStyle name="Output 12 15 2 2 2" xfId="43416"/>
    <cellStyle name="Output 12 15 2 3" xfId="43415"/>
    <cellStyle name="Output 12 15 2 4" xfId="60712"/>
    <cellStyle name="Output 12 15 20" xfId="14489"/>
    <cellStyle name="Output 12 15 20 2" xfId="43417"/>
    <cellStyle name="Output 12 15 20 3" xfId="60713"/>
    <cellStyle name="Output 12 15 20 4" xfId="60714"/>
    <cellStyle name="Output 12 15 21" xfId="43394"/>
    <cellStyle name="Output 12 15 22" xfId="60715"/>
    <cellStyle name="Output 12 15 3" xfId="7679"/>
    <cellStyle name="Output 12 15 3 2" xfId="19622"/>
    <cellStyle name="Output 12 15 3 2 2" xfId="43419"/>
    <cellStyle name="Output 12 15 3 3" xfId="43418"/>
    <cellStyle name="Output 12 15 3 4" xfId="60716"/>
    <cellStyle name="Output 12 15 4" xfId="8129"/>
    <cellStyle name="Output 12 15 4 2" xfId="20012"/>
    <cellStyle name="Output 12 15 4 2 2" xfId="43421"/>
    <cellStyle name="Output 12 15 4 3" xfId="43420"/>
    <cellStyle name="Output 12 15 4 4" xfId="60717"/>
    <cellStyle name="Output 12 15 5" xfId="8596"/>
    <cellStyle name="Output 12 15 5 2" xfId="20401"/>
    <cellStyle name="Output 12 15 5 2 2" xfId="43423"/>
    <cellStyle name="Output 12 15 5 3" xfId="43422"/>
    <cellStyle name="Output 12 15 5 4" xfId="60718"/>
    <cellStyle name="Output 12 15 6" xfId="9051"/>
    <cellStyle name="Output 12 15 6 2" xfId="20812"/>
    <cellStyle name="Output 12 15 6 2 2" xfId="43425"/>
    <cellStyle name="Output 12 15 6 3" xfId="43424"/>
    <cellStyle name="Output 12 15 6 4" xfId="60719"/>
    <cellStyle name="Output 12 15 7" xfId="9496"/>
    <cellStyle name="Output 12 15 7 2" xfId="21212"/>
    <cellStyle name="Output 12 15 7 2 2" xfId="43427"/>
    <cellStyle name="Output 12 15 7 3" xfId="43426"/>
    <cellStyle name="Output 12 15 7 4" xfId="60720"/>
    <cellStyle name="Output 12 15 8" xfId="9940"/>
    <cellStyle name="Output 12 15 8 2" xfId="21596"/>
    <cellStyle name="Output 12 15 8 2 2" xfId="43429"/>
    <cellStyle name="Output 12 15 8 3" xfId="43428"/>
    <cellStyle name="Output 12 15 8 4" xfId="60721"/>
    <cellStyle name="Output 12 15 9" xfId="10373"/>
    <cellStyle name="Output 12 15 9 2" xfId="21974"/>
    <cellStyle name="Output 12 15 9 2 2" xfId="43431"/>
    <cellStyle name="Output 12 15 9 3" xfId="43430"/>
    <cellStyle name="Output 12 15 9 4" xfId="60722"/>
    <cellStyle name="Output 12 16" xfId="4433"/>
    <cellStyle name="Output 12 16 10" xfId="10794"/>
    <cellStyle name="Output 12 16 10 2" xfId="22330"/>
    <cellStyle name="Output 12 16 10 2 2" xfId="43434"/>
    <cellStyle name="Output 12 16 10 3" xfId="43433"/>
    <cellStyle name="Output 12 16 10 4" xfId="60723"/>
    <cellStyle name="Output 12 16 11" xfId="11213"/>
    <cellStyle name="Output 12 16 11 2" xfId="22698"/>
    <cellStyle name="Output 12 16 11 2 2" xfId="43436"/>
    <cellStyle name="Output 12 16 11 3" xfId="43435"/>
    <cellStyle name="Output 12 16 11 4" xfId="60724"/>
    <cellStyle name="Output 12 16 12" xfId="11622"/>
    <cellStyle name="Output 12 16 12 2" xfId="23061"/>
    <cellStyle name="Output 12 16 12 2 2" xfId="43438"/>
    <cellStyle name="Output 12 16 12 3" xfId="43437"/>
    <cellStyle name="Output 12 16 12 4" xfId="60725"/>
    <cellStyle name="Output 12 16 13" xfId="12054"/>
    <cellStyle name="Output 12 16 13 2" xfId="23468"/>
    <cellStyle name="Output 12 16 13 2 2" xfId="43440"/>
    <cellStyle name="Output 12 16 13 3" xfId="43439"/>
    <cellStyle name="Output 12 16 13 4" xfId="60726"/>
    <cellStyle name="Output 12 16 14" xfId="12428"/>
    <cellStyle name="Output 12 16 14 2" xfId="23806"/>
    <cellStyle name="Output 12 16 14 2 2" xfId="43442"/>
    <cellStyle name="Output 12 16 14 3" xfId="43441"/>
    <cellStyle name="Output 12 16 14 4" xfId="60727"/>
    <cellStyle name="Output 12 16 15" xfId="12785"/>
    <cellStyle name="Output 12 16 15 2" xfId="24122"/>
    <cellStyle name="Output 12 16 15 2 2" xfId="43444"/>
    <cellStyle name="Output 12 16 15 3" xfId="43443"/>
    <cellStyle name="Output 12 16 15 4" xfId="60728"/>
    <cellStyle name="Output 12 16 16" xfId="13200"/>
    <cellStyle name="Output 12 16 16 2" xfId="24511"/>
    <cellStyle name="Output 12 16 16 2 2" xfId="43446"/>
    <cellStyle name="Output 12 16 16 3" xfId="43445"/>
    <cellStyle name="Output 12 16 16 4" xfId="60729"/>
    <cellStyle name="Output 12 16 17" xfId="13537"/>
    <cellStyle name="Output 12 16 17 2" xfId="24816"/>
    <cellStyle name="Output 12 16 17 2 2" xfId="43448"/>
    <cellStyle name="Output 12 16 17 3" xfId="43447"/>
    <cellStyle name="Output 12 16 17 4" xfId="60730"/>
    <cellStyle name="Output 12 16 18" xfId="13873"/>
    <cellStyle name="Output 12 16 18 2" xfId="25118"/>
    <cellStyle name="Output 12 16 18 2 2" xfId="43450"/>
    <cellStyle name="Output 12 16 18 3" xfId="43449"/>
    <cellStyle name="Output 12 16 18 4" xfId="60731"/>
    <cellStyle name="Output 12 16 19" xfId="14196"/>
    <cellStyle name="Output 12 16 19 2" xfId="25418"/>
    <cellStyle name="Output 12 16 19 2 2" xfId="43452"/>
    <cellStyle name="Output 12 16 19 3" xfId="43451"/>
    <cellStyle name="Output 12 16 19 4" xfId="60732"/>
    <cellStyle name="Output 12 16 2" xfId="7213"/>
    <cellStyle name="Output 12 16 2 2" xfId="19218"/>
    <cellStyle name="Output 12 16 2 2 2" xfId="43454"/>
    <cellStyle name="Output 12 16 2 3" xfId="43453"/>
    <cellStyle name="Output 12 16 2 4" xfId="60733"/>
    <cellStyle name="Output 12 16 20" xfId="14490"/>
    <cellStyle name="Output 12 16 20 2" xfId="43455"/>
    <cellStyle name="Output 12 16 20 3" xfId="60734"/>
    <cellStyle name="Output 12 16 20 4" xfId="60735"/>
    <cellStyle name="Output 12 16 21" xfId="43432"/>
    <cellStyle name="Output 12 16 22" xfId="60736"/>
    <cellStyle name="Output 12 16 3" xfId="7680"/>
    <cellStyle name="Output 12 16 3 2" xfId="19623"/>
    <cellStyle name="Output 12 16 3 2 2" xfId="43457"/>
    <cellStyle name="Output 12 16 3 3" xfId="43456"/>
    <cellStyle name="Output 12 16 3 4" xfId="60737"/>
    <cellStyle name="Output 12 16 4" xfId="8130"/>
    <cellStyle name="Output 12 16 4 2" xfId="20013"/>
    <cellStyle name="Output 12 16 4 2 2" xfId="43459"/>
    <cellStyle name="Output 12 16 4 3" xfId="43458"/>
    <cellStyle name="Output 12 16 4 4" xfId="60738"/>
    <cellStyle name="Output 12 16 5" xfId="8597"/>
    <cellStyle name="Output 12 16 5 2" xfId="20402"/>
    <cellStyle name="Output 12 16 5 2 2" xfId="43461"/>
    <cellStyle name="Output 12 16 5 3" xfId="43460"/>
    <cellStyle name="Output 12 16 5 4" xfId="60739"/>
    <cellStyle name="Output 12 16 6" xfId="9052"/>
    <cellStyle name="Output 12 16 6 2" xfId="20813"/>
    <cellStyle name="Output 12 16 6 2 2" xfId="43463"/>
    <cellStyle name="Output 12 16 6 3" xfId="43462"/>
    <cellStyle name="Output 12 16 6 4" xfId="60740"/>
    <cellStyle name="Output 12 16 7" xfId="9497"/>
    <cellStyle name="Output 12 16 7 2" xfId="21213"/>
    <cellStyle name="Output 12 16 7 2 2" xfId="43465"/>
    <cellStyle name="Output 12 16 7 3" xfId="43464"/>
    <cellStyle name="Output 12 16 7 4" xfId="60741"/>
    <cellStyle name="Output 12 16 8" xfId="9941"/>
    <cellStyle name="Output 12 16 8 2" xfId="21597"/>
    <cellStyle name="Output 12 16 8 2 2" xfId="43467"/>
    <cellStyle name="Output 12 16 8 3" xfId="43466"/>
    <cellStyle name="Output 12 16 8 4" xfId="60742"/>
    <cellStyle name="Output 12 16 9" xfId="10374"/>
    <cellStyle name="Output 12 16 9 2" xfId="21975"/>
    <cellStyle name="Output 12 16 9 2 2" xfId="43469"/>
    <cellStyle name="Output 12 16 9 3" xfId="43468"/>
    <cellStyle name="Output 12 16 9 4" xfId="60743"/>
    <cellStyle name="Output 12 17" xfId="4434"/>
    <cellStyle name="Output 12 17 10" xfId="10795"/>
    <cellStyle name="Output 12 17 10 2" xfId="22331"/>
    <cellStyle name="Output 12 17 10 2 2" xfId="43472"/>
    <cellStyle name="Output 12 17 10 3" xfId="43471"/>
    <cellStyle name="Output 12 17 10 4" xfId="60744"/>
    <cellStyle name="Output 12 17 11" xfId="11214"/>
    <cellStyle name="Output 12 17 11 2" xfId="22699"/>
    <cellStyle name="Output 12 17 11 2 2" xfId="43474"/>
    <cellStyle name="Output 12 17 11 3" xfId="43473"/>
    <cellStyle name="Output 12 17 11 4" xfId="60745"/>
    <cellStyle name="Output 12 17 12" xfId="11623"/>
    <cellStyle name="Output 12 17 12 2" xfId="23062"/>
    <cellStyle name="Output 12 17 12 2 2" xfId="43476"/>
    <cellStyle name="Output 12 17 12 3" xfId="43475"/>
    <cellStyle name="Output 12 17 12 4" xfId="60746"/>
    <cellStyle name="Output 12 17 13" xfId="12055"/>
    <cellStyle name="Output 12 17 13 2" xfId="23469"/>
    <cellStyle name="Output 12 17 13 2 2" xfId="43478"/>
    <cellStyle name="Output 12 17 13 3" xfId="43477"/>
    <cellStyle name="Output 12 17 13 4" xfId="60747"/>
    <cellStyle name="Output 12 17 14" xfId="12429"/>
    <cellStyle name="Output 12 17 14 2" xfId="23807"/>
    <cellStyle name="Output 12 17 14 2 2" xfId="43480"/>
    <cellStyle name="Output 12 17 14 3" xfId="43479"/>
    <cellStyle name="Output 12 17 14 4" xfId="60748"/>
    <cellStyle name="Output 12 17 15" xfId="12786"/>
    <cellStyle name="Output 12 17 15 2" xfId="24123"/>
    <cellStyle name="Output 12 17 15 2 2" xfId="43482"/>
    <cellStyle name="Output 12 17 15 3" xfId="43481"/>
    <cellStyle name="Output 12 17 15 4" xfId="60749"/>
    <cellStyle name="Output 12 17 16" xfId="13201"/>
    <cellStyle name="Output 12 17 16 2" xfId="24512"/>
    <cellStyle name="Output 12 17 16 2 2" xfId="43484"/>
    <cellStyle name="Output 12 17 16 3" xfId="43483"/>
    <cellStyle name="Output 12 17 16 4" xfId="60750"/>
    <cellStyle name="Output 12 17 17" xfId="13538"/>
    <cellStyle name="Output 12 17 17 2" xfId="24817"/>
    <cellStyle name="Output 12 17 17 2 2" xfId="43486"/>
    <cellStyle name="Output 12 17 17 3" xfId="43485"/>
    <cellStyle name="Output 12 17 17 4" xfId="60751"/>
    <cellStyle name="Output 12 17 18" xfId="13874"/>
    <cellStyle name="Output 12 17 18 2" xfId="25119"/>
    <cellStyle name="Output 12 17 18 2 2" xfId="43488"/>
    <cellStyle name="Output 12 17 18 3" xfId="43487"/>
    <cellStyle name="Output 12 17 18 4" xfId="60752"/>
    <cellStyle name="Output 12 17 19" xfId="14197"/>
    <cellStyle name="Output 12 17 19 2" xfId="25419"/>
    <cellStyle name="Output 12 17 19 2 2" xfId="43490"/>
    <cellStyle name="Output 12 17 19 3" xfId="43489"/>
    <cellStyle name="Output 12 17 19 4" xfId="60753"/>
    <cellStyle name="Output 12 17 2" xfId="7214"/>
    <cellStyle name="Output 12 17 2 2" xfId="19219"/>
    <cellStyle name="Output 12 17 2 2 2" xfId="43492"/>
    <cellStyle name="Output 12 17 2 3" xfId="43491"/>
    <cellStyle name="Output 12 17 2 4" xfId="60754"/>
    <cellStyle name="Output 12 17 20" xfId="14491"/>
    <cellStyle name="Output 12 17 20 2" xfId="43493"/>
    <cellStyle name="Output 12 17 20 3" xfId="60755"/>
    <cellStyle name="Output 12 17 20 4" xfId="60756"/>
    <cellStyle name="Output 12 17 21" xfId="43470"/>
    <cellStyle name="Output 12 17 22" xfId="60757"/>
    <cellStyle name="Output 12 17 3" xfId="7681"/>
    <cellStyle name="Output 12 17 3 2" xfId="19624"/>
    <cellStyle name="Output 12 17 3 2 2" xfId="43495"/>
    <cellStyle name="Output 12 17 3 3" xfId="43494"/>
    <cellStyle name="Output 12 17 3 4" xfId="60758"/>
    <cellStyle name="Output 12 17 4" xfId="8131"/>
    <cellStyle name="Output 12 17 4 2" xfId="20014"/>
    <cellStyle name="Output 12 17 4 2 2" xfId="43497"/>
    <cellStyle name="Output 12 17 4 3" xfId="43496"/>
    <cellStyle name="Output 12 17 4 4" xfId="60759"/>
    <cellStyle name="Output 12 17 5" xfId="8598"/>
    <cellStyle name="Output 12 17 5 2" xfId="20403"/>
    <cellStyle name="Output 12 17 5 2 2" xfId="43499"/>
    <cellStyle name="Output 12 17 5 3" xfId="43498"/>
    <cellStyle name="Output 12 17 5 4" xfId="60760"/>
    <cellStyle name="Output 12 17 6" xfId="9053"/>
    <cellStyle name="Output 12 17 6 2" xfId="20814"/>
    <cellStyle name="Output 12 17 6 2 2" xfId="43501"/>
    <cellStyle name="Output 12 17 6 3" xfId="43500"/>
    <cellStyle name="Output 12 17 6 4" xfId="60761"/>
    <cellStyle name="Output 12 17 7" xfId="9498"/>
    <cellStyle name="Output 12 17 7 2" xfId="21214"/>
    <cellStyle name="Output 12 17 7 2 2" xfId="43503"/>
    <cellStyle name="Output 12 17 7 3" xfId="43502"/>
    <cellStyle name="Output 12 17 7 4" xfId="60762"/>
    <cellStyle name="Output 12 17 8" xfId="9942"/>
    <cellStyle name="Output 12 17 8 2" xfId="21598"/>
    <cellStyle name="Output 12 17 8 2 2" xfId="43505"/>
    <cellStyle name="Output 12 17 8 3" xfId="43504"/>
    <cellStyle name="Output 12 17 8 4" xfId="60763"/>
    <cellStyle name="Output 12 17 9" xfId="10375"/>
    <cellStyle name="Output 12 17 9 2" xfId="21976"/>
    <cellStyle name="Output 12 17 9 2 2" xfId="43507"/>
    <cellStyle name="Output 12 17 9 3" xfId="43506"/>
    <cellStyle name="Output 12 17 9 4" xfId="60764"/>
    <cellStyle name="Output 12 18" xfId="4435"/>
    <cellStyle name="Output 12 18 10" xfId="10796"/>
    <cellStyle name="Output 12 18 10 2" xfId="22332"/>
    <cellStyle name="Output 12 18 10 2 2" xfId="43510"/>
    <cellStyle name="Output 12 18 10 3" xfId="43509"/>
    <cellStyle name="Output 12 18 10 4" xfId="60765"/>
    <cellStyle name="Output 12 18 11" xfId="11215"/>
    <cellStyle name="Output 12 18 11 2" xfId="22700"/>
    <cellStyle name="Output 12 18 11 2 2" xfId="43512"/>
    <cellStyle name="Output 12 18 11 3" xfId="43511"/>
    <cellStyle name="Output 12 18 11 4" xfId="60766"/>
    <cellStyle name="Output 12 18 12" xfId="11624"/>
    <cellStyle name="Output 12 18 12 2" xfId="23063"/>
    <cellStyle name="Output 12 18 12 2 2" xfId="43514"/>
    <cellStyle name="Output 12 18 12 3" xfId="43513"/>
    <cellStyle name="Output 12 18 12 4" xfId="60767"/>
    <cellStyle name="Output 12 18 13" xfId="12056"/>
    <cellStyle name="Output 12 18 13 2" xfId="23470"/>
    <cellStyle name="Output 12 18 13 2 2" xfId="43516"/>
    <cellStyle name="Output 12 18 13 3" xfId="43515"/>
    <cellStyle name="Output 12 18 13 4" xfId="60768"/>
    <cellStyle name="Output 12 18 14" xfId="12430"/>
    <cellStyle name="Output 12 18 14 2" xfId="23808"/>
    <cellStyle name="Output 12 18 14 2 2" xfId="43518"/>
    <cellStyle name="Output 12 18 14 3" xfId="43517"/>
    <cellStyle name="Output 12 18 14 4" xfId="60769"/>
    <cellStyle name="Output 12 18 15" xfId="12787"/>
    <cellStyle name="Output 12 18 15 2" xfId="24124"/>
    <cellStyle name="Output 12 18 15 2 2" xfId="43520"/>
    <cellStyle name="Output 12 18 15 3" xfId="43519"/>
    <cellStyle name="Output 12 18 15 4" xfId="60770"/>
    <cellStyle name="Output 12 18 16" xfId="13202"/>
    <cellStyle name="Output 12 18 16 2" xfId="24513"/>
    <cellStyle name="Output 12 18 16 2 2" xfId="43522"/>
    <cellStyle name="Output 12 18 16 3" xfId="43521"/>
    <cellStyle name="Output 12 18 16 4" xfId="60771"/>
    <cellStyle name="Output 12 18 17" xfId="13539"/>
    <cellStyle name="Output 12 18 17 2" xfId="24818"/>
    <cellStyle name="Output 12 18 17 2 2" xfId="43524"/>
    <cellStyle name="Output 12 18 17 3" xfId="43523"/>
    <cellStyle name="Output 12 18 17 4" xfId="60772"/>
    <cellStyle name="Output 12 18 18" xfId="13875"/>
    <cellStyle name="Output 12 18 18 2" xfId="25120"/>
    <cellStyle name="Output 12 18 18 2 2" xfId="43526"/>
    <cellStyle name="Output 12 18 18 3" xfId="43525"/>
    <cellStyle name="Output 12 18 18 4" xfId="60773"/>
    <cellStyle name="Output 12 18 19" xfId="14198"/>
    <cellStyle name="Output 12 18 19 2" xfId="25420"/>
    <cellStyle name="Output 12 18 19 2 2" xfId="43528"/>
    <cellStyle name="Output 12 18 19 3" xfId="43527"/>
    <cellStyle name="Output 12 18 19 4" xfId="60774"/>
    <cellStyle name="Output 12 18 2" xfId="7215"/>
    <cellStyle name="Output 12 18 2 2" xfId="19220"/>
    <cellStyle name="Output 12 18 2 2 2" xfId="43530"/>
    <cellStyle name="Output 12 18 2 3" xfId="43529"/>
    <cellStyle name="Output 12 18 2 4" xfId="60775"/>
    <cellStyle name="Output 12 18 20" xfId="14492"/>
    <cellStyle name="Output 12 18 20 2" xfId="43531"/>
    <cellStyle name="Output 12 18 20 3" xfId="60776"/>
    <cellStyle name="Output 12 18 20 4" xfId="60777"/>
    <cellStyle name="Output 12 18 21" xfId="43508"/>
    <cellStyle name="Output 12 18 22" xfId="60778"/>
    <cellStyle name="Output 12 18 3" xfId="7682"/>
    <cellStyle name="Output 12 18 3 2" xfId="19625"/>
    <cellStyle name="Output 12 18 3 2 2" xfId="43533"/>
    <cellStyle name="Output 12 18 3 3" xfId="43532"/>
    <cellStyle name="Output 12 18 3 4" xfId="60779"/>
    <cellStyle name="Output 12 18 4" xfId="8132"/>
    <cellStyle name="Output 12 18 4 2" xfId="20015"/>
    <cellStyle name="Output 12 18 4 2 2" xfId="43535"/>
    <cellStyle name="Output 12 18 4 3" xfId="43534"/>
    <cellStyle name="Output 12 18 4 4" xfId="60780"/>
    <cellStyle name="Output 12 18 5" xfId="8599"/>
    <cellStyle name="Output 12 18 5 2" xfId="20404"/>
    <cellStyle name="Output 12 18 5 2 2" xfId="43537"/>
    <cellStyle name="Output 12 18 5 3" xfId="43536"/>
    <cellStyle name="Output 12 18 5 4" xfId="60781"/>
    <cellStyle name="Output 12 18 6" xfId="9054"/>
    <cellStyle name="Output 12 18 6 2" xfId="20815"/>
    <cellStyle name="Output 12 18 6 2 2" xfId="43539"/>
    <cellStyle name="Output 12 18 6 3" xfId="43538"/>
    <cellStyle name="Output 12 18 6 4" xfId="60782"/>
    <cellStyle name="Output 12 18 7" xfId="9499"/>
    <cellStyle name="Output 12 18 7 2" xfId="21215"/>
    <cellStyle name="Output 12 18 7 2 2" xfId="43541"/>
    <cellStyle name="Output 12 18 7 3" xfId="43540"/>
    <cellStyle name="Output 12 18 7 4" xfId="60783"/>
    <cellStyle name="Output 12 18 8" xfId="9943"/>
    <cellStyle name="Output 12 18 8 2" xfId="21599"/>
    <cellStyle name="Output 12 18 8 2 2" xfId="43543"/>
    <cellStyle name="Output 12 18 8 3" xfId="43542"/>
    <cellStyle name="Output 12 18 8 4" xfId="60784"/>
    <cellStyle name="Output 12 18 9" xfId="10376"/>
    <cellStyle name="Output 12 18 9 2" xfId="21977"/>
    <cellStyle name="Output 12 18 9 2 2" xfId="43545"/>
    <cellStyle name="Output 12 18 9 3" xfId="43544"/>
    <cellStyle name="Output 12 18 9 4" xfId="60785"/>
    <cellStyle name="Output 12 19" xfId="4436"/>
    <cellStyle name="Output 12 19 10" xfId="10797"/>
    <cellStyle name="Output 12 19 10 2" xfId="22333"/>
    <cellStyle name="Output 12 19 10 2 2" xfId="43548"/>
    <cellStyle name="Output 12 19 10 3" xfId="43547"/>
    <cellStyle name="Output 12 19 10 4" xfId="60786"/>
    <cellStyle name="Output 12 19 11" xfId="11216"/>
    <cellStyle name="Output 12 19 11 2" xfId="22701"/>
    <cellStyle name="Output 12 19 11 2 2" xfId="43550"/>
    <cellStyle name="Output 12 19 11 3" xfId="43549"/>
    <cellStyle name="Output 12 19 11 4" xfId="60787"/>
    <cellStyle name="Output 12 19 12" xfId="11625"/>
    <cellStyle name="Output 12 19 12 2" xfId="23064"/>
    <cellStyle name="Output 12 19 12 2 2" xfId="43552"/>
    <cellStyle name="Output 12 19 12 3" xfId="43551"/>
    <cellStyle name="Output 12 19 12 4" xfId="60788"/>
    <cellStyle name="Output 12 19 13" xfId="12057"/>
    <cellStyle name="Output 12 19 13 2" xfId="23471"/>
    <cellStyle name="Output 12 19 13 2 2" xfId="43554"/>
    <cellStyle name="Output 12 19 13 3" xfId="43553"/>
    <cellStyle name="Output 12 19 13 4" xfId="60789"/>
    <cellStyle name="Output 12 19 14" xfId="12431"/>
    <cellStyle name="Output 12 19 14 2" xfId="23809"/>
    <cellStyle name="Output 12 19 14 2 2" xfId="43556"/>
    <cellStyle name="Output 12 19 14 3" xfId="43555"/>
    <cellStyle name="Output 12 19 14 4" xfId="60790"/>
    <cellStyle name="Output 12 19 15" xfId="12788"/>
    <cellStyle name="Output 12 19 15 2" xfId="24125"/>
    <cellStyle name="Output 12 19 15 2 2" xfId="43558"/>
    <cellStyle name="Output 12 19 15 3" xfId="43557"/>
    <cellStyle name="Output 12 19 15 4" xfId="60791"/>
    <cellStyle name="Output 12 19 16" xfId="13203"/>
    <cellStyle name="Output 12 19 16 2" xfId="24514"/>
    <cellStyle name="Output 12 19 16 2 2" xfId="43560"/>
    <cellStyle name="Output 12 19 16 3" xfId="43559"/>
    <cellStyle name="Output 12 19 16 4" xfId="60792"/>
    <cellStyle name="Output 12 19 17" xfId="13540"/>
    <cellStyle name="Output 12 19 17 2" xfId="24819"/>
    <cellStyle name="Output 12 19 17 2 2" xfId="43562"/>
    <cellStyle name="Output 12 19 17 3" xfId="43561"/>
    <cellStyle name="Output 12 19 17 4" xfId="60793"/>
    <cellStyle name="Output 12 19 18" xfId="13876"/>
    <cellStyle name="Output 12 19 18 2" xfId="25121"/>
    <cellStyle name="Output 12 19 18 2 2" xfId="43564"/>
    <cellStyle name="Output 12 19 18 3" xfId="43563"/>
    <cellStyle name="Output 12 19 18 4" xfId="60794"/>
    <cellStyle name="Output 12 19 19" xfId="14199"/>
    <cellStyle name="Output 12 19 19 2" xfId="25421"/>
    <cellStyle name="Output 12 19 19 2 2" xfId="43566"/>
    <cellStyle name="Output 12 19 19 3" xfId="43565"/>
    <cellStyle name="Output 12 19 19 4" xfId="60795"/>
    <cellStyle name="Output 12 19 2" xfId="7216"/>
    <cellStyle name="Output 12 19 2 2" xfId="19221"/>
    <cellStyle name="Output 12 19 2 2 2" xfId="43568"/>
    <cellStyle name="Output 12 19 2 3" xfId="43567"/>
    <cellStyle name="Output 12 19 2 4" xfId="60796"/>
    <cellStyle name="Output 12 19 20" xfId="14493"/>
    <cellStyle name="Output 12 19 20 2" xfId="43569"/>
    <cellStyle name="Output 12 19 20 3" xfId="60797"/>
    <cellStyle name="Output 12 19 20 4" xfId="60798"/>
    <cellStyle name="Output 12 19 21" xfId="43546"/>
    <cellStyle name="Output 12 19 22" xfId="60799"/>
    <cellStyle name="Output 12 19 3" xfId="7683"/>
    <cellStyle name="Output 12 19 3 2" xfId="19626"/>
    <cellStyle name="Output 12 19 3 2 2" xfId="43571"/>
    <cellStyle name="Output 12 19 3 3" xfId="43570"/>
    <cellStyle name="Output 12 19 3 4" xfId="60800"/>
    <cellStyle name="Output 12 19 4" xfId="8133"/>
    <cellStyle name="Output 12 19 4 2" xfId="20016"/>
    <cellStyle name="Output 12 19 4 2 2" xfId="43573"/>
    <cellStyle name="Output 12 19 4 3" xfId="43572"/>
    <cellStyle name="Output 12 19 4 4" xfId="60801"/>
    <cellStyle name="Output 12 19 5" xfId="8600"/>
    <cellStyle name="Output 12 19 5 2" xfId="20405"/>
    <cellStyle name="Output 12 19 5 2 2" xfId="43575"/>
    <cellStyle name="Output 12 19 5 3" xfId="43574"/>
    <cellStyle name="Output 12 19 5 4" xfId="60802"/>
    <cellStyle name="Output 12 19 6" xfId="9055"/>
    <cellStyle name="Output 12 19 6 2" xfId="20816"/>
    <cellStyle name="Output 12 19 6 2 2" xfId="43577"/>
    <cellStyle name="Output 12 19 6 3" xfId="43576"/>
    <cellStyle name="Output 12 19 6 4" xfId="60803"/>
    <cellStyle name="Output 12 19 7" xfId="9500"/>
    <cellStyle name="Output 12 19 7 2" xfId="21216"/>
    <cellStyle name="Output 12 19 7 2 2" xfId="43579"/>
    <cellStyle name="Output 12 19 7 3" xfId="43578"/>
    <cellStyle name="Output 12 19 7 4" xfId="60804"/>
    <cellStyle name="Output 12 19 8" xfId="9944"/>
    <cellStyle name="Output 12 19 8 2" xfId="21600"/>
    <cellStyle name="Output 12 19 8 2 2" xfId="43581"/>
    <cellStyle name="Output 12 19 8 3" xfId="43580"/>
    <cellStyle name="Output 12 19 8 4" xfId="60805"/>
    <cellStyle name="Output 12 19 9" xfId="10377"/>
    <cellStyle name="Output 12 19 9 2" xfId="21978"/>
    <cellStyle name="Output 12 19 9 2 2" xfId="43583"/>
    <cellStyle name="Output 12 19 9 3" xfId="43582"/>
    <cellStyle name="Output 12 19 9 4" xfId="60806"/>
    <cellStyle name="Output 12 2" xfId="4437"/>
    <cellStyle name="Output 12 2 10" xfId="10798"/>
    <cellStyle name="Output 12 2 10 2" xfId="22334"/>
    <cellStyle name="Output 12 2 10 2 2" xfId="43586"/>
    <cellStyle name="Output 12 2 10 3" xfId="43585"/>
    <cellStyle name="Output 12 2 10 4" xfId="60807"/>
    <cellStyle name="Output 12 2 11" xfId="11217"/>
    <cellStyle name="Output 12 2 11 2" xfId="22702"/>
    <cellStyle name="Output 12 2 11 2 2" xfId="43588"/>
    <cellStyle name="Output 12 2 11 3" xfId="43587"/>
    <cellStyle name="Output 12 2 11 4" xfId="60808"/>
    <cellStyle name="Output 12 2 12" xfId="11626"/>
    <cellStyle name="Output 12 2 12 2" xfId="23065"/>
    <cellStyle name="Output 12 2 12 2 2" xfId="43590"/>
    <cellStyle name="Output 12 2 12 3" xfId="43589"/>
    <cellStyle name="Output 12 2 12 4" xfId="60809"/>
    <cellStyle name="Output 12 2 13" xfId="12058"/>
    <cellStyle name="Output 12 2 13 2" xfId="23472"/>
    <cellStyle name="Output 12 2 13 2 2" xfId="43592"/>
    <cellStyle name="Output 12 2 13 3" xfId="43591"/>
    <cellStyle name="Output 12 2 13 4" xfId="60810"/>
    <cellStyle name="Output 12 2 14" xfId="12432"/>
    <cellStyle name="Output 12 2 14 2" xfId="23810"/>
    <cellStyle name="Output 12 2 14 2 2" xfId="43594"/>
    <cellStyle name="Output 12 2 14 3" xfId="43593"/>
    <cellStyle name="Output 12 2 14 4" xfId="60811"/>
    <cellStyle name="Output 12 2 15" xfId="12789"/>
    <cellStyle name="Output 12 2 15 2" xfId="24126"/>
    <cellStyle name="Output 12 2 15 2 2" xfId="43596"/>
    <cellStyle name="Output 12 2 15 3" xfId="43595"/>
    <cellStyle name="Output 12 2 15 4" xfId="60812"/>
    <cellStyle name="Output 12 2 16" xfId="13204"/>
    <cellStyle name="Output 12 2 16 2" xfId="24515"/>
    <cellStyle name="Output 12 2 16 2 2" xfId="43598"/>
    <cellStyle name="Output 12 2 16 3" xfId="43597"/>
    <cellStyle name="Output 12 2 16 4" xfId="60813"/>
    <cellStyle name="Output 12 2 17" xfId="13541"/>
    <cellStyle name="Output 12 2 17 2" xfId="24820"/>
    <cellStyle name="Output 12 2 17 2 2" xfId="43600"/>
    <cellStyle name="Output 12 2 17 3" xfId="43599"/>
    <cellStyle name="Output 12 2 17 4" xfId="60814"/>
    <cellStyle name="Output 12 2 18" xfId="13877"/>
    <cellStyle name="Output 12 2 18 2" xfId="25122"/>
    <cellStyle name="Output 12 2 18 2 2" xfId="43602"/>
    <cellStyle name="Output 12 2 18 3" xfId="43601"/>
    <cellStyle name="Output 12 2 18 4" xfId="60815"/>
    <cellStyle name="Output 12 2 19" xfId="14200"/>
    <cellStyle name="Output 12 2 19 2" xfId="25422"/>
    <cellStyle name="Output 12 2 19 2 2" xfId="43604"/>
    <cellStyle name="Output 12 2 19 3" xfId="43603"/>
    <cellStyle name="Output 12 2 19 4" xfId="60816"/>
    <cellStyle name="Output 12 2 2" xfId="7217"/>
    <cellStyle name="Output 12 2 2 2" xfId="19222"/>
    <cellStyle name="Output 12 2 2 2 2" xfId="43606"/>
    <cellStyle name="Output 12 2 2 3" xfId="43605"/>
    <cellStyle name="Output 12 2 2 4" xfId="60817"/>
    <cellStyle name="Output 12 2 20" xfId="14494"/>
    <cellStyle name="Output 12 2 20 2" xfId="43607"/>
    <cellStyle name="Output 12 2 20 3" xfId="60818"/>
    <cellStyle name="Output 12 2 20 4" xfId="60819"/>
    <cellStyle name="Output 12 2 21" xfId="43584"/>
    <cellStyle name="Output 12 2 22" xfId="60820"/>
    <cellStyle name="Output 12 2 3" xfId="7684"/>
    <cellStyle name="Output 12 2 3 2" xfId="19627"/>
    <cellStyle name="Output 12 2 3 2 2" xfId="43609"/>
    <cellStyle name="Output 12 2 3 3" xfId="43608"/>
    <cellStyle name="Output 12 2 3 4" xfId="60821"/>
    <cellStyle name="Output 12 2 4" xfId="8134"/>
    <cellStyle name="Output 12 2 4 2" xfId="20017"/>
    <cellStyle name="Output 12 2 4 2 2" xfId="43611"/>
    <cellStyle name="Output 12 2 4 3" xfId="43610"/>
    <cellStyle name="Output 12 2 4 4" xfId="60822"/>
    <cellStyle name="Output 12 2 5" xfId="8601"/>
    <cellStyle name="Output 12 2 5 2" xfId="20406"/>
    <cellStyle name="Output 12 2 5 2 2" xfId="43613"/>
    <cellStyle name="Output 12 2 5 3" xfId="43612"/>
    <cellStyle name="Output 12 2 5 4" xfId="60823"/>
    <cellStyle name="Output 12 2 6" xfId="9056"/>
    <cellStyle name="Output 12 2 6 2" xfId="20817"/>
    <cellStyle name="Output 12 2 6 2 2" xfId="43615"/>
    <cellStyle name="Output 12 2 6 3" xfId="43614"/>
    <cellStyle name="Output 12 2 6 4" xfId="60824"/>
    <cellStyle name="Output 12 2 7" xfId="9501"/>
    <cellStyle name="Output 12 2 7 2" xfId="21217"/>
    <cellStyle name="Output 12 2 7 2 2" xfId="43617"/>
    <cellStyle name="Output 12 2 7 3" xfId="43616"/>
    <cellStyle name="Output 12 2 7 4" xfId="60825"/>
    <cellStyle name="Output 12 2 8" xfId="9945"/>
    <cellStyle name="Output 12 2 8 2" xfId="21601"/>
    <cellStyle name="Output 12 2 8 2 2" xfId="43619"/>
    <cellStyle name="Output 12 2 8 3" xfId="43618"/>
    <cellStyle name="Output 12 2 8 4" xfId="60826"/>
    <cellStyle name="Output 12 2 9" xfId="10378"/>
    <cellStyle name="Output 12 2 9 2" xfId="21979"/>
    <cellStyle name="Output 12 2 9 2 2" xfId="43621"/>
    <cellStyle name="Output 12 2 9 3" xfId="43620"/>
    <cellStyle name="Output 12 2 9 4" xfId="60827"/>
    <cellStyle name="Output 12 20" xfId="4438"/>
    <cellStyle name="Output 12 20 10" xfId="10799"/>
    <cellStyle name="Output 12 20 10 2" xfId="22335"/>
    <cellStyle name="Output 12 20 10 2 2" xfId="43624"/>
    <cellStyle name="Output 12 20 10 3" xfId="43623"/>
    <cellStyle name="Output 12 20 10 4" xfId="60828"/>
    <cellStyle name="Output 12 20 11" xfId="11218"/>
    <cellStyle name="Output 12 20 11 2" xfId="22703"/>
    <cellStyle name="Output 12 20 11 2 2" xfId="43626"/>
    <cellStyle name="Output 12 20 11 3" xfId="43625"/>
    <cellStyle name="Output 12 20 11 4" xfId="60829"/>
    <cellStyle name="Output 12 20 12" xfId="11627"/>
    <cellStyle name="Output 12 20 12 2" xfId="23066"/>
    <cellStyle name="Output 12 20 12 2 2" xfId="43628"/>
    <cellStyle name="Output 12 20 12 3" xfId="43627"/>
    <cellStyle name="Output 12 20 12 4" xfId="60830"/>
    <cellStyle name="Output 12 20 13" xfId="12059"/>
    <cellStyle name="Output 12 20 13 2" xfId="23473"/>
    <cellStyle name="Output 12 20 13 2 2" xfId="43630"/>
    <cellStyle name="Output 12 20 13 3" xfId="43629"/>
    <cellStyle name="Output 12 20 13 4" xfId="60831"/>
    <cellStyle name="Output 12 20 14" xfId="12433"/>
    <cellStyle name="Output 12 20 14 2" xfId="23811"/>
    <cellStyle name="Output 12 20 14 2 2" xfId="43632"/>
    <cellStyle name="Output 12 20 14 3" xfId="43631"/>
    <cellStyle name="Output 12 20 14 4" xfId="60832"/>
    <cellStyle name="Output 12 20 15" xfId="12790"/>
    <cellStyle name="Output 12 20 15 2" xfId="24127"/>
    <cellStyle name="Output 12 20 15 2 2" xfId="43634"/>
    <cellStyle name="Output 12 20 15 3" xfId="43633"/>
    <cellStyle name="Output 12 20 15 4" xfId="60833"/>
    <cellStyle name="Output 12 20 16" xfId="13205"/>
    <cellStyle name="Output 12 20 16 2" xfId="24516"/>
    <cellStyle name="Output 12 20 16 2 2" xfId="43636"/>
    <cellStyle name="Output 12 20 16 3" xfId="43635"/>
    <cellStyle name="Output 12 20 16 4" xfId="60834"/>
    <cellStyle name="Output 12 20 17" xfId="13542"/>
    <cellStyle name="Output 12 20 17 2" xfId="24821"/>
    <cellStyle name="Output 12 20 17 2 2" xfId="43638"/>
    <cellStyle name="Output 12 20 17 3" xfId="43637"/>
    <cellStyle name="Output 12 20 17 4" xfId="60835"/>
    <cellStyle name="Output 12 20 18" xfId="13878"/>
    <cellStyle name="Output 12 20 18 2" xfId="25123"/>
    <cellStyle name="Output 12 20 18 2 2" xfId="43640"/>
    <cellStyle name="Output 12 20 18 3" xfId="43639"/>
    <cellStyle name="Output 12 20 18 4" xfId="60836"/>
    <cellStyle name="Output 12 20 19" xfId="14201"/>
    <cellStyle name="Output 12 20 19 2" xfId="25423"/>
    <cellStyle name="Output 12 20 19 2 2" xfId="43642"/>
    <cellStyle name="Output 12 20 19 3" xfId="43641"/>
    <cellStyle name="Output 12 20 19 4" xfId="60837"/>
    <cellStyle name="Output 12 20 2" xfId="7218"/>
    <cellStyle name="Output 12 20 2 2" xfId="19223"/>
    <cellStyle name="Output 12 20 2 2 2" xfId="43644"/>
    <cellStyle name="Output 12 20 2 3" xfId="43643"/>
    <cellStyle name="Output 12 20 2 4" xfId="60838"/>
    <cellStyle name="Output 12 20 20" xfId="14495"/>
    <cellStyle name="Output 12 20 20 2" xfId="43645"/>
    <cellStyle name="Output 12 20 20 3" xfId="60839"/>
    <cellStyle name="Output 12 20 20 4" xfId="60840"/>
    <cellStyle name="Output 12 20 21" xfId="43622"/>
    <cellStyle name="Output 12 20 22" xfId="60841"/>
    <cellStyle name="Output 12 20 3" xfId="7685"/>
    <cellStyle name="Output 12 20 3 2" xfId="19628"/>
    <cellStyle name="Output 12 20 3 2 2" xfId="43647"/>
    <cellStyle name="Output 12 20 3 3" xfId="43646"/>
    <cellStyle name="Output 12 20 3 4" xfId="60842"/>
    <cellStyle name="Output 12 20 4" xfId="8135"/>
    <cellStyle name="Output 12 20 4 2" xfId="20018"/>
    <cellStyle name="Output 12 20 4 2 2" xfId="43649"/>
    <cellStyle name="Output 12 20 4 3" xfId="43648"/>
    <cellStyle name="Output 12 20 4 4" xfId="60843"/>
    <cellStyle name="Output 12 20 5" xfId="8602"/>
    <cellStyle name="Output 12 20 5 2" xfId="20407"/>
    <cellStyle name="Output 12 20 5 2 2" xfId="43651"/>
    <cellStyle name="Output 12 20 5 3" xfId="43650"/>
    <cellStyle name="Output 12 20 5 4" xfId="60844"/>
    <cellStyle name="Output 12 20 6" xfId="9057"/>
    <cellStyle name="Output 12 20 6 2" xfId="20818"/>
    <cellStyle name="Output 12 20 6 2 2" xfId="43653"/>
    <cellStyle name="Output 12 20 6 3" xfId="43652"/>
    <cellStyle name="Output 12 20 6 4" xfId="60845"/>
    <cellStyle name="Output 12 20 7" xfId="9502"/>
    <cellStyle name="Output 12 20 7 2" xfId="21218"/>
    <cellStyle name="Output 12 20 7 2 2" xfId="43655"/>
    <cellStyle name="Output 12 20 7 3" xfId="43654"/>
    <cellStyle name="Output 12 20 7 4" xfId="60846"/>
    <cellStyle name="Output 12 20 8" xfId="9946"/>
    <cellStyle name="Output 12 20 8 2" xfId="21602"/>
    <cellStyle name="Output 12 20 8 2 2" xfId="43657"/>
    <cellStyle name="Output 12 20 8 3" xfId="43656"/>
    <cellStyle name="Output 12 20 8 4" xfId="60847"/>
    <cellStyle name="Output 12 20 9" xfId="10379"/>
    <cellStyle name="Output 12 20 9 2" xfId="21980"/>
    <cellStyle name="Output 12 20 9 2 2" xfId="43659"/>
    <cellStyle name="Output 12 20 9 3" xfId="43658"/>
    <cellStyle name="Output 12 20 9 4" xfId="60848"/>
    <cellStyle name="Output 12 21" xfId="4439"/>
    <cellStyle name="Output 12 21 10" xfId="10800"/>
    <cellStyle name="Output 12 21 10 2" xfId="22336"/>
    <cellStyle name="Output 12 21 10 2 2" xfId="43662"/>
    <cellStyle name="Output 12 21 10 3" xfId="43661"/>
    <cellStyle name="Output 12 21 10 4" xfId="60849"/>
    <cellStyle name="Output 12 21 11" xfId="11219"/>
    <cellStyle name="Output 12 21 11 2" xfId="22704"/>
    <cellStyle name="Output 12 21 11 2 2" xfId="43664"/>
    <cellStyle name="Output 12 21 11 3" xfId="43663"/>
    <cellStyle name="Output 12 21 11 4" xfId="60850"/>
    <cellStyle name="Output 12 21 12" xfId="11628"/>
    <cellStyle name="Output 12 21 12 2" xfId="23067"/>
    <cellStyle name="Output 12 21 12 2 2" xfId="43666"/>
    <cellStyle name="Output 12 21 12 3" xfId="43665"/>
    <cellStyle name="Output 12 21 12 4" xfId="60851"/>
    <cellStyle name="Output 12 21 13" xfId="12060"/>
    <cellStyle name="Output 12 21 13 2" xfId="23474"/>
    <cellStyle name="Output 12 21 13 2 2" xfId="43668"/>
    <cellStyle name="Output 12 21 13 3" xfId="43667"/>
    <cellStyle name="Output 12 21 13 4" xfId="60852"/>
    <cellStyle name="Output 12 21 14" xfId="12434"/>
    <cellStyle name="Output 12 21 14 2" xfId="23812"/>
    <cellStyle name="Output 12 21 14 2 2" xfId="43670"/>
    <cellStyle name="Output 12 21 14 3" xfId="43669"/>
    <cellStyle name="Output 12 21 14 4" xfId="60853"/>
    <cellStyle name="Output 12 21 15" xfId="12791"/>
    <cellStyle name="Output 12 21 15 2" xfId="24128"/>
    <cellStyle name="Output 12 21 15 2 2" xfId="43672"/>
    <cellStyle name="Output 12 21 15 3" xfId="43671"/>
    <cellStyle name="Output 12 21 15 4" xfId="60854"/>
    <cellStyle name="Output 12 21 16" xfId="13206"/>
    <cellStyle name="Output 12 21 16 2" xfId="24517"/>
    <cellStyle name="Output 12 21 16 2 2" xfId="43674"/>
    <cellStyle name="Output 12 21 16 3" xfId="43673"/>
    <cellStyle name="Output 12 21 16 4" xfId="60855"/>
    <cellStyle name="Output 12 21 17" xfId="13543"/>
    <cellStyle name="Output 12 21 17 2" xfId="24822"/>
    <cellStyle name="Output 12 21 17 2 2" xfId="43676"/>
    <cellStyle name="Output 12 21 17 3" xfId="43675"/>
    <cellStyle name="Output 12 21 17 4" xfId="60856"/>
    <cellStyle name="Output 12 21 18" xfId="13879"/>
    <cellStyle name="Output 12 21 18 2" xfId="25124"/>
    <cellStyle name="Output 12 21 18 2 2" xfId="43678"/>
    <cellStyle name="Output 12 21 18 3" xfId="43677"/>
    <cellStyle name="Output 12 21 18 4" xfId="60857"/>
    <cellStyle name="Output 12 21 19" xfId="14202"/>
    <cellStyle name="Output 12 21 19 2" xfId="25424"/>
    <cellStyle name="Output 12 21 19 2 2" xfId="43680"/>
    <cellStyle name="Output 12 21 19 3" xfId="43679"/>
    <cellStyle name="Output 12 21 19 4" xfId="60858"/>
    <cellStyle name="Output 12 21 2" xfId="7219"/>
    <cellStyle name="Output 12 21 2 2" xfId="19224"/>
    <cellStyle name="Output 12 21 2 2 2" xfId="43682"/>
    <cellStyle name="Output 12 21 2 3" xfId="43681"/>
    <cellStyle name="Output 12 21 2 4" xfId="60859"/>
    <cellStyle name="Output 12 21 20" xfId="14496"/>
    <cellStyle name="Output 12 21 20 2" xfId="43683"/>
    <cellStyle name="Output 12 21 20 3" xfId="60860"/>
    <cellStyle name="Output 12 21 20 4" xfId="60861"/>
    <cellStyle name="Output 12 21 21" xfId="43660"/>
    <cellStyle name="Output 12 21 22" xfId="60862"/>
    <cellStyle name="Output 12 21 3" xfId="7686"/>
    <cellStyle name="Output 12 21 3 2" xfId="19629"/>
    <cellStyle name="Output 12 21 3 2 2" xfId="43685"/>
    <cellStyle name="Output 12 21 3 3" xfId="43684"/>
    <cellStyle name="Output 12 21 3 4" xfId="60863"/>
    <cellStyle name="Output 12 21 4" xfId="8136"/>
    <cellStyle name="Output 12 21 4 2" xfId="20019"/>
    <cellStyle name="Output 12 21 4 2 2" xfId="43687"/>
    <cellStyle name="Output 12 21 4 3" xfId="43686"/>
    <cellStyle name="Output 12 21 4 4" xfId="60864"/>
    <cellStyle name="Output 12 21 5" xfId="8603"/>
    <cellStyle name="Output 12 21 5 2" xfId="20408"/>
    <cellStyle name="Output 12 21 5 2 2" xfId="43689"/>
    <cellStyle name="Output 12 21 5 3" xfId="43688"/>
    <cellStyle name="Output 12 21 5 4" xfId="60865"/>
    <cellStyle name="Output 12 21 6" xfId="9058"/>
    <cellStyle name="Output 12 21 6 2" xfId="20819"/>
    <cellStyle name="Output 12 21 6 2 2" xfId="43691"/>
    <cellStyle name="Output 12 21 6 3" xfId="43690"/>
    <cellStyle name="Output 12 21 6 4" xfId="60866"/>
    <cellStyle name="Output 12 21 7" xfId="9503"/>
    <cellStyle name="Output 12 21 7 2" xfId="21219"/>
    <cellStyle name="Output 12 21 7 2 2" xfId="43693"/>
    <cellStyle name="Output 12 21 7 3" xfId="43692"/>
    <cellStyle name="Output 12 21 7 4" xfId="60867"/>
    <cellStyle name="Output 12 21 8" xfId="9947"/>
    <cellStyle name="Output 12 21 8 2" xfId="21603"/>
    <cellStyle name="Output 12 21 8 2 2" xfId="43695"/>
    <cellStyle name="Output 12 21 8 3" xfId="43694"/>
    <cellStyle name="Output 12 21 8 4" xfId="60868"/>
    <cellStyle name="Output 12 21 9" xfId="10380"/>
    <cellStyle name="Output 12 21 9 2" xfId="21981"/>
    <cellStyle name="Output 12 21 9 2 2" xfId="43697"/>
    <cellStyle name="Output 12 21 9 3" xfId="43696"/>
    <cellStyle name="Output 12 21 9 4" xfId="60869"/>
    <cellStyle name="Output 12 22" xfId="4440"/>
    <cellStyle name="Output 12 22 10" xfId="10801"/>
    <cellStyle name="Output 12 22 10 2" xfId="22337"/>
    <cellStyle name="Output 12 22 10 2 2" xfId="43700"/>
    <cellStyle name="Output 12 22 10 3" xfId="43699"/>
    <cellStyle name="Output 12 22 10 4" xfId="60870"/>
    <cellStyle name="Output 12 22 11" xfId="11220"/>
    <cellStyle name="Output 12 22 11 2" xfId="22705"/>
    <cellStyle name="Output 12 22 11 2 2" xfId="43702"/>
    <cellStyle name="Output 12 22 11 3" xfId="43701"/>
    <cellStyle name="Output 12 22 11 4" xfId="60871"/>
    <cellStyle name="Output 12 22 12" xfId="11629"/>
    <cellStyle name="Output 12 22 12 2" xfId="23068"/>
    <cellStyle name="Output 12 22 12 2 2" xfId="43704"/>
    <cellStyle name="Output 12 22 12 3" xfId="43703"/>
    <cellStyle name="Output 12 22 12 4" xfId="60872"/>
    <cellStyle name="Output 12 22 13" xfId="12061"/>
    <cellStyle name="Output 12 22 13 2" xfId="23475"/>
    <cellStyle name="Output 12 22 13 2 2" xfId="43706"/>
    <cellStyle name="Output 12 22 13 3" xfId="43705"/>
    <cellStyle name="Output 12 22 13 4" xfId="60873"/>
    <cellStyle name="Output 12 22 14" xfId="12435"/>
    <cellStyle name="Output 12 22 14 2" xfId="23813"/>
    <cellStyle name="Output 12 22 14 2 2" xfId="43708"/>
    <cellStyle name="Output 12 22 14 3" xfId="43707"/>
    <cellStyle name="Output 12 22 14 4" xfId="60874"/>
    <cellStyle name="Output 12 22 15" xfId="12792"/>
    <cellStyle name="Output 12 22 15 2" xfId="24129"/>
    <cellStyle name="Output 12 22 15 2 2" xfId="43710"/>
    <cellStyle name="Output 12 22 15 3" xfId="43709"/>
    <cellStyle name="Output 12 22 15 4" xfId="60875"/>
    <cellStyle name="Output 12 22 16" xfId="13207"/>
    <cellStyle name="Output 12 22 16 2" xfId="24518"/>
    <cellStyle name="Output 12 22 16 2 2" xfId="43712"/>
    <cellStyle name="Output 12 22 16 3" xfId="43711"/>
    <cellStyle name="Output 12 22 16 4" xfId="60876"/>
    <cellStyle name="Output 12 22 17" xfId="13544"/>
    <cellStyle name="Output 12 22 17 2" xfId="24823"/>
    <cellStyle name="Output 12 22 17 2 2" xfId="43714"/>
    <cellStyle name="Output 12 22 17 3" xfId="43713"/>
    <cellStyle name="Output 12 22 17 4" xfId="60877"/>
    <cellStyle name="Output 12 22 18" xfId="13880"/>
    <cellStyle name="Output 12 22 18 2" xfId="25125"/>
    <cellStyle name="Output 12 22 18 2 2" xfId="43716"/>
    <cellStyle name="Output 12 22 18 3" xfId="43715"/>
    <cellStyle name="Output 12 22 18 4" xfId="60878"/>
    <cellStyle name="Output 12 22 19" xfId="14203"/>
    <cellStyle name="Output 12 22 19 2" xfId="25425"/>
    <cellStyle name="Output 12 22 19 2 2" xfId="43718"/>
    <cellStyle name="Output 12 22 19 3" xfId="43717"/>
    <cellStyle name="Output 12 22 19 4" xfId="60879"/>
    <cellStyle name="Output 12 22 2" xfId="7220"/>
    <cellStyle name="Output 12 22 2 2" xfId="19225"/>
    <cellStyle name="Output 12 22 2 2 2" xfId="43720"/>
    <cellStyle name="Output 12 22 2 3" xfId="43719"/>
    <cellStyle name="Output 12 22 2 4" xfId="60880"/>
    <cellStyle name="Output 12 22 20" xfId="14497"/>
    <cellStyle name="Output 12 22 20 2" xfId="43721"/>
    <cellStyle name="Output 12 22 20 3" xfId="60881"/>
    <cellStyle name="Output 12 22 20 4" xfId="60882"/>
    <cellStyle name="Output 12 22 21" xfId="43698"/>
    <cellStyle name="Output 12 22 22" xfId="60883"/>
    <cellStyle name="Output 12 22 3" xfId="7687"/>
    <cellStyle name="Output 12 22 3 2" xfId="19630"/>
    <cellStyle name="Output 12 22 3 2 2" xfId="43723"/>
    <cellStyle name="Output 12 22 3 3" xfId="43722"/>
    <cellStyle name="Output 12 22 3 4" xfId="60884"/>
    <cellStyle name="Output 12 22 4" xfId="8137"/>
    <cellStyle name="Output 12 22 4 2" xfId="20020"/>
    <cellStyle name="Output 12 22 4 2 2" xfId="43725"/>
    <cellStyle name="Output 12 22 4 3" xfId="43724"/>
    <cellStyle name="Output 12 22 4 4" xfId="60885"/>
    <cellStyle name="Output 12 22 5" xfId="8604"/>
    <cellStyle name="Output 12 22 5 2" xfId="20409"/>
    <cellStyle name="Output 12 22 5 2 2" xfId="43727"/>
    <cellStyle name="Output 12 22 5 3" xfId="43726"/>
    <cellStyle name="Output 12 22 5 4" xfId="60886"/>
    <cellStyle name="Output 12 22 6" xfId="9059"/>
    <cellStyle name="Output 12 22 6 2" xfId="20820"/>
    <cellStyle name="Output 12 22 6 2 2" xfId="43729"/>
    <cellStyle name="Output 12 22 6 3" xfId="43728"/>
    <cellStyle name="Output 12 22 6 4" xfId="60887"/>
    <cellStyle name="Output 12 22 7" xfId="9504"/>
    <cellStyle name="Output 12 22 7 2" xfId="21220"/>
    <cellStyle name="Output 12 22 7 2 2" xfId="43731"/>
    <cellStyle name="Output 12 22 7 3" xfId="43730"/>
    <cellStyle name="Output 12 22 7 4" xfId="60888"/>
    <cellStyle name="Output 12 22 8" xfId="9948"/>
    <cellStyle name="Output 12 22 8 2" xfId="21604"/>
    <cellStyle name="Output 12 22 8 2 2" xfId="43733"/>
    <cellStyle name="Output 12 22 8 3" xfId="43732"/>
    <cellStyle name="Output 12 22 8 4" xfId="60889"/>
    <cellStyle name="Output 12 22 9" xfId="10381"/>
    <cellStyle name="Output 12 22 9 2" xfId="21982"/>
    <cellStyle name="Output 12 22 9 2 2" xfId="43735"/>
    <cellStyle name="Output 12 22 9 3" xfId="43734"/>
    <cellStyle name="Output 12 22 9 4" xfId="60890"/>
    <cellStyle name="Output 12 23" xfId="4441"/>
    <cellStyle name="Output 12 23 10" xfId="10802"/>
    <cellStyle name="Output 12 23 10 2" xfId="22338"/>
    <cellStyle name="Output 12 23 10 2 2" xfId="43738"/>
    <cellStyle name="Output 12 23 10 3" xfId="43737"/>
    <cellStyle name="Output 12 23 10 4" xfId="60891"/>
    <cellStyle name="Output 12 23 11" xfId="11221"/>
    <cellStyle name="Output 12 23 11 2" xfId="22706"/>
    <cellStyle name="Output 12 23 11 2 2" xfId="43740"/>
    <cellStyle name="Output 12 23 11 3" xfId="43739"/>
    <cellStyle name="Output 12 23 11 4" xfId="60892"/>
    <cellStyle name="Output 12 23 12" xfId="11630"/>
    <cellStyle name="Output 12 23 12 2" xfId="23069"/>
    <cellStyle name="Output 12 23 12 2 2" xfId="43742"/>
    <cellStyle name="Output 12 23 12 3" xfId="43741"/>
    <cellStyle name="Output 12 23 12 4" xfId="60893"/>
    <cellStyle name="Output 12 23 13" xfId="12062"/>
    <cellStyle name="Output 12 23 13 2" xfId="23476"/>
    <cellStyle name="Output 12 23 13 2 2" xfId="43744"/>
    <cellStyle name="Output 12 23 13 3" xfId="43743"/>
    <cellStyle name="Output 12 23 13 4" xfId="60894"/>
    <cellStyle name="Output 12 23 14" xfId="12436"/>
    <cellStyle name="Output 12 23 14 2" xfId="23814"/>
    <cellStyle name="Output 12 23 14 2 2" xfId="43746"/>
    <cellStyle name="Output 12 23 14 3" xfId="43745"/>
    <cellStyle name="Output 12 23 14 4" xfId="60895"/>
    <cellStyle name="Output 12 23 15" xfId="12793"/>
    <cellStyle name="Output 12 23 15 2" xfId="24130"/>
    <cellStyle name="Output 12 23 15 2 2" xfId="43748"/>
    <cellStyle name="Output 12 23 15 3" xfId="43747"/>
    <cellStyle name="Output 12 23 15 4" xfId="60896"/>
    <cellStyle name="Output 12 23 16" xfId="13208"/>
    <cellStyle name="Output 12 23 16 2" xfId="24519"/>
    <cellStyle name="Output 12 23 16 2 2" xfId="43750"/>
    <cellStyle name="Output 12 23 16 3" xfId="43749"/>
    <cellStyle name="Output 12 23 16 4" xfId="60897"/>
    <cellStyle name="Output 12 23 17" xfId="13545"/>
    <cellStyle name="Output 12 23 17 2" xfId="24824"/>
    <cellStyle name="Output 12 23 17 2 2" xfId="43752"/>
    <cellStyle name="Output 12 23 17 3" xfId="43751"/>
    <cellStyle name="Output 12 23 17 4" xfId="60898"/>
    <cellStyle name="Output 12 23 18" xfId="13881"/>
    <cellStyle name="Output 12 23 18 2" xfId="25126"/>
    <cellStyle name="Output 12 23 18 2 2" xfId="43754"/>
    <cellStyle name="Output 12 23 18 3" xfId="43753"/>
    <cellStyle name="Output 12 23 18 4" xfId="60899"/>
    <cellStyle name="Output 12 23 19" xfId="14204"/>
    <cellStyle name="Output 12 23 19 2" xfId="25426"/>
    <cellStyle name="Output 12 23 19 2 2" xfId="43756"/>
    <cellStyle name="Output 12 23 19 3" xfId="43755"/>
    <cellStyle name="Output 12 23 19 4" xfId="60900"/>
    <cellStyle name="Output 12 23 2" xfId="7221"/>
    <cellStyle name="Output 12 23 2 2" xfId="19226"/>
    <cellStyle name="Output 12 23 2 2 2" xfId="43758"/>
    <cellStyle name="Output 12 23 2 3" xfId="43757"/>
    <cellStyle name="Output 12 23 2 4" xfId="60901"/>
    <cellStyle name="Output 12 23 20" xfId="14498"/>
    <cellStyle name="Output 12 23 20 2" xfId="43759"/>
    <cellStyle name="Output 12 23 20 3" xfId="60902"/>
    <cellStyle name="Output 12 23 20 4" xfId="60903"/>
    <cellStyle name="Output 12 23 21" xfId="43736"/>
    <cellStyle name="Output 12 23 22" xfId="60904"/>
    <cellStyle name="Output 12 23 3" xfId="7688"/>
    <cellStyle name="Output 12 23 3 2" xfId="19631"/>
    <cellStyle name="Output 12 23 3 2 2" xfId="43761"/>
    <cellStyle name="Output 12 23 3 3" xfId="43760"/>
    <cellStyle name="Output 12 23 3 4" xfId="60905"/>
    <cellStyle name="Output 12 23 4" xfId="8138"/>
    <cellStyle name="Output 12 23 4 2" xfId="20021"/>
    <cellStyle name="Output 12 23 4 2 2" xfId="43763"/>
    <cellStyle name="Output 12 23 4 3" xfId="43762"/>
    <cellStyle name="Output 12 23 4 4" xfId="60906"/>
    <cellStyle name="Output 12 23 5" xfId="8605"/>
    <cellStyle name="Output 12 23 5 2" xfId="20410"/>
    <cellStyle name="Output 12 23 5 2 2" xfId="43765"/>
    <cellStyle name="Output 12 23 5 3" xfId="43764"/>
    <cellStyle name="Output 12 23 5 4" xfId="60907"/>
    <cellStyle name="Output 12 23 6" xfId="9060"/>
    <cellStyle name="Output 12 23 6 2" xfId="20821"/>
    <cellStyle name="Output 12 23 6 2 2" xfId="43767"/>
    <cellStyle name="Output 12 23 6 3" xfId="43766"/>
    <cellStyle name="Output 12 23 6 4" xfId="60908"/>
    <cellStyle name="Output 12 23 7" xfId="9505"/>
    <cellStyle name="Output 12 23 7 2" xfId="21221"/>
    <cellStyle name="Output 12 23 7 2 2" xfId="43769"/>
    <cellStyle name="Output 12 23 7 3" xfId="43768"/>
    <cellStyle name="Output 12 23 7 4" xfId="60909"/>
    <cellStyle name="Output 12 23 8" xfId="9949"/>
    <cellStyle name="Output 12 23 8 2" xfId="21605"/>
    <cellStyle name="Output 12 23 8 2 2" xfId="43771"/>
    <cellStyle name="Output 12 23 8 3" xfId="43770"/>
    <cellStyle name="Output 12 23 8 4" xfId="60910"/>
    <cellStyle name="Output 12 23 9" xfId="10382"/>
    <cellStyle name="Output 12 23 9 2" xfId="21983"/>
    <cellStyle name="Output 12 23 9 2 2" xfId="43773"/>
    <cellStyle name="Output 12 23 9 3" xfId="43772"/>
    <cellStyle name="Output 12 23 9 4" xfId="60911"/>
    <cellStyle name="Output 12 24" xfId="4442"/>
    <cellStyle name="Output 12 24 10" xfId="10803"/>
    <cellStyle name="Output 12 24 10 2" xfId="22339"/>
    <cellStyle name="Output 12 24 10 2 2" xfId="43776"/>
    <cellStyle name="Output 12 24 10 3" xfId="43775"/>
    <cellStyle name="Output 12 24 10 4" xfId="60912"/>
    <cellStyle name="Output 12 24 11" xfId="11222"/>
    <cellStyle name="Output 12 24 11 2" xfId="22707"/>
    <cellStyle name="Output 12 24 11 2 2" xfId="43778"/>
    <cellStyle name="Output 12 24 11 3" xfId="43777"/>
    <cellStyle name="Output 12 24 11 4" xfId="60913"/>
    <cellStyle name="Output 12 24 12" xfId="11631"/>
    <cellStyle name="Output 12 24 12 2" xfId="23070"/>
    <cellStyle name="Output 12 24 12 2 2" xfId="43780"/>
    <cellStyle name="Output 12 24 12 3" xfId="43779"/>
    <cellStyle name="Output 12 24 12 4" xfId="60914"/>
    <cellStyle name="Output 12 24 13" xfId="12063"/>
    <cellStyle name="Output 12 24 13 2" xfId="23477"/>
    <cellStyle name="Output 12 24 13 2 2" xfId="43782"/>
    <cellStyle name="Output 12 24 13 3" xfId="43781"/>
    <cellStyle name="Output 12 24 13 4" xfId="60915"/>
    <cellStyle name="Output 12 24 14" xfId="12437"/>
    <cellStyle name="Output 12 24 14 2" xfId="23815"/>
    <cellStyle name="Output 12 24 14 2 2" xfId="43784"/>
    <cellStyle name="Output 12 24 14 3" xfId="43783"/>
    <cellStyle name="Output 12 24 14 4" xfId="60916"/>
    <cellStyle name="Output 12 24 15" xfId="12794"/>
    <cellStyle name="Output 12 24 15 2" xfId="24131"/>
    <cellStyle name="Output 12 24 15 2 2" xfId="43786"/>
    <cellStyle name="Output 12 24 15 3" xfId="43785"/>
    <cellStyle name="Output 12 24 15 4" xfId="60917"/>
    <cellStyle name="Output 12 24 16" xfId="13209"/>
    <cellStyle name="Output 12 24 16 2" xfId="24520"/>
    <cellStyle name="Output 12 24 16 2 2" xfId="43788"/>
    <cellStyle name="Output 12 24 16 3" xfId="43787"/>
    <cellStyle name="Output 12 24 16 4" xfId="60918"/>
    <cellStyle name="Output 12 24 17" xfId="13546"/>
    <cellStyle name="Output 12 24 17 2" xfId="24825"/>
    <cellStyle name="Output 12 24 17 2 2" xfId="43790"/>
    <cellStyle name="Output 12 24 17 3" xfId="43789"/>
    <cellStyle name="Output 12 24 17 4" xfId="60919"/>
    <cellStyle name="Output 12 24 18" xfId="13882"/>
    <cellStyle name="Output 12 24 18 2" xfId="25127"/>
    <cellStyle name="Output 12 24 18 2 2" xfId="43792"/>
    <cellStyle name="Output 12 24 18 3" xfId="43791"/>
    <cellStyle name="Output 12 24 18 4" xfId="60920"/>
    <cellStyle name="Output 12 24 19" xfId="14205"/>
    <cellStyle name="Output 12 24 19 2" xfId="25427"/>
    <cellStyle name="Output 12 24 19 2 2" xfId="43794"/>
    <cellStyle name="Output 12 24 19 3" xfId="43793"/>
    <cellStyle name="Output 12 24 19 4" xfId="60921"/>
    <cellStyle name="Output 12 24 2" xfId="7222"/>
    <cellStyle name="Output 12 24 2 2" xfId="19227"/>
    <cellStyle name="Output 12 24 2 2 2" xfId="43796"/>
    <cellStyle name="Output 12 24 2 3" xfId="43795"/>
    <cellStyle name="Output 12 24 2 4" xfId="60922"/>
    <cellStyle name="Output 12 24 20" xfId="14499"/>
    <cellStyle name="Output 12 24 20 2" xfId="43797"/>
    <cellStyle name="Output 12 24 20 3" xfId="60923"/>
    <cellStyle name="Output 12 24 20 4" xfId="60924"/>
    <cellStyle name="Output 12 24 21" xfId="43774"/>
    <cellStyle name="Output 12 24 22" xfId="60925"/>
    <cellStyle name="Output 12 24 3" xfId="7689"/>
    <cellStyle name="Output 12 24 3 2" xfId="19632"/>
    <cellStyle name="Output 12 24 3 2 2" xfId="43799"/>
    <cellStyle name="Output 12 24 3 3" xfId="43798"/>
    <cellStyle name="Output 12 24 3 4" xfId="60926"/>
    <cellStyle name="Output 12 24 4" xfId="8139"/>
    <cellStyle name="Output 12 24 4 2" xfId="20022"/>
    <cellStyle name="Output 12 24 4 2 2" xfId="43801"/>
    <cellStyle name="Output 12 24 4 3" xfId="43800"/>
    <cellStyle name="Output 12 24 4 4" xfId="60927"/>
    <cellStyle name="Output 12 24 5" xfId="8606"/>
    <cellStyle name="Output 12 24 5 2" xfId="20411"/>
    <cellStyle name="Output 12 24 5 2 2" xfId="43803"/>
    <cellStyle name="Output 12 24 5 3" xfId="43802"/>
    <cellStyle name="Output 12 24 5 4" xfId="60928"/>
    <cellStyle name="Output 12 24 6" xfId="9061"/>
    <cellStyle name="Output 12 24 6 2" xfId="20822"/>
    <cellStyle name="Output 12 24 6 2 2" xfId="43805"/>
    <cellStyle name="Output 12 24 6 3" xfId="43804"/>
    <cellStyle name="Output 12 24 6 4" xfId="60929"/>
    <cellStyle name="Output 12 24 7" xfId="9506"/>
    <cellStyle name="Output 12 24 7 2" xfId="21222"/>
    <cellStyle name="Output 12 24 7 2 2" xfId="43807"/>
    <cellStyle name="Output 12 24 7 3" xfId="43806"/>
    <cellStyle name="Output 12 24 7 4" xfId="60930"/>
    <cellStyle name="Output 12 24 8" xfId="9950"/>
    <cellStyle name="Output 12 24 8 2" xfId="21606"/>
    <cellStyle name="Output 12 24 8 2 2" xfId="43809"/>
    <cellStyle name="Output 12 24 8 3" xfId="43808"/>
    <cellStyle name="Output 12 24 8 4" xfId="60931"/>
    <cellStyle name="Output 12 24 9" xfId="10383"/>
    <cellStyle name="Output 12 24 9 2" xfId="21984"/>
    <cellStyle name="Output 12 24 9 2 2" xfId="43811"/>
    <cellStyle name="Output 12 24 9 3" xfId="43810"/>
    <cellStyle name="Output 12 24 9 4" xfId="60932"/>
    <cellStyle name="Output 12 25" xfId="4443"/>
    <cellStyle name="Output 12 25 10" xfId="10804"/>
    <cellStyle name="Output 12 25 10 2" xfId="22340"/>
    <cellStyle name="Output 12 25 10 2 2" xfId="43814"/>
    <cellStyle name="Output 12 25 10 3" xfId="43813"/>
    <cellStyle name="Output 12 25 10 4" xfId="60933"/>
    <cellStyle name="Output 12 25 11" xfId="11223"/>
    <cellStyle name="Output 12 25 11 2" xfId="22708"/>
    <cellStyle name="Output 12 25 11 2 2" xfId="43816"/>
    <cellStyle name="Output 12 25 11 3" xfId="43815"/>
    <cellStyle name="Output 12 25 11 4" xfId="60934"/>
    <cellStyle name="Output 12 25 12" xfId="11632"/>
    <cellStyle name="Output 12 25 12 2" xfId="23071"/>
    <cellStyle name="Output 12 25 12 2 2" xfId="43818"/>
    <cellStyle name="Output 12 25 12 3" xfId="43817"/>
    <cellStyle name="Output 12 25 12 4" xfId="60935"/>
    <cellStyle name="Output 12 25 13" xfId="12064"/>
    <cellStyle name="Output 12 25 13 2" xfId="23478"/>
    <cellStyle name="Output 12 25 13 2 2" xfId="43820"/>
    <cellStyle name="Output 12 25 13 3" xfId="43819"/>
    <cellStyle name="Output 12 25 13 4" xfId="60936"/>
    <cellStyle name="Output 12 25 14" xfId="12438"/>
    <cellStyle name="Output 12 25 14 2" xfId="23816"/>
    <cellStyle name="Output 12 25 14 2 2" xfId="43822"/>
    <cellStyle name="Output 12 25 14 3" xfId="43821"/>
    <cellStyle name="Output 12 25 14 4" xfId="60937"/>
    <cellStyle name="Output 12 25 15" xfId="12795"/>
    <cellStyle name="Output 12 25 15 2" xfId="24132"/>
    <cellStyle name="Output 12 25 15 2 2" xfId="43824"/>
    <cellStyle name="Output 12 25 15 3" xfId="43823"/>
    <cellStyle name="Output 12 25 15 4" xfId="60938"/>
    <cellStyle name="Output 12 25 16" xfId="13210"/>
    <cellStyle name="Output 12 25 16 2" xfId="24521"/>
    <cellStyle name="Output 12 25 16 2 2" xfId="43826"/>
    <cellStyle name="Output 12 25 16 3" xfId="43825"/>
    <cellStyle name="Output 12 25 16 4" xfId="60939"/>
    <cellStyle name="Output 12 25 17" xfId="13547"/>
    <cellStyle name="Output 12 25 17 2" xfId="24826"/>
    <cellStyle name="Output 12 25 17 2 2" xfId="43828"/>
    <cellStyle name="Output 12 25 17 3" xfId="43827"/>
    <cellStyle name="Output 12 25 17 4" xfId="60940"/>
    <cellStyle name="Output 12 25 18" xfId="13883"/>
    <cellStyle name="Output 12 25 18 2" xfId="25128"/>
    <cellStyle name="Output 12 25 18 2 2" xfId="43830"/>
    <cellStyle name="Output 12 25 18 3" xfId="43829"/>
    <cellStyle name="Output 12 25 18 4" xfId="60941"/>
    <cellStyle name="Output 12 25 19" xfId="14206"/>
    <cellStyle name="Output 12 25 19 2" xfId="25428"/>
    <cellStyle name="Output 12 25 19 2 2" xfId="43832"/>
    <cellStyle name="Output 12 25 19 3" xfId="43831"/>
    <cellStyle name="Output 12 25 19 4" xfId="60942"/>
    <cellStyle name="Output 12 25 2" xfId="7223"/>
    <cellStyle name="Output 12 25 2 2" xfId="19228"/>
    <cellStyle name="Output 12 25 2 2 2" xfId="43834"/>
    <cellStyle name="Output 12 25 2 3" xfId="43833"/>
    <cellStyle name="Output 12 25 2 4" xfId="60943"/>
    <cellStyle name="Output 12 25 20" xfId="14500"/>
    <cellStyle name="Output 12 25 20 2" xfId="43835"/>
    <cellStyle name="Output 12 25 20 3" xfId="60944"/>
    <cellStyle name="Output 12 25 20 4" xfId="60945"/>
    <cellStyle name="Output 12 25 21" xfId="43812"/>
    <cellStyle name="Output 12 25 22" xfId="60946"/>
    <cellStyle name="Output 12 25 3" xfId="7690"/>
    <cellStyle name="Output 12 25 3 2" xfId="19633"/>
    <cellStyle name="Output 12 25 3 2 2" xfId="43837"/>
    <cellStyle name="Output 12 25 3 3" xfId="43836"/>
    <cellStyle name="Output 12 25 3 4" xfId="60947"/>
    <cellStyle name="Output 12 25 4" xfId="8140"/>
    <cellStyle name="Output 12 25 4 2" xfId="20023"/>
    <cellStyle name="Output 12 25 4 2 2" xfId="43839"/>
    <cellStyle name="Output 12 25 4 3" xfId="43838"/>
    <cellStyle name="Output 12 25 4 4" xfId="60948"/>
    <cellStyle name="Output 12 25 5" xfId="8607"/>
    <cellStyle name="Output 12 25 5 2" xfId="20412"/>
    <cellStyle name="Output 12 25 5 2 2" xfId="43841"/>
    <cellStyle name="Output 12 25 5 3" xfId="43840"/>
    <cellStyle name="Output 12 25 5 4" xfId="60949"/>
    <cellStyle name="Output 12 25 6" xfId="9062"/>
    <cellStyle name="Output 12 25 6 2" xfId="20823"/>
    <cellStyle name="Output 12 25 6 2 2" xfId="43843"/>
    <cellStyle name="Output 12 25 6 3" xfId="43842"/>
    <cellStyle name="Output 12 25 6 4" xfId="60950"/>
    <cellStyle name="Output 12 25 7" xfId="9507"/>
    <cellStyle name="Output 12 25 7 2" xfId="21223"/>
    <cellStyle name="Output 12 25 7 2 2" xfId="43845"/>
    <cellStyle name="Output 12 25 7 3" xfId="43844"/>
    <cellStyle name="Output 12 25 7 4" xfId="60951"/>
    <cellStyle name="Output 12 25 8" xfId="9951"/>
    <cellStyle name="Output 12 25 8 2" xfId="21607"/>
    <cellStyle name="Output 12 25 8 2 2" xfId="43847"/>
    <cellStyle name="Output 12 25 8 3" xfId="43846"/>
    <cellStyle name="Output 12 25 8 4" xfId="60952"/>
    <cellStyle name="Output 12 25 9" xfId="10384"/>
    <cellStyle name="Output 12 25 9 2" xfId="21985"/>
    <cellStyle name="Output 12 25 9 2 2" xfId="43849"/>
    <cellStyle name="Output 12 25 9 3" xfId="43848"/>
    <cellStyle name="Output 12 25 9 4" xfId="60953"/>
    <cellStyle name="Output 12 26" xfId="4444"/>
    <cellStyle name="Output 12 26 10" xfId="10805"/>
    <cellStyle name="Output 12 26 10 2" xfId="22341"/>
    <cellStyle name="Output 12 26 10 2 2" xfId="43852"/>
    <cellStyle name="Output 12 26 10 3" xfId="43851"/>
    <cellStyle name="Output 12 26 10 4" xfId="60954"/>
    <cellStyle name="Output 12 26 11" xfId="11224"/>
    <cellStyle name="Output 12 26 11 2" xfId="22709"/>
    <cellStyle name="Output 12 26 11 2 2" xfId="43854"/>
    <cellStyle name="Output 12 26 11 3" xfId="43853"/>
    <cellStyle name="Output 12 26 11 4" xfId="60955"/>
    <cellStyle name="Output 12 26 12" xfId="11633"/>
    <cellStyle name="Output 12 26 12 2" xfId="23072"/>
    <cellStyle name="Output 12 26 12 2 2" xfId="43856"/>
    <cellStyle name="Output 12 26 12 3" xfId="43855"/>
    <cellStyle name="Output 12 26 12 4" xfId="60956"/>
    <cellStyle name="Output 12 26 13" xfId="12065"/>
    <cellStyle name="Output 12 26 13 2" xfId="23479"/>
    <cellStyle name="Output 12 26 13 2 2" xfId="43858"/>
    <cellStyle name="Output 12 26 13 3" xfId="43857"/>
    <cellStyle name="Output 12 26 13 4" xfId="60957"/>
    <cellStyle name="Output 12 26 14" xfId="12439"/>
    <cellStyle name="Output 12 26 14 2" xfId="23817"/>
    <cellStyle name="Output 12 26 14 2 2" xfId="43860"/>
    <cellStyle name="Output 12 26 14 3" xfId="43859"/>
    <cellStyle name="Output 12 26 14 4" xfId="60958"/>
    <cellStyle name="Output 12 26 15" xfId="12796"/>
    <cellStyle name="Output 12 26 15 2" xfId="24133"/>
    <cellStyle name="Output 12 26 15 2 2" xfId="43862"/>
    <cellStyle name="Output 12 26 15 3" xfId="43861"/>
    <cellStyle name="Output 12 26 15 4" xfId="60959"/>
    <cellStyle name="Output 12 26 16" xfId="13211"/>
    <cellStyle name="Output 12 26 16 2" xfId="24522"/>
    <cellStyle name="Output 12 26 16 2 2" xfId="43864"/>
    <cellStyle name="Output 12 26 16 3" xfId="43863"/>
    <cellStyle name="Output 12 26 16 4" xfId="60960"/>
    <cellStyle name="Output 12 26 17" xfId="13548"/>
    <cellStyle name="Output 12 26 17 2" xfId="24827"/>
    <cellStyle name="Output 12 26 17 2 2" xfId="43866"/>
    <cellStyle name="Output 12 26 17 3" xfId="43865"/>
    <cellStyle name="Output 12 26 17 4" xfId="60961"/>
    <cellStyle name="Output 12 26 18" xfId="13884"/>
    <cellStyle name="Output 12 26 18 2" xfId="25129"/>
    <cellStyle name="Output 12 26 18 2 2" xfId="43868"/>
    <cellStyle name="Output 12 26 18 3" xfId="43867"/>
    <cellStyle name="Output 12 26 18 4" xfId="60962"/>
    <cellStyle name="Output 12 26 19" xfId="14207"/>
    <cellStyle name="Output 12 26 19 2" xfId="25429"/>
    <cellStyle name="Output 12 26 19 2 2" xfId="43870"/>
    <cellStyle name="Output 12 26 19 3" xfId="43869"/>
    <cellStyle name="Output 12 26 19 4" xfId="60963"/>
    <cellStyle name="Output 12 26 2" xfId="7224"/>
    <cellStyle name="Output 12 26 2 2" xfId="19229"/>
    <cellStyle name="Output 12 26 2 2 2" xfId="43872"/>
    <cellStyle name="Output 12 26 2 3" xfId="43871"/>
    <cellStyle name="Output 12 26 2 4" xfId="60964"/>
    <cellStyle name="Output 12 26 20" xfId="14501"/>
    <cellStyle name="Output 12 26 20 2" xfId="43873"/>
    <cellStyle name="Output 12 26 20 3" xfId="60965"/>
    <cellStyle name="Output 12 26 20 4" xfId="60966"/>
    <cellStyle name="Output 12 26 21" xfId="43850"/>
    <cellStyle name="Output 12 26 22" xfId="60967"/>
    <cellStyle name="Output 12 26 3" xfId="7691"/>
    <cellStyle name="Output 12 26 3 2" xfId="19634"/>
    <cellStyle name="Output 12 26 3 2 2" xfId="43875"/>
    <cellStyle name="Output 12 26 3 3" xfId="43874"/>
    <cellStyle name="Output 12 26 3 4" xfId="60968"/>
    <cellStyle name="Output 12 26 4" xfId="8141"/>
    <cellStyle name="Output 12 26 4 2" xfId="20024"/>
    <cellStyle name="Output 12 26 4 2 2" xfId="43877"/>
    <cellStyle name="Output 12 26 4 3" xfId="43876"/>
    <cellStyle name="Output 12 26 4 4" xfId="60969"/>
    <cellStyle name="Output 12 26 5" xfId="8608"/>
    <cellStyle name="Output 12 26 5 2" xfId="20413"/>
    <cellStyle name="Output 12 26 5 2 2" xfId="43879"/>
    <cellStyle name="Output 12 26 5 3" xfId="43878"/>
    <cellStyle name="Output 12 26 5 4" xfId="60970"/>
    <cellStyle name="Output 12 26 6" xfId="9063"/>
    <cellStyle name="Output 12 26 6 2" xfId="20824"/>
    <cellStyle name="Output 12 26 6 2 2" xfId="43881"/>
    <cellStyle name="Output 12 26 6 3" xfId="43880"/>
    <cellStyle name="Output 12 26 6 4" xfId="60971"/>
    <cellStyle name="Output 12 26 7" xfId="9508"/>
    <cellStyle name="Output 12 26 7 2" xfId="21224"/>
    <cellStyle name="Output 12 26 7 2 2" xfId="43883"/>
    <cellStyle name="Output 12 26 7 3" xfId="43882"/>
    <cellStyle name="Output 12 26 7 4" xfId="60972"/>
    <cellStyle name="Output 12 26 8" xfId="9952"/>
    <cellStyle name="Output 12 26 8 2" xfId="21608"/>
    <cellStyle name="Output 12 26 8 2 2" xfId="43885"/>
    <cellStyle name="Output 12 26 8 3" xfId="43884"/>
    <cellStyle name="Output 12 26 8 4" xfId="60973"/>
    <cellStyle name="Output 12 26 9" xfId="10385"/>
    <cellStyle name="Output 12 26 9 2" xfId="21986"/>
    <cellStyle name="Output 12 26 9 2 2" xfId="43887"/>
    <cellStyle name="Output 12 26 9 3" xfId="43886"/>
    <cellStyle name="Output 12 26 9 4" xfId="60974"/>
    <cellStyle name="Output 12 27" xfId="4445"/>
    <cellStyle name="Output 12 27 10" xfId="10806"/>
    <cellStyle name="Output 12 27 10 2" xfId="22342"/>
    <cellStyle name="Output 12 27 10 2 2" xfId="43890"/>
    <cellStyle name="Output 12 27 10 3" xfId="43889"/>
    <cellStyle name="Output 12 27 10 4" xfId="60975"/>
    <cellStyle name="Output 12 27 11" xfId="11225"/>
    <cellStyle name="Output 12 27 11 2" xfId="22710"/>
    <cellStyle name="Output 12 27 11 2 2" xfId="43892"/>
    <cellStyle name="Output 12 27 11 3" xfId="43891"/>
    <cellStyle name="Output 12 27 11 4" xfId="60976"/>
    <cellStyle name="Output 12 27 12" xfId="11634"/>
    <cellStyle name="Output 12 27 12 2" xfId="23073"/>
    <cellStyle name="Output 12 27 12 2 2" xfId="43894"/>
    <cellStyle name="Output 12 27 12 3" xfId="43893"/>
    <cellStyle name="Output 12 27 12 4" xfId="60977"/>
    <cellStyle name="Output 12 27 13" xfId="12066"/>
    <cellStyle name="Output 12 27 13 2" xfId="23480"/>
    <cellStyle name="Output 12 27 13 2 2" xfId="43896"/>
    <cellStyle name="Output 12 27 13 3" xfId="43895"/>
    <cellStyle name="Output 12 27 13 4" xfId="60978"/>
    <cellStyle name="Output 12 27 14" xfId="12440"/>
    <cellStyle name="Output 12 27 14 2" xfId="23818"/>
    <cellStyle name="Output 12 27 14 2 2" xfId="43898"/>
    <cellStyle name="Output 12 27 14 3" xfId="43897"/>
    <cellStyle name="Output 12 27 14 4" xfId="60979"/>
    <cellStyle name="Output 12 27 15" xfId="12797"/>
    <cellStyle name="Output 12 27 15 2" xfId="24134"/>
    <cellStyle name="Output 12 27 15 2 2" xfId="43900"/>
    <cellStyle name="Output 12 27 15 3" xfId="43899"/>
    <cellStyle name="Output 12 27 15 4" xfId="60980"/>
    <cellStyle name="Output 12 27 16" xfId="13212"/>
    <cellStyle name="Output 12 27 16 2" xfId="24523"/>
    <cellStyle name="Output 12 27 16 2 2" xfId="43902"/>
    <cellStyle name="Output 12 27 16 3" xfId="43901"/>
    <cellStyle name="Output 12 27 16 4" xfId="60981"/>
    <cellStyle name="Output 12 27 17" xfId="13549"/>
    <cellStyle name="Output 12 27 17 2" xfId="24828"/>
    <cellStyle name="Output 12 27 17 2 2" xfId="43904"/>
    <cellStyle name="Output 12 27 17 3" xfId="43903"/>
    <cellStyle name="Output 12 27 17 4" xfId="60982"/>
    <cellStyle name="Output 12 27 18" xfId="13885"/>
    <cellStyle name="Output 12 27 18 2" xfId="25130"/>
    <cellStyle name="Output 12 27 18 2 2" xfId="43906"/>
    <cellStyle name="Output 12 27 18 3" xfId="43905"/>
    <cellStyle name="Output 12 27 18 4" xfId="60983"/>
    <cellStyle name="Output 12 27 19" xfId="14208"/>
    <cellStyle name="Output 12 27 19 2" xfId="25430"/>
    <cellStyle name="Output 12 27 19 2 2" xfId="43908"/>
    <cellStyle name="Output 12 27 19 3" xfId="43907"/>
    <cellStyle name="Output 12 27 19 4" xfId="60984"/>
    <cellStyle name="Output 12 27 2" xfId="7225"/>
    <cellStyle name="Output 12 27 2 2" xfId="19230"/>
    <cellStyle name="Output 12 27 2 2 2" xfId="43910"/>
    <cellStyle name="Output 12 27 2 3" xfId="43909"/>
    <cellStyle name="Output 12 27 2 4" xfId="60985"/>
    <cellStyle name="Output 12 27 20" xfId="14502"/>
    <cellStyle name="Output 12 27 20 2" xfId="43911"/>
    <cellStyle name="Output 12 27 20 3" xfId="60986"/>
    <cellStyle name="Output 12 27 20 4" xfId="60987"/>
    <cellStyle name="Output 12 27 21" xfId="43888"/>
    <cellStyle name="Output 12 27 22" xfId="60988"/>
    <cellStyle name="Output 12 27 3" xfId="7692"/>
    <cellStyle name="Output 12 27 3 2" xfId="19635"/>
    <cellStyle name="Output 12 27 3 2 2" xfId="43913"/>
    <cellStyle name="Output 12 27 3 3" xfId="43912"/>
    <cellStyle name="Output 12 27 3 4" xfId="60989"/>
    <cellStyle name="Output 12 27 4" xfId="8142"/>
    <cellStyle name="Output 12 27 4 2" xfId="20025"/>
    <cellStyle name="Output 12 27 4 2 2" xfId="43915"/>
    <cellStyle name="Output 12 27 4 3" xfId="43914"/>
    <cellStyle name="Output 12 27 4 4" xfId="60990"/>
    <cellStyle name="Output 12 27 5" xfId="8609"/>
    <cellStyle name="Output 12 27 5 2" xfId="20414"/>
    <cellStyle name="Output 12 27 5 2 2" xfId="43917"/>
    <cellStyle name="Output 12 27 5 3" xfId="43916"/>
    <cellStyle name="Output 12 27 5 4" xfId="60991"/>
    <cellStyle name="Output 12 27 6" xfId="9064"/>
    <cellStyle name="Output 12 27 6 2" xfId="20825"/>
    <cellStyle name="Output 12 27 6 2 2" xfId="43919"/>
    <cellStyle name="Output 12 27 6 3" xfId="43918"/>
    <cellStyle name="Output 12 27 6 4" xfId="60992"/>
    <cellStyle name="Output 12 27 7" xfId="9509"/>
    <cellStyle name="Output 12 27 7 2" xfId="21225"/>
    <cellStyle name="Output 12 27 7 2 2" xfId="43921"/>
    <cellStyle name="Output 12 27 7 3" xfId="43920"/>
    <cellStyle name="Output 12 27 7 4" xfId="60993"/>
    <cellStyle name="Output 12 27 8" xfId="9953"/>
    <cellStyle name="Output 12 27 8 2" xfId="21609"/>
    <cellStyle name="Output 12 27 8 2 2" xfId="43923"/>
    <cellStyle name="Output 12 27 8 3" xfId="43922"/>
    <cellStyle name="Output 12 27 8 4" xfId="60994"/>
    <cellStyle name="Output 12 27 9" xfId="10386"/>
    <cellStyle name="Output 12 27 9 2" xfId="21987"/>
    <cellStyle name="Output 12 27 9 2 2" xfId="43925"/>
    <cellStyle name="Output 12 27 9 3" xfId="43924"/>
    <cellStyle name="Output 12 27 9 4" xfId="60995"/>
    <cellStyle name="Output 12 28" xfId="4446"/>
    <cellStyle name="Output 12 28 10" xfId="10807"/>
    <cellStyle name="Output 12 28 10 2" xfId="22343"/>
    <cellStyle name="Output 12 28 10 2 2" xfId="43928"/>
    <cellStyle name="Output 12 28 10 3" xfId="43927"/>
    <cellStyle name="Output 12 28 10 4" xfId="60996"/>
    <cellStyle name="Output 12 28 11" xfId="11226"/>
    <cellStyle name="Output 12 28 11 2" xfId="22711"/>
    <cellStyle name="Output 12 28 11 2 2" xfId="43930"/>
    <cellStyle name="Output 12 28 11 3" xfId="43929"/>
    <cellStyle name="Output 12 28 11 4" xfId="60997"/>
    <cellStyle name="Output 12 28 12" xfId="11635"/>
    <cellStyle name="Output 12 28 12 2" xfId="23074"/>
    <cellStyle name="Output 12 28 12 2 2" xfId="43932"/>
    <cellStyle name="Output 12 28 12 3" xfId="43931"/>
    <cellStyle name="Output 12 28 12 4" xfId="60998"/>
    <cellStyle name="Output 12 28 13" xfId="12067"/>
    <cellStyle name="Output 12 28 13 2" xfId="23481"/>
    <cellStyle name="Output 12 28 13 2 2" xfId="43934"/>
    <cellStyle name="Output 12 28 13 3" xfId="43933"/>
    <cellStyle name="Output 12 28 13 4" xfId="60999"/>
    <cellStyle name="Output 12 28 14" xfId="12441"/>
    <cellStyle name="Output 12 28 14 2" xfId="23819"/>
    <cellStyle name="Output 12 28 14 2 2" xfId="43936"/>
    <cellStyle name="Output 12 28 14 3" xfId="43935"/>
    <cellStyle name="Output 12 28 14 4" xfId="61000"/>
    <cellStyle name="Output 12 28 15" xfId="12798"/>
    <cellStyle name="Output 12 28 15 2" xfId="24135"/>
    <cellStyle name="Output 12 28 15 2 2" xfId="43938"/>
    <cellStyle name="Output 12 28 15 3" xfId="43937"/>
    <cellStyle name="Output 12 28 15 4" xfId="61001"/>
    <cellStyle name="Output 12 28 16" xfId="13213"/>
    <cellStyle name="Output 12 28 16 2" xfId="24524"/>
    <cellStyle name="Output 12 28 16 2 2" xfId="43940"/>
    <cellStyle name="Output 12 28 16 3" xfId="43939"/>
    <cellStyle name="Output 12 28 16 4" xfId="61002"/>
    <cellStyle name="Output 12 28 17" xfId="13550"/>
    <cellStyle name="Output 12 28 17 2" xfId="24829"/>
    <cellStyle name="Output 12 28 17 2 2" xfId="43942"/>
    <cellStyle name="Output 12 28 17 3" xfId="43941"/>
    <cellStyle name="Output 12 28 17 4" xfId="61003"/>
    <cellStyle name="Output 12 28 18" xfId="13886"/>
    <cellStyle name="Output 12 28 18 2" xfId="25131"/>
    <cellStyle name="Output 12 28 18 2 2" xfId="43944"/>
    <cellStyle name="Output 12 28 18 3" xfId="43943"/>
    <cellStyle name="Output 12 28 18 4" xfId="61004"/>
    <cellStyle name="Output 12 28 19" xfId="14209"/>
    <cellStyle name="Output 12 28 19 2" xfId="25431"/>
    <cellStyle name="Output 12 28 19 2 2" xfId="43946"/>
    <cellStyle name="Output 12 28 19 3" xfId="43945"/>
    <cellStyle name="Output 12 28 19 4" xfId="61005"/>
    <cellStyle name="Output 12 28 2" xfId="7226"/>
    <cellStyle name="Output 12 28 2 2" xfId="19231"/>
    <cellStyle name="Output 12 28 2 2 2" xfId="43948"/>
    <cellStyle name="Output 12 28 2 3" xfId="43947"/>
    <cellStyle name="Output 12 28 2 4" xfId="61006"/>
    <cellStyle name="Output 12 28 20" xfId="14503"/>
    <cellStyle name="Output 12 28 20 2" xfId="43949"/>
    <cellStyle name="Output 12 28 20 3" xfId="61007"/>
    <cellStyle name="Output 12 28 20 4" xfId="61008"/>
    <cellStyle name="Output 12 28 21" xfId="43926"/>
    <cellStyle name="Output 12 28 22" xfId="61009"/>
    <cellStyle name="Output 12 28 3" xfId="7693"/>
    <cellStyle name="Output 12 28 3 2" xfId="19636"/>
    <cellStyle name="Output 12 28 3 2 2" xfId="43951"/>
    <cellStyle name="Output 12 28 3 3" xfId="43950"/>
    <cellStyle name="Output 12 28 3 4" xfId="61010"/>
    <cellStyle name="Output 12 28 4" xfId="8143"/>
    <cellStyle name="Output 12 28 4 2" xfId="20026"/>
    <cellStyle name="Output 12 28 4 2 2" xfId="43953"/>
    <cellStyle name="Output 12 28 4 3" xfId="43952"/>
    <cellStyle name="Output 12 28 4 4" xfId="61011"/>
    <cellStyle name="Output 12 28 5" xfId="8610"/>
    <cellStyle name="Output 12 28 5 2" xfId="20415"/>
    <cellStyle name="Output 12 28 5 2 2" xfId="43955"/>
    <cellStyle name="Output 12 28 5 3" xfId="43954"/>
    <cellStyle name="Output 12 28 5 4" xfId="61012"/>
    <cellStyle name="Output 12 28 6" xfId="9065"/>
    <cellStyle name="Output 12 28 6 2" xfId="20826"/>
    <cellStyle name="Output 12 28 6 2 2" xfId="43957"/>
    <cellStyle name="Output 12 28 6 3" xfId="43956"/>
    <cellStyle name="Output 12 28 6 4" xfId="61013"/>
    <cellStyle name="Output 12 28 7" xfId="9510"/>
    <cellStyle name="Output 12 28 7 2" xfId="21226"/>
    <cellStyle name="Output 12 28 7 2 2" xfId="43959"/>
    <cellStyle name="Output 12 28 7 3" xfId="43958"/>
    <cellStyle name="Output 12 28 7 4" xfId="61014"/>
    <cellStyle name="Output 12 28 8" xfId="9954"/>
    <cellStyle name="Output 12 28 8 2" xfId="21610"/>
    <cellStyle name="Output 12 28 8 2 2" xfId="43961"/>
    <cellStyle name="Output 12 28 8 3" xfId="43960"/>
    <cellStyle name="Output 12 28 8 4" xfId="61015"/>
    <cellStyle name="Output 12 28 9" xfId="10387"/>
    <cellStyle name="Output 12 28 9 2" xfId="21988"/>
    <cellStyle name="Output 12 28 9 2 2" xfId="43963"/>
    <cellStyle name="Output 12 28 9 3" xfId="43962"/>
    <cellStyle name="Output 12 28 9 4" xfId="61016"/>
    <cellStyle name="Output 12 29" xfId="4447"/>
    <cellStyle name="Output 12 29 10" xfId="10808"/>
    <cellStyle name="Output 12 29 10 2" xfId="22344"/>
    <cellStyle name="Output 12 29 10 2 2" xfId="43966"/>
    <cellStyle name="Output 12 29 10 3" xfId="43965"/>
    <cellStyle name="Output 12 29 10 4" xfId="61017"/>
    <cellStyle name="Output 12 29 11" xfId="11227"/>
    <cellStyle name="Output 12 29 11 2" xfId="22712"/>
    <cellStyle name="Output 12 29 11 2 2" xfId="43968"/>
    <cellStyle name="Output 12 29 11 3" xfId="43967"/>
    <cellStyle name="Output 12 29 11 4" xfId="61018"/>
    <cellStyle name="Output 12 29 12" xfId="11636"/>
    <cellStyle name="Output 12 29 12 2" xfId="23075"/>
    <cellStyle name="Output 12 29 12 2 2" xfId="43970"/>
    <cellStyle name="Output 12 29 12 3" xfId="43969"/>
    <cellStyle name="Output 12 29 12 4" xfId="61019"/>
    <cellStyle name="Output 12 29 13" xfId="12068"/>
    <cellStyle name="Output 12 29 13 2" xfId="23482"/>
    <cellStyle name="Output 12 29 13 2 2" xfId="43972"/>
    <cellStyle name="Output 12 29 13 3" xfId="43971"/>
    <cellStyle name="Output 12 29 13 4" xfId="61020"/>
    <cellStyle name="Output 12 29 14" xfId="12442"/>
    <cellStyle name="Output 12 29 14 2" xfId="23820"/>
    <cellStyle name="Output 12 29 14 2 2" xfId="43974"/>
    <cellStyle name="Output 12 29 14 3" xfId="43973"/>
    <cellStyle name="Output 12 29 14 4" xfId="61021"/>
    <cellStyle name="Output 12 29 15" xfId="12799"/>
    <cellStyle name="Output 12 29 15 2" xfId="24136"/>
    <cellStyle name="Output 12 29 15 2 2" xfId="43976"/>
    <cellStyle name="Output 12 29 15 3" xfId="43975"/>
    <cellStyle name="Output 12 29 15 4" xfId="61022"/>
    <cellStyle name="Output 12 29 16" xfId="13214"/>
    <cellStyle name="Output 12 29 16 2" xfId="24525"/>
    <cellStyle name="Output 12 29 16 2 2" xfId="43978"/>
    <cellStyle name="Output 12 29 16 3" xfId="43977"/>
    <cellStyle name="Output 12 29 16 4" xfId="61023"/>
    <cellStyle name="Output 12 29 17" xfId="13551"/>
    <cellStyle name="Output 12 29 17 2" xfId="24830"/>
    <cellStyle name="Output 12 29 17 2 2" xfId="43980"/>
    <cellStyle name="Output 12 29 17 3" xfId="43979"/>
    <cellStyle name="Output 12 29 17 4" xfId="61024"/>
    <cellStyle name="Output 12 29 18" xfId="13887"/>
    <cellStyle name="Output 12 29 18 2" xfId="25132"/>
    <cellStyle name="Output 12 29 18 2 2" xfId="43982"/>
    <cellStyle name="Output 12 29 18 3" xfId="43981"/>
    <cellStyle name="Output 12 29 18 4" xfId="61025"/>
    <cellStyle name="Output 12 29 19" xfId="14210"/>
    <cellStyle name="Output 12 29 19 2" xfId="25432"/>
    <cellStyle name="Output 12 29 19 2 2" xfId="43984"/>
    <cellStyle name="Output 12 29 19 3" xfId="43983"/>
    <cellStyle name="Output 12 29 19 4" xfId="61026"/>
    <cellStyle name="Output 12 29 2" xfId="7227"/>
    <cellStyle name="Output 12 29 2 2" xfId="19232"/>
    <cellStyle name="Output 12 29 2 2 2" xfId="43986"/>
    <cellStyle name="Output 12 29 2 3" xfId="43985"/>
    <cellStyle name="Output 12 29 2 4" xfId="61027"/>
    <cellStyle name="Output 12 29 20" xfId="14504"/>
    <cellStyle name="Output 12 29 20 2" xfId="43987"/>
    <cellStyle name="Output 12 29 20 3" xfId="61028"/>
    <cellStyle name="Output 12 29 20 4" xfId="61029"/>
    <cellStyle name="Output 12 29 21" xfId="43964"/>
    <cellStyle name="Output 12 29 22" xfId="61030"/>
    <cellStyle name="Output 12 29 3" xfId="7694"/>
    <cellStyle name="Output 12 29 3 2" xfId="19637"/>
    <cellStyle name="Output 12 29 3 2 2" xfId="43989"/>
    <cellStyle name="Output 12 29 3 3" xfId="43988"/>
    <cellStyle name="Output 12 29 3 4" xfId="61031"/>
    <cellStyle name="Output 12 29 4" xfId="8144"/>
    <cellStyle name="Output 12 29 4 2" xfId="20027"/>
    <cellStyle name="Output 12 29 4 2 2" xfId="43991"/>
    <cellStyle name="Output 12 29 4 3" xfId="43990"/>
    <cellStyle name="Output 12 29 4 4" xfId="61032"/>
    <cellStyle name="Output 12 29 5" xfId="8611"/>
    <cellStyle name="Output 12 29 5 2" xfId="20416"/>
    <cellStyle name="Output 12 29 5 2 2" xfId="43993"/>
    <cellStyle name="Output 12 29 5 3" xfId="43992"/>
    <cellStyle name="Output 12 29 5 4" xfId="61033"/>
    <cellStyle name="Output 12 29 6" xfId="9066"/>
    <cellStyle name="Output 12 29 6 2" xfId="20827"/>
    <cellStyle name="Output 12 29 6 2 2" xfId="43995"/>
    <cellStyle name="Output 12 29 6 3" xfId="43994"/>
    <cellStyle name="Output 12 29 6 4" xfId="61034"/>
    <cellStyle name="Output 12 29 7" xfId="9511"/>
    <cellStyle name="Output 12 29 7 2" xfId="21227"/>
    <cellStyle name="Output 12 29 7 2 2" xfId="43997"/>
    <cellStyle name="Output 12 29 7 3" xfId="43996"/>
    <cellStyle name="Output 12 29 7 4" xfId="61035"/>
    <cellStyle name="Output 12 29 8" xfId="9955"/>
    <cellStyle name="Output 12 29 8 2" xfId="21611"/>
    <cellStyle name="Output 12 29 8 2 2" xfId="43999"/>
    <cellStyle name="Output 12 29 8 3" xfId="43998"/>
    <cellStyle name="Output 12 29 8 4" xfId="61036"/>
    <cellStyle name="Output 12 29 9" xfId="10388"/>
    <cellStyle name="Output 12 29 9 2" xfId="21989"/>
    <cellStyle name="Output 12 29 9 2 2" xfId="44001"/>
    <cellStyle name="Output 12 29 9 3" xfId="44000"/>
    <cellStyle name="Output 12 29 9 4" xfId="61037"/>
    <cellStyle name="Output 12 3" xfId="4448"/>
    <cellStyle name="Output 12 3 10" xfId="10809"/>
    <cellStyle name="Output 12 3 10 2" xfId="22345"/>
    <cellStyle name="Output 12 3 10 2 2" xfId="44004"/>
    <cellStyle name="Output 12 3 10 3" xfId="44003"/>
    <cellStyle name="Output 12 3 10 4" xfId="61038"/>
    <cellStyle name="Output 12 3 11" xfId="11228"/>
    <cellStyle name="Output 12 3 11 2" xfId="22713"/>
    <cellStyle name="Output 12 3 11 2 2" xfId="44006"/>
    <cellStyle name="Output 12 3 11 3" xfId="44005"/>
    <cellStyle name="Output 12 3 11 4" xfId="61039"/>
    <cellStyle name="Output 12 3 12" xfId="11637"/>
    <cellStyle name="Output 12 3 12 2" xfId="23076"/>
    <cellStyle name="Output 12 3 12 2 2" xfId="44008"/>
    <cellStyle name="Output 12 3 12 3" xfId="44007"/>
    <cellStyle name="Output 12 3 12 4" xfId="61040"/>
    <cellStyle name="Output 12 3 13" xfId="12069"/>
    <cellStyle name="Output 12 3 13 2" xfId="23483"/>
    <cellStyle name="Output 12 3 13 2 2" xfId="44010"/>
    <cellStyle name="Output 12 3 13 3" xfId="44009"/>
    <cellStyle name="Output 12 3 13 4" xfId="61041"/>
    <cellStyle name="Output 12 3 14" xfId="12443"/>
    <cellStyle name="Output 12 3 14 2" xfId="23821"/>
    <cellStyle name="Output 12 3 14 2 2" xfId="44012"/>
    <cellStyle name="Output 12 3 14 3" xfId="44011"/>
    <cellStyle name="Output 12 3 14 4" xfId="61042"/>
    <cellStyle name="Output 12 3 15" xfId="12800"/>
    <cellStyle name="Output 12 3 15 2" xfId="24137"/>
    <cellStyle name="Output 12 3 15 2 2" xfId="44014"/>
    <cellStyle name="Output 12 3 15 3" xfId="44013"/>
    <cellStyle name="Output 12 3 15 4" xfId="61043"/>
    <cellStyle name="Output 12 3 16" xfId="13215"/>
    <cellStyle name="Output 12 3 16 2" xfId="24526"/>
    <cellStyle name="Output 12 3 16 2 2" xfId="44016"/>
    <cellStyle name="Output 12 3 16 3" xfId="44015"/>
    <cellStyle name="Output 12 3 16 4" xfId="61044"/>
    <cellStyle name="Output 12 3 17" xfId="13552"/>
    <cellStyle name="Output 12 3 17 2" xfId="24831"/>
    <cellStyle name="Output 12 3 17 2 2" xfId="44018"/>
    <cellStyle name="Output 12 3 17 3" xfId="44017"/>
    <cellStyle name="Output 12 3 17 4" xfId="61045"/>
    <cellStyle name="Output 12 3 18" xfId="13888"/>
    <cellStyle name="Output 12 3 18 2" xfId="25133"/>
    <cellStyle name="Output 12 3 18 2 2" xfId="44020"/>
    <cellStyle name="Output 12 3 18 3" xfId="44019"/>
    <cellStyle name="Output 12 3 18 4" xfId="61046"/>
    <cellStyle name="Output 12 3 19" xfId="14211"/>
    <cellStyle name="Output 12 3 19 2" xfId="25433"/>
    <cellStyle name="Output 12 3 19 2 2" xfId="44022"/>
    <cellStyle name="Output 12 3 19 3" xfId="44021"/>
    <cellStyle name="Output 12 3 19 4" xfId="61047"/>
    <cellStyle name="Output 12 3 2" xfId="7228"/>
    <cellStyle name="Output 12 3 2 2" xfId="19233"/>
    <cellStyle name="Output 12 3 2 2 2" xfId="44024"/>
    <cellStyle name="Output 12 3 2 3" xfId="44023"/>
    <cellStyle name="Output 12 3 2 4" xfId="61048"/>
    <cellStyle name="Output 12 3 20" xfId="14505"/>
    <cellStyle name="Output 12 3 20 2" xfId="44025"/>
    <cellStyle name="Output 12 3 20 3" xfId="61049"/>
    <cellStyle name="Output 12 3 20 4" xfId="61050"/>
    <cellStyle name="Output 12 3 21" xfId="44002"/>
    <cellStyle name="Output 12 3 22" xfId="61051"/>
    <cellStyle name="Output 12 3 3" xfId="7695"/>
    <cellStyle name="Output 12 3 3 2" xfId="19638"/>
    <cellStyle name="Output 12 3 3 2 2" xfId="44027"/>
    <cellStyle name="Output 12 3 3 3" xfId="44026"/>
    <cellStyle name="Output 12 3 3 4" xfId="61052"/>
    <cellStyle name="Output 12 3 4" xfId="8145"/>
    <cellStyle name="Output 12 3 4 2" xfId="20028"/>
    <cellStyle name="Output 12 3 4 2 2" xfId="44029"/>
    <cellStyle name="Output 12 3 4 3" xfId="44028"/>
    <cellStyle name="Output 12 3 4 4" xfId="61053"/>
    <cellStyle name="Output 12 3 5" xfId="8612"/>
    <cellStyle name="Output 12 3 5 2" xfId="20417"/>
    <cellStyle name="Output 12 3 5 2 2" xfId="44031"/>
    <cellStyle name="Output 12 3 5 3" xfId="44030"/>
    <cellStyle name="Output 12 3 5 4" xfId="61054"/>
    <cellStyle name="Output 12 3 6" xfId="9067"/>
    <cellStyle name="Output 12 3 6 2" xfId="20828"/>
    <cellStyle name="Output 12 3 6 2 2" xfId="44033"/>
    <cellStyle name="Output 12 3 6 3" xfId="44032"/>
    <cellStyle name="Output 12 3 6 4" xfId="61055"/>
    <cellStyle name="Output 12 3 7" xfId="9512"/>
    <cellStyle name="Output 12 3 7 2" xfId="21228"/>
    <cellStyle name="Output 12 3 7 2 2" xfId="44035"/>
    <cellStyle name="Output 12 3 7 3" xfId="44034"/>
    <cellStyle name="Output 12 3 7 4" xfId="61056"/>
    <cellStyle name="Output 12 3 8" xfId="9956"/>
    <cellStyle name="Output 12 3 8 2" xfId="21612"/>
    <cellStyle name="Output 12 3 8 2 2" xfId="44037"/>
    <cellStyle name="Output 12 3 8 3" xfId="44036"/>
    <cellStyle name="Output 12 3 8 4" xfId="61057"/>
    <cellStyle name="Output 12 3 9" xfId="10389"/>
    <cellStyle name="Output 12 3 9 2" xfId="21990"/>
    <cellStyle name="Output 12 3 9 2 2" xfId="44039"/>
    <cellStyle name="Output 12 3 9 3" xfId="44038"/>
    <cellStyle name="Output 12 3 9 4" xfId="61058"/>
    <cellStyle name="Output 12 30" xfId="4449"/>
    <cellStyle name="Output 12 30 10" xfId="10810"/>
    <cellStyle name="Output 12 30 10 2" xfId="22346"/>
    <cellStyle name="Output 12 30 10 2 2" xfId="44042"/>
    <cellStyle name="Output 12 30 10 3" xfId="44041"/>
    <cellStyle name="Output 12 30 10 4" xfId="61059"/>
    <cellStyle name="Output 12 30 11" xfId="11229"/>
    <cellStyle name="Output 12 30 11 2" xfId="22714"/>
    <cellStyle name="Output 12 30 11 2 2" xfId="44044"/>
    <cellStyle name="Output 12 30 11 3" xfId="44043"/>
    <cellStyle name="Output 12 30 11 4" xfId="61060"/>
    <cellStyle name="Output 12 30 12" xfId="11638"/>
    <cellStyle name="Output 12 30 12 2" xfId="23077"/>
    <cellStyle name="Output 12 30 12 2 2" xfId="44046"/>
    <cellStyle name="Output 12 30 12 3" xfId="44045"/>
    <cellStyle name="Output 12 30 12 4" xfId="61061"/>
    <cellStyle name="Output 12 30 13" xfId="12070"/>
    <cellStyle name="Output 12 30 13 2" xfId="23484"/>
    <cellStyle name="Output 12 30 13 2 2" xfId="44048"/>
    <cellStyle name="Output 12 30 13 3" xfId="44047"/>
    <cellStyle name="Output 12 30 13 4" xfId="61062"/>
    <cellStyle name="Output 12 30 14" xfId="12444"/>
    <cellStyle name="Output 12 30 14 2" xfId="23822"/>
    <cellStyle name="Output 12 30 14 2 2" xfId="44050"/>
    <cellStyle name="Output 12 30 14 3" xfId="44049"/>
    <cellStyle name="Output 12 30 14 4" xfId="61063"/>
    <cellStyle name="Output 12 30 15" xfId="12801"/>
    <cellStyle name="Output 12 30 15 2" xfId="24138"/>
    <cellStyle name="Output 12 30 15 2 2" xfId="44052"/>
    <cellStyle name="Output 12 30 15 3" xfId="44051"/>
    <cellStyle name="Output 12 30 15 4" xfId="61064"/>
    <cellStyle name="Output 12 30 16" xfId="13216"/>
    <cellStyle name="Output 12 30 16 2" xfId="24527"/>
    <cellStyle name="Output 12 30 16 2 2" xfId="44054"/>
    <cellStyle name="Output 12 30 16 3" xfId="44053"/>
    <cellStyle name="Output 12 30 16 4" xfId="61065"/>
    <cellStyle name="Output 12 30 17" xfId="13553"/>
    <cellStyle name="Output 12 30 17 2" xfId="24832"/>
    <cellStyle name="Output 12 30 17 2 2" xfId="44056"/>
    <cellStyle name="Output 12 30 17 3" xfId="44055"/>
    <cellStyle name="Output 12 30 17 4" xfId="61066"/>
    <cellStyle name="Output 12 30 18" xfId="13889"/>
    <cellStyle name="Output 12 30 18 2" xfId="25134"/>
    <cellStyle name="Output 12 30 18 2 2" xfId="44058"/>
    <cellStyle name="Output 12 30 18 3" xfId="44057"/>
    <cellStyle name="Output 12 30 18 4" xfId="61067"/>
    <cellStyle name="Output 12 30 19" xfId="14212"/>
    <cellStyle name="Output 12 30 19 2" xfId="25434"/>
    <cellStyle name="Output 12 30 19 2 2" xfId="44060"/>
    <cellStyle name="Output 12 30 19 3" xfId="44059"/>
    <cellStyle name="Output 12 30 19 4" xfId="61068"/>
    <cellStyle name="Output 12 30 2" xfId="7229"/>
    <cellStyle name="Output 12 30 2 2" xfId="19234"/>
    <cellStyle name="Output 12 30 2 2 2" xfId="44062"/>
    <cellStyle name="Output 12 30 2 3" xfId="44061"/>
    <cellStyle name="Output 12 30 2 4" xfId="61069"/>
    <cellStyle name="Output 12 30 20" xfId="14506"/>
    <cellStyle name="Output 12 30 20 2" xfId="44063"/>
    <cellStyle name="Output 12 30 20 3" xfId="61070"/>
    <cellStyle name="Output 12 30 20 4" xfId="61071"/>
    <cellStyle name="Output 12 30 21" xfId="44040"/>
    <cellStyle name="Output 12 30 22" xfId="61072"/>
    <cellStyle name="Output 12 30 3" xfId="7696"/>
    <cellStyle name="Output 12 30 3 2" xfId="19639"/>
    <cellStyle name="Output 12 30 3 2 2" xfId="44065"/>
    <cellStyle name="Output 12 30 3 3" xfId="44064"/>
    <cellStyle name="Output 12 30 3 4" xfId="61073"/>
    <cellStyle name="Output 12 30 4" xfId="8146"/>
    <cellStyle name="Output 12 30 4 2" xfId="20029"/>
    <cellStyle name="Output 12 30 4 2 2" xfId="44067"/>
    <cellStyle name="Output 12 30 4 3" xfId="44066"/>
    <cellStyle name="Output 12 30 4 4" xfId="61074"/>
    <cellStyle name="Output 12 30 5" xfId="8613"/>
    <cellStyle name="Output 12 30 5 2" xfId="20418"/>
    <cellStyle name="Output 12 30 5 2 2" xfId="44069"/>
    <cellStyle name="Output 12 30 5 3" xfId="44068"/>
    <cellStyle name="Output 12 30 5 4" xfId="61075"/>
    <cellStyle name="Output 12 30 6" xfId="9068"/>
    <cellStyle name="Output 12 30 6 2" xfId="20829"/>
    <cellStyle name="Output 12 30 6 2 2" xfId="44071"/>
    <cellStyle name="Output 12 30 6 3" xfId="44070"/>
    <cellStyle name="Output 12 30 6 4" xfId="61076"/>
    <cellStyle name="Output 12 30 7" xfId="9513"/>
    <cellStyle name="Output 12 30 7 2" xfId="21229"/>
    <cellStyle name="Output 12 30 7 2 2" xfId="44073"/>
    <cellStyle name="Output 12 30 7 3" xfId="44072"/>
    <cellStyle name="Output 12 30 7 4" xfId="61077"/>
    <cellStyle name="Output 12 30 8" xfId="9957"/>
    <cellStyle name="Output 12 30 8 2" xfId="21613"/>
    <cellStyle name="Output 12 30 8 2 2" xfId="44075"/>
    <cellStyle name="Output 12 30 8 3" xfId="44074"/>
    <cellStyle name="Output 12 30 8 4" xfId="61078"/>
    <cellStyle name="Output 12 30 9" xfId="10390"/>
    <cellStyle name="Output 12 30 9 2" xfId="21991"/>
    <cellStyle name="Output 12 30 9 2 2" xfId="44077"/>
    <cellStyle name="Output 12 30 9 3" xfId="44076"/>
    <cellStyle name="Output 12 30 9 4" xfId="61079"/>
    <cellStyle name="Output 12 31" xfId="7206"/>
    <cellStyle name="Output 12 31 2" xfId="19211"/>
    <cellStyle name="Output 12 31 2 2" xfId="44079"/>
    <cellStyle name="Output 12 31 3" xfId="44078"/>
    <cellStyle name="Output 12 31 4" xfId="61080"/>
    <cellStyle name="Output 12 32" xfId="7673"/>
    <cellStyle name="Output 12 32 2" xfId="19616"/>
    <cellStyle name="Output 12 32 2 2" xfId="44081"/>
    <cellStyle name="Output 12 32 3" xfId="44080"/>
    <cellStyle name="Output 12 32 4" xfId="61081"/>
    <cellStyle name="Output 12 33" xfId="8123"/>
    <cellStyle name="Output 12 33 2" xfId="20006"/>
    <cellStyle name="Output 12 33 2 2" xfId="44083"/>
    <cellStyle name="Output 12 33 3" xfId="44082"/>
    <cellStyle name="Output 12 33 4" xfId="61082"/>
    <cellStyle name="Output 12 34" xfId="8590"/>
    <cellStyle name="Output 12 34 2" xfId="20395"/>
    <cellStyle name="Output 12 34 2 2" xfId="44085"/>
    <cellStyle name="Output 12 34 3" xfId="44084"/>
    <cellStyle name="Output 12 34 4" xfId="61083"/>
    <cellStyle name="Output 12 35" xfId="9045"/>
    <cellStyle name="Output 12 35 2" xfId="20806"/>
    <cellStyle name="Output 12 35 2 2" xfId="44087"/>
    <cellStyle name="Output 12 35 3" xfId="44086"/>
    <cellStyle name="Output 12 35 4" xfId="61084"/>
    <cellStyle name="Output 12 36" xfId="9490"/>
    <cellStyle name="Output 12 36 2" xfId="21206"/>
    <cellStyle name="Output 12 36 2 2" xfId="44089"/>
    <cellStyle name="Output 12 36 3" xfId="44088"/>
    <cellStyle name="Output 12 36 4" xfId="61085"/>
    <cellStyle name="Output 12 37" xfId="9934"/>
    <cellStyle name="Output 12 37 2" xfId="21590"/>
    <cellStyle name="Output 12 37 2 2" xfId="44091"/>
    <cellStyle name="Output 12 37 3" xfId="44090"/>
    <cellStyle name="Output 12 37 4" xfId="61086"/>
    <cellStyle name="Output 12 38" xfId="10367"/>
    <cellStyle name="Output 12 38 2" xfId="21968"/>
    <cellStyle name="Output 12 38 2 2" xfId="44093"/>
    <cellStyle name="Output 12 38 3" xfId="44092"/>
    <cellStyle name="Output 12 38 4" xfId="61087"/>
    <cellStyle name="Output 12 39" xfId="10787"/>
    <cellStyle name="Output 12 39 2" xfId="22323"/>
    <cellStyle name="Output 12 39 2 2" xfId="44095"/>
    <cellStyle name="Output 12 39 3" xfId="44094"/>
    <cellStyle name="Output 12 39 4" xfId="61088"/>
    <cellStyle name="Output 12 4" xfId="4450"/>
    <cellStyle name="Output 12 4 10" xfId="10811"/>
    <cellStyle name="Output 12 4 10 2" xfId="22347"/>
    <cellStyle name="Output 12 4 10 2 2" xfId="44098"/>
    <cellStyle name="Output 12 4 10 3" xfId="44097"/>
    <cellStyle name="Output 12 4 10 4" xfId="61089"/>
    <cellStyle name="Output 12 4 11" xfId="11230"/>
    <cellStyle name="Output 12 4 11 2" xfId="22715"/>
    <cellStyle name="Output 12 4 11 2 2" xfId="44100"/>
    <cellStyle name="Output 12 4 11 3" xfId="44099"/>
    <cellStyle name="Output 12 4 11 4" xfId="61090"/>
    <cellStyle name="Output 12 4 12" xfId="11639"/>
    <cellStyle name="Output 12 4 12 2" xfId="23078"/>
    <cellStyle name="Output 12 4 12 2 2" xfId="44102"/>
    <cellStyle name="Output 12 4 12 3" xfId="44101"/>
    <cellStyle name="Output 12 4 12 4" xfId="61091"/>
    <cellStyle name="Output 12 4 13" xfId="12071"/>
    <cellStyle name="Output 12 4 13 2" xfId="23485"/>
    <cellStyle name="Output 12 4 13 2 2" xfId="44104"/>
    <cellStyle name="Output 12 4 13 3" xfId="44103"/>
    <cellStyle name="Output 12 4 13 4" xfId="61092"/>
    <cellStyle name="Output 12 4 14" xfId="12445"/>
    <cellStyle name="Output 12 4 14 2" xfId="23823"/>
    <cellStyle name="Output 12 4 14 2 2" xfId="44106"/>
    <cellStyle name="Output 12 4 14 3" xfId="44105"/>
    <cellStyle name="Output 12 4 14 4" xfId="61093"/>
    <cellStyle name="Output 12 4 15" xfId="12802"/>
    <cellStyle name="Output 12 4 15 2" xfId="24139"/>
    <cellStyle name="Output 12 4 15 2 2" xfId="44108"/>
    <cellStyle name="Output 12 4 15 3" xfId="44107"/>
    <cellStyle name="Output 12 4 15 4" xfId="61094"/>
    <cellStyle name="Output 12 4 16" xfId="13217"/>
    <cellStyle name="Output 12 4 16 2" xfId="24528"/>
    <cellStyle name="Output 12 4 16 2 2" xfId="44110"/>
    <cellStyle name="Output 12 4 16 3" xfId="44109"/>
    <cellStyle name="Output 12 4 16 4" xfId="61095"/>
    <cellStyle name="Output 12 4 17" xfId="13554"/>
    <cellStyle name="Output 12 4 17 2" xfId="24833"/>
    <cellStyle name="Output 12 4 17 2 2" xfId="44112"/>
    <cellStyle name="Output 12 4 17 3" xfId="44111"/>
    <cellStyle name="Output 12 4 17 4" xfId="61096"/>
    <cellStyle name="Output 12 4 18" xfId="13890"/>
    <cellStyle name="Output 12 4 18 2" xfId="25135"/>
    <cellStyle name="Output 12 4 18 2 2" xfId="44114"/>
    <cellStyle name="Output 12 4 18 3" xfId="44113"/>
    <cellStyle name="Output 12 4 18 4" xfId="61097"/>
    <cellStyle name="Output 12 4 19" xfId="14213"/>
    <cellStyle name="Output 12 4 19 2" xfId="25435"/>
    <cellStyle name="Output 12 4 19 2 2" xfId="44116"/>
    <cellStyle name="Output 12 4 19 3" xfId="44115"/>
    <cellStyle name="Output 12 4 19 4" xfId="61098"/>
    <cellStyle name="Output 12 4 2" xfId="7230"/>
    <cellStyle name="Output 12 4 2 2" xfId="19235"/>
    <cellStyle name="Output 12 4 2 2 2" xfId="44118"/>
    <cellStyle name="Output 12 4 2 3" xfId="44117"/>
    <cellStyle name="Output 12 4 2 4" xfId="61099"/>
    <cellStyle name="Output 12 4 20" xfId="14507"/>
    <cellStyle name="Output 12 4 20 2" xfId="44119"/>
    <cellStyle name="Output 12 4 20 3" xfId="61100"/>
    <cellStyle name="Output 12 4 20 4" xfId="61101"/>
    <cellStyle name="Output 12 4 21" xfId="44096"/>
    <cellStyle name="Output 12 4 22" xfId="61102"/>
    <cellStyle name="Output 12 4 3" xfId="7697"/>
    <cellStyle name="Output 12 4 3 2" xfId="19640"/>
    <cellStyle name="Output 12 4 3 2 2" xfId="44121"/>
    <cellStyle name="Output 12 4 3 3" xfId="44120"/>
    <cellStyle name="Output 12 4 3 4" xfId="61103"/>
    <cellStyle name="Output 12 4 4" xfId="8147"/>
    <cellStyle name="Output 12 4 4 2" xfId="20030"/>
    <cellStyle name="Output 12 4 4 2 2" xfId="44123"/>
    <cellStyle name="Output 12 4 4 3" xfId="44122"/>
    <cellStyle name="Output 12 4 4 4" xfId="61104"/>
    <cellStyle name="Output 12 4 5" xfId="8614"/>
    <cellStyle name="Output 12 4 5 2" xfId="20419"/>
    <cellStyle name="Output 12 4 5 2 2" xfId="44125"/>
    <cellStyle name="Output 12 4 5 3" xfId="44124"/>
    <cellStyle name="Output 12 4 5 4" xfId="61105"/>
    <cellStyle name="Output 12 4 6" xfId="9069"/>
    <cellStyle name="Output 12 4 6 2" xfId="20830"/>
    <cellStyle name="Output 12 4 6 2 2" xfId="44127"/>
    <cellStyle name="Output 12 4 6 3" xfId="44126"/>
    <cellStyle name="Output 12 4 6 4" xfId="61106"/>
    <cellStyle name="Output 12 4 7" xfId="9514"/>
    <cellStyle name="Output 12 4 7 2" xfId="21230"/>
    <cellStyle name="Output 12 4 7 2 2" xfId="44129"/>
    <cellStyle name="Output 12 4 7 3" xfId="44128"/>
    <cellStyle name="Output 12 4 7 4" xfId="61107"/>
    <cellStyle name="Output 12 4 8" xfId="9958"/>
    <cellStyle name="Output 12 4 8 2" xfId="21614"/>
    <cellStyle name="Output 12 4 8 2 2" xfId="44131"/>
    <cellStyle name="Output 12 4 8 3" xfId="44130"/>
    <cellStyle name="Output 12 4 8 4" xfId="61108"/>
    <cellStyle name="Output 12 4 9" xfId="10391"/>
    <cellStyle name="Output 12 4 9 2" xfId="21992"/>
    <cellStyle name="Output 12 4 9 2 2" xfId="44133"/>
    <cellStyle name="Output 12 4 9 3" xfId="44132"/>
    <cellStyle name="Output 12 4 9 4" xfId="61109"/>
    <cellStyle name="Output 12 40" xfId="11206"/>
    <cellStyle name="Output 12 40 2" xfId="22691"/>
    <cellStyle name="Output 12 40 2 2" xfId="44135"/>
    <cellStyle name="Output 12 40 3" xfId="44134"/>
    <cellStyle name="Output 12 40 4" xfId="61110"/>
    <cellStyle name="Output 12 41" xfId="11615"/>
    <cellStyle name="Output 12 41 2" xfId="23054"/>
    <cellStyle name="Output 12 41 2 2" xfId="44137"/>
    <cellStyle name="Output 12 41 3" xfId="44136"/>
    <cellStyle name="Output 12 41 4" xfId="61111"/>
    <cellStyle name="Output 12 42" xfId="12047"/>
    <cellStyle name="Output 12 42 2" xfId="23461"/>
    <cellStyle name="Output 12 42 2 2" xfId="44139"/>
    <cellStyle name="Output 12 42 3" xfId="44138"/>
    <cellStyle name="Output 12 42 4" xfId="61112"/>
    <cellStyle name="Output 12 43" xfId="12421"/>
    <cellStyle name="Output 12 43 2" xfId="23799"/>
    <cellStyle name="Output 12 43 2 2" xfId="44141"/>
    <cellStyle name="Output 12 43 3" xfId="44140"/>
    <cellStyle name="Output 12 43 4" xfId="61113"/>
    <cellStyle name="Output 12 44" xfId="12778"/>
    <cellStyle name="Output 12 44 2" xfId="24115"/>
    <cellStyle name="Output 12 44 2 2" xfId="44143"/>
    <cellStyle name="Output 12 44 3" xfId="44142"/>
    <cellStyle name="Output 12 44 4" xfId="61114"/>
    <cellStyle name="Output 12 45" xfId="13193"/>
    <cellStyle name="Output 12 45 2" xfId="24504"/>
    <cellStyle name="Output 12 45 2 2" xfId="44145"/>
    <cellStyle name="Output 12 45 3" xfId="44144"/>
    <cellStyle name="Output 12 45 4" xfId="61115"/>
    <cellStyle name="Output 12 46" xfId="13530"/>
    <cellStyle name="Output 12 46 2" xfId="24809"/>
    <cellStyle name="Output 12 46 2 2" xfId="44147"/>
    <cellStyle name="Output 12 46 3" xfId="44146"/>
    <cellStyle name="Output 12 46 4" xfId="61116"/>
    <cellStyle name="Output 12 47" xfId="13866"/>
    <cellStyle name="Output 12 47 2" xfId="25111"/>
    <cellStyle name="Output 12 47 2 2" xfId="44149"/>
    <cellStyle name="Output 12 47 3" xfId="44148"/>
    <cellStyle name="Output 12 47 4" xfId="61117"/>
    <cellStyle name="Output 12 48" xfId="14189"/>
    <cellStyle name="Output 12 48 2" xfId="25411"/>
    <cellStyle name="Output 12 48 2 2" xfId="44151"/>
    <cellStyle name="Output 12 48 3" xfId="44150"/>
    <cellStyle name="Output 12 48 4" xfId="61118"/>
    <cellStyle name="Output 12 49" xfId="14483"/>
    <cellStyle name="Output 12 49 2" xfId="44152"/>
    <cellStyle name="Output 12 49 3" xfId="61119"/>
    <cellStyle name="Output 12 49 4" xfId="61120"/>
    <cellStyle name="Output 12 5" xfId="4451"/>
    <cellStyle name="Output 12 5 10" xfId="10812"/>
    <cellStyle name="Output 12 5 10 2" xfId="22348"/>
    <cellStyle name="Output 12 5 10 2 2" xfId="44155"/>
    <cellStyle name="Output 12 5 10 3" xfId="44154"/>
    <cellStyle name="Output 12 5 10 4" xfId="61121"/>
    <cellStyle name="Output 12 5 11" xfId="11231"/>
    <cellStyle name="Output 12 5 11 2" xfId="22716"/>
    <cellStyle name="Output 12 5 11 2 2" xfId="44157"/>
    <cellStyle name="Output 12 5 11 3" xfId="44156"/>
    <cellStyle name="Output 12 5 11 4" xfId="61122"/>
    <cellStyle name="Output 12 5 12" xfId="11640"/>
    <cellStyle name="Output 12 5 12 2" xfId="23079"/>
    <cellStyle name="Output 12 5 12 2 2" xfId="44159"/>
    <cellStyle name="Output 12 5 12 3" xfId="44158"/>
    <cellStyle name="Output 12 5 12 4" xfId="61123"/>
    <cellStyle name="Output 12 5 13" xfId="12072"/>
    <cellStyle name="Output 12 5 13 2" xfId="23486"/>
    <cellStyle name="Output 12 5 13 2 2" xfId="44161"/>
    <cellStyle name="Output 12 5 13 3" xfId="44160"/>
    <cellStyle name="Output 12 5 13 4" xfId="61124"/>
    <cellStyle name="Output 12 5 14" xfId="12446"/>
    <cellStyle name="Output 12 5 14 2" xfId="23824"/>
    <cellStyle name="Output 12 5 14 2 2" xfId="44163"/>
    <cellStyle name="Output 12 5 14 3" xfId="44162"/>
    <cellStyle name="Output 12 5 14 4" xfId="61125"/>
    <cellStyle name="Output 12 5 15" xfId="12803"/>
    <cellStyle name="Output 12 5 15 2" xfId="24140"/>
    <cellStyle name="Output 12 5 15 2 2" xfId="44165"/>
    <cellStyle name="Output 12 5 15 3" xfId="44164"/>
    <cellStyle name="Output 12 5 15 4" xfId="61126"/>
    <cellStyle name="Output 12 5 16" xfId="13218"/>
    <cellStyle name="Output 12 5 16 2" xfId="24529"/>
    <cellStyle name="Output 12 5 16 2 2" xfId="44167"/>
    <cellStyle name="Output 12 5 16 3" xfId="44166"/>
    <cellStyle name="Output 12 5 16 4" xfId="61127"/>
    <cellStyle name="Output 12 5 17" xfId="13555"/>
    <cellStyle name="Output 12 5 17 2" xfId="24834"/>
    <cellStyle name="Output 12 5 17 2 2" xfId="44169"/>
    <cellStyle name="Output 12 5 17 3" xfId="44168"/>
    <cellStyle name="Output 12 5 17 4" xfId="61128"/>
    <cellStyle name="Output 12 5 18" xfId="13891"/>
    <cellStyle name="Output 12 5 18 2" xfId="25136"/>
    <cellStyle name="Output 12 5 18 2 2" xfId="44171"/>
    <cellStyle name="Output 12 5 18 3" xfId="44170"/>
    <cellStyle name="Output 12 5 18 4" xfId="61129"/>
    <cellStyle name="Output 12 5 19" xfId="14214"/>
    <cellStyle name="Output 12 5 19 2" xfId="25436"/>
    <cellStyle name="Output 12 5 19 2 2" xfId="44173"/>
    <cellStyle name="Output 12 5 19 3" xfId="44172"/>
    <cellStyle name="Output 12 5 19 4" xfId="61130"/>
    <cellStyle name="Output 12 5 2" xfId="7231"/>
    <cellStyle name="Output 12 5 2 2" xfId="19236"/>
    <cellStyle name="Output 12 5 2 2 2" xfId="44175"/>
    <cellStyle name="Output 12 5 2 3" xfId="44174"/>
    <cellStyle name="Output 12 5 2 4" xfId="61131"/>
    <cellStyle name="Output 12 5 20" xfId="14508"/>
    <cellStyle name="Output 12 5 20 2" xfId="44176"/>
    <cellStyle name="Output 12 5 20 3" xfId="61132"/>
    <cellStyle name="Output 12 5 20 4" xfId="61133"/>
    <cellStyle name="Output 12 5 21" xfId="44153"/>
    <cellStyle name="Output 12 5 22" xfId="61134"/>
    <cellStyle name="Output 12 5 3" xfId="7698"/>
    <cellStyle name="Output 12 5 3 2" xfId="19641"/>
    <cellStyle name="Output 12 5 3 2 2" xfId="44178"/>
    <cellStyle name="Output 12 5 3 3" xfId="44177"/>
    <cellStyle name="Output 12 5 3 4" xfId="61135"/>
    <cellStyle name="Output 12 5 4" xfId="8148"/>
    <cellStyle name="Output 12 5 4 2" xfId="20031"/>
    <cellStyle name="Output 12 5 4 2 2" xfId="44180"/>
    <cellStyle name="Output 12 5 4 3" xfId="44179"/>
    <cellStyle name="Output 12 5 4 4" xfId="61136"/>
    <cellStyle name="Output 12 5 5" xfId="8615"/>
    <cellStyle name="Output 12 5 5 2" xfId="20420"/>
    <cellStyle name="Output 12 5 5 2 2" xfId="44182"/>
    <cellStyle name="Output 12 5 5 3" xfId="44181"/>
    <cellStyle name="Output 12 5 5 4" xfId="61137"/>
    <cellStyle name="Output 12 5 6" xfId="9070"/>
    <cellStyle name="Output 12 5 6 2" xfId="20831"/>
    <cellStyle name="Output 12 5 6 2 2" xfId="44184"/>
    <cellStyle name="Output 12 5 6 3" xfId="44183"/>
    <cellStyle name="Output 12 5 6 4" xfId="61138"/>
    <cellStyle name="Output 12 5 7" xfId="9515"/>
    <cellStyle name="Output 12 5 7 2" xfId="21231"/>
    <cellStyle name="Output 12 5 7 2 2" xfId="44186"/>
    <cellStyle name="Output 12 5 7 3" xfId="44185"/>
    <cellStyle name="Output 12 5 7 4" xfId="61139"/>
    <cellStyle name="Output 12 5 8" xfId="9959"/>
    <cellStyle name="Output 12 5 8 2" xfId="21615"/>
    <cellStyle name="Output 12 5 8 2 2" xfId="44188"/>
    <cellStyle name="Output 12 5 8 3" xfId="44187"/>
    <cellStyle name="Output 12 5 8 4" xfId="61140"/>
    <cellStyle name="Output 12 5 9" xfId="10392"/>
    <cellStyle name="Output 12 5 9 2" xfId="21993"/>
    <cellStyle name="Output 12 5 9 2 2" xfId="44190"/>
    <cellStyle name="Output 12 5 9 3" xfId="44189"/>
    <cellStyle name="Output 12 5 9 4" xfId="61141"/>
    <cellStyle name="Output 12 50" xfId="43203"/>
    <cellStyle name="Output 12 51" xfId="61142"/>
    <cellStyle name="Output 12 6" xfId="4452"/>
    <cellStyle name="Output 12 6 10" xfId="10813"/>
    <cellStyle name="Output 12 6 10 2" xfId="22349"/>
    <cellStyle name="Output 12 6 10 2 2" xfId="44193"/>
    <cellStyle name="Output 12 6 10 3" xfId="44192"/>
    <cellStyle name="Output 12 6 10 4" xfId="61143"/>
    <cellStyle name="Output 12 6 11" xfId="11232"/>
    <cellStyle name="Output 12 6 11 2" xfId="22717"/>
    <cellStyle name="Output 12 6 11 2 2" xfId="44195"/>
    <cellStyle name="Output 12 6 11 3" xfId="44194"/>
    <cellStyle name="Output 12 6 11 4" xfId="61144"/>
    <cellStyle name="Output 12 6 12" xfId="11641"/>
    <cellStyle name="Output 12 6 12 2" xfId="23080"/>
    <cellStyle name="Output 12 6 12 2 2" xfId="44197"/>
    <cellStyle name="Output 12 6 12 3" xfId="44196"/>
    <cellStyle name="Output 12 6 12 4" xfId="61145"/>
    <cellStyle name="Output 12 6 13" xfId="12073"/>
    <cellStyle name="Output 12 6 13 2" xfId="23487"/>
    <cellStyle name="Output 12 6 13 2 2" xfId="44199"/>
    <cellStyle name="Output 12 6 13 3" xfId="44198"/>
    <cellStyle name="Output 12 6 13 4" xfId="61146"/>
    <cellStyle name="Output 12 6 14" xfId="12447"/>
    <cellStyle name="Output 12 6 14 2" xfId="23825"/>
    <cellStyle name="Output 12 6 14 2 2" xfId="44201"/>
    <cellStyle name="Output 12 6 14 3" xfId="44200"/>
    <cellStyle name="Output 12 6 14 4" xfId="61147"/>
    <cellStyle name="Output 12 6 15" xfId="12804"/>
    <cellStyle name="Output 12 6 15 2" xfId="24141"/>
    <cellStyle name="Output 12 6 15 2 2" xfId="44203"/>
    <cellStyle name="Output 12 6 15 3" xfId="44202"/>
    <cellStyle name="Output 12 6 15 4" xfId="61148"/>
    <cellStyle name="Output 12 6 16" xfId="13219"/>
    <cellStyle name="Output 12 6 16 2" xfId="24530"/>
    <cellStyle name="Output 12 6 16 2 2" xfId="44205"/>
    <cellStyle name="Output 12 6 16 3" xfId="44204"/>
    <cellStyle name="Output 12 6 16 4" xfId="61149"/>
    <cellStyle name="Output 12 6 17" xfId="13556"/>
    <cellStyle name="Output 12 6 17 2" xfId="24835"/>
    <cellStyle name="Output 12 6 17 2 2" xfId="44207"/>
    <cellStyle name="Output 12 6 17 3" xfId="44206"/>
    <cellStyle name="Output 12 6 17 4" xfId="61150"/>
    <cellStyle name="Output 12 6 18" xfId="13892"/>
    <cellStyle name="Output 12 6 18 2" xfId="25137"/>
    <cellStyle name="Output 12 6 18 2 2" xfId="44209"/>
    <cellStyle name="Output 12 6 18 3" xfId="44208"/>
    <cellStyle name="Output 12 6 18 4" xfId="61151"/>
    <cellStyle name="Output 12 6 19" xfId="14215"/>
    <cellStyle name="Output 12 6 19 2" xfId="25437"/>
    <cellStyle name="Output 12 6 19 2 2" xfId="44211"/>
    <cellStyle name="Output 12 6 19 3" xfId="44210"/>
    <cellStyle name="Output 12 6 19 4" xfId="61152"/>
    <cellStyle name="Output 12 6 2" xfId="7232"/>
    <cellStyle name="Output 12 6 2 2" xfId="19237"/>
    <cellStyle name="Output 12 6 2 2 2" xfId="44213"/>
    <cellStyle name="Output 12 6 2 3" xfId="44212"/>
    <cellStyle name="Output 12 6 2 4" xfId="61153"/>
    <cellStyle name="Output 12 6 20" xfId="14509"/>
    <cellStyle name="Output 12 6 20 2" xfId="44214"/>
    <cellStyle name="Output 12 6 20 3" xfId="61154"/>
    <cellStyle name="Output 12 6 20 4" xfId="61155"/>
    <cellStyle name="Output 12 6 21" xfId="44191"/>
    <cellStyle name="Output 12 6 22" xfId="61156"/>
    <cellStyle name="Output 12 6 3" xfId="7699"/>
    <cellStyle name="Output 12 6 3 2" xfId="19642"/>
    <cellStyle name="Output 12 6 3 2 2" xfId="44216"/>
    <cellStyle name="Output 12 6 3 3" xfId="44215"/>
    <cellStyle name="Output 12 6 3 4" xfId="61157"/>
    <cellStyle name="Output 12 6 4" xfId="8149"/>
    <cellStyle name="Output 12 6 4 2" xfId="20032"/>
    <cellStyle name="Output 12 6 4 2 2" xfId="44218"/>
    <cellStyle name="Output 12 6 4 3" xfId="44217"/>
    <cellStyle name="Output 12 6 4 4" xfId="61158"/>
    <cellStyle name="Output 12 6 5" xfId="8616"/>
    <cellStyle name="Output 12 6 5 2" xfId="20421"/>
    <cellStyle name="Output 12 6 5 2 2" xfId="44220"/>
    <cellStyle name="Output 12 6 5 3" xfId="44219"/>
    <cellStyle name="Output 12 6 5 4" xfId="61159"/>
    <cellStyle name="Output 12 6 6" xfId="9071"/>
    <cellStyle name="Output 12 6 6 2" xfId="20832"/>
    <cellStyle name="Output 12 6 6 2 2" xfId="44222"/>
    <cellStyle name="Output 12 6 6 3" xfId="44221"/>
    <cellStyle name="Output 12 6 6 4" xfId="61160"/>
    <cellStyle name="Output 12 6 7" xfId="9516"/>
    <cellStyle name="Output 12 6 7 2" xfId="21232"/>
    <cellStyle name="Output 12 6 7 2 2" xfId="44224"/>
    <cellStyle name="Output 12 6 7 3" xfId="44223"/>
    <cellStyle name="Output 12 6 7 4" xfId="61161"/>
    <cellStyle name="Output 12 6 8" xfId="9960"/>
    <cellStyle name="Output 12 6 8 2" xfId="21616"/>
    <cellStyle name="Output 12 6 8 2 2" xfId="44226"/>
    <cellStyle name="Output 12 6 8 3" xfId="44225"/>
    <cellStyle name="Output 12 6 8 4" xfId="61162"/>
    <cellStyle name="Output 12 6 9" xfId="10393"/>
    <cellStyle name="Output 12 6 9 2" xfId="21994"/>
    <cellStyle name="Output 12 6 9 2 2" xfId="44228"/>
    <cellStyle name="Output 12 6 9 3" xfId="44227"/>
    <cellStyle name="Output 12 6 9 4" xfId="61163"/>
    <cellStyle name="Output 12 7" xfId="4453"/>
    <cellStyle name="Output 12 7 10" xfId="10814"/>
    <cellStyle name="Output 12 7 10 2" xfId="22350"/>
    <cellStyle name="Output 12 7 10 2 2" xfId="44231"/>
    <cellStyle name="Output 12 7 10 3" xfId="44230"/>
    <cellStyle name="Output 12 7 10 4" xfId="61164"/>
    <cellStyle name="Output 12 7 11" xfId="11233"/>
    <cellStyle name="Output 12 7 11 2" xfId="22718"/>
    <cellStyle name="Output 12 7 11 2 2" xfId="44233"/>
    <cellStyle name="Output 12 7 11 3" xfId="44232"/>
    <cellStyle name="Output 12 7 11 4" xfId="61165"/>
    <cellStyle name="Output 12 7 12" xfId="11642"/>
    <cellStyle name="Output 12 7 12 2" xfId="23081"/>
    <cellStyle name="Output 12 7 12 2 2" xfId="44235"/>
    <cellStyle name="Output 12 7 12 3" xfId="44234"/>
    <cellStyle name="Output 12 7 12 4" xfId="61166"/>
    <cellStyle name="Output 12 7 13" xfId="12074"/>
    <cellStyle name="Output 12 7 13 2" xfId="23488"/>
    <cellStyle name="Output 12 7 13 2 2" xfId="44237"/>
    <cellStyle name="Output 12 7 13 3" xfId="44236"/>
    <cellStyle name="Output 12 7 13 4" xfId="61167"/>
    <cellStyle name="Output 12 7 14" xfId="12448"/>
    <cellStyle name="Output 12 7 14 2" xfId="23826"/>
    <cellStyle name="Output 12 7 14 2 2" xfId="44239"/>
    <cellStyle name="Output 12 7 14 3" xfId="44238"/>
    <cellStyle name="Output 12 7 14 4" xfId="61168"/>
    <cellStyle name="Output 12 7 15" xfId="12805"/>
    <cellStyle name="Output 12 7 15 2" xfId="24142"/>
    <cellStyle name="Output 12 7 15 2 2" xfId="44241"/>
    <cellStyle name="Output 12 7 15 3" xfId="44240"/>
    <cellStyle name="Output 12 7 15 4" xfId="61169"/>
    <cellStyle name="Output 12 7 16" xfId="13220"/>
    <cellStyle name="Output 12 7 16 2" xfId="24531"/>
    <cellStyle name="Output 12 7 16 2 2" xfId="44243"/>
    <cellStyle name="Output 12 7 16 3" xfId="44242"/>
    <cellStyle name="Output 12 7 16 4" xfId="61170"/>
    <cellStyle name="Output 12 7 17" xfId="13557"/>
    <cellStyle name="Output 12 7 17 2" xfId="24836"/>
    <cellStyle name="Output 12 7 17 2 2" xfId="44245"/>
    <cellStyle name="Output 12 7 17 3" xfId="44244"/>
    <cellStyle name="Output 12 7 17 4" xfId="61171"/>
    <cellStyle name="Output 12 7 18" xfId="13893"/>
    <cellStyle name="Output 12 7 18 2" xfId="25138"/>
    <cellStyle name="Output 12 7 18 2 2" xfId="44247"/>
    <cellStyle name="Output 12 7 18 3" xfId="44246"/>
    <cellStyle name="Output 12 7 18 4" xfId="61172"/>
    <cellStyle name="Output 12 7 19" xfId="14216"/>
    <cellStyle name="Output 12 7 19 2" xfId="25438"/>
    <cellStyle name="Output 12 7 19 2 2" xfId="44249"/>
    <cellStyle name="Output 12 7 19 3" xfId="44248"/>
    <cellStyle name="Output 12 7 19 4" xfId="61173"/>
    <cellStyle name="Output 12 7 2" xfId="7233"/>
    <cellStyle name="Output 12 7 2 2" xfId="19238"/>
    <cellStyle name="Output 12 7 2 2 2" xfId="44251"/>
    <cellStyle name="Output 12 7 2 3" xfId="44250"/>
    <cellStyle name="Output 12 7 2 4" xfId="61174"/>
    <cellStyle name="Output 12 7 20" xfId="14510"/>
    <cellStyle name="Output 12 7 20 2" xfId="44252"/>
    <cellStyle name="Output 12 7 20 3" xfId="61175"/>
    <cellStyle name="Output 12 7 20 4" xfId="61176"/>
    <cellStyle name="Output 12 7 21" xfId="44229"/>
    <cellStyle name="Output 12 7 22" xfId="61177"/>
    <cellStyle name="Output 12 7 3" xfId="7700"/>
    <cellStyle name="Output 12 7 3 2" xfId="19643"/>
    <cellStyle name="Output 12 7 3 2 2" xfId="44254"/>
    <cellStyle name="Output 12 7 3 3" xfId="44253"/>
    <cellStyle name="Output 12 7 3 4" xfId="61178"/>
    <cellStyle name="Output 12 7 4" xfId="8150"/>
    <cellStyle name="Output 12 7 4 2" xfId="20033"/>
    <cellStyle name="Output 12 7 4 2 2" xfId="44256"/>
    <cellStyle name="Output 12 7 4 3" xfId="44255"/>
    <cellStyle name="Output 12 7 4 4" xfId="61179"/>
    <cellStyle name="Output 12 7 5" xfId="8617"/>
    <cellStyle name="Output 12 7 5 2" xfId="20422"/>
    <cellStyle name="Output 12 7 5 2 2" xfId="44258"/>
    <cellStyle name="Output 12 7 5 3" xfId="44257"/>
    <cellStyle name="Output 12 7 5 4" xfId="61180"/>
    <cellStyle name="Output 12 7 6" xfId="9072"/>
    <cellStyle name="Output 12 7 6 2" xfId="20833"/>
    <cellStyle name="Output 12 7 6 2 2" xfId="44260"/>
    <cellStyle name="Output 12 7 6 3" xfId="44259"/>
    <cellStyle name="Output 12 7 6 4" xfId="61181"/>
    <cellStyle name="Output 12 7 7" xfId="9517"/>
    <cellStyle name="Output 12 7 7 2" xfId="21233"/>
    <cellStyle name="Output 12 7 7 2 2" xfId="44262"/>
    <cellStyle name="Output 12 7 7 3" xfId="44261"/>
    <cellStyle name="Output 12 7 7 4" xfId="61182"/>
    <cellStyle name="Output 12 7 8" xfId="9961"/>
    <cellStyle name="Output 12 7 8 2" xfId="21617"/>
    <cellStyle name="Output 12 7 8 2 2" xfId="44264"/>
    <cellStyle name="Output 12 7 8 3" xfId="44263"/>
    <cellStyle name="Output 12 7 8 4" xfId="61183"/>
    <cellStyle name="Output 12 7 9" xfId="10394"/>
    <cellStyle name="Output 12 7 9 2" xfId="21995"/>
    <cellStyle name="Output 12 7 9 2 2" xfId="44266"/>
    <cellStyle name="Output 12 7 9 3" xfId="44265"/>
    <cellStyle name="Output 12 7 9 4" xfId="61184"/>
    <cellStyle name="Output 12 8" xfId="4454"/>
    <cellStyle name="Output 12 8 10" xfId="10815"/>
    <cellStyle name="Output 12 8 10 2" xfId="22351"/>
    <cellStyle name="Output 12 8 10 2 2" xfId="44269"/>
    <cellStyle name="Output 12 8 10 3" xfId="44268"/>
    <cellStyle name="Output 12 8 10 4" xfId="61185"/>
    <cellStyle name="Output 12 8 11" xfId="11234"/>
    <cellStyle name="Output 12 8 11 2" xfId="22719"/>
    <cellStyle name="Output 12 8 11 2 2" xfId="44271"/>
    <cellStyle name="Output 12 8 11 3" xfId="44270"/>
    <cellStyle name="Output 12 8 11 4" xfId="61186"/>
    <cellStyle name="Output 12 8 12" xfId="11643"/>
    <cellStyle name="Output 12 8 12 2" xfId="23082"/>
    <cellStyle name="Output 12 8 12 2 2" xfId="44273"/>
    <cellStyle name="Output 12 8 12 3" xfId="44272"/>
    <cellStyle name="Output 12 8 12 4" xfId="61187"/>
    <cellStyle name="Output 12 8 13" xfId="12075"/>
    <cellStyle name="Output 12 8 13 2" xfId="23489"/>
    <cellStyle name="Output 12 8 13 2 2" xfId="44275"/>
    <cellStyle name="Output 12 8 13 3" xfId="44274"/>
    <cellStyle name="Output 12 8 13 4" xfId="61188"/>
    <cellStyle name="Output 12 8 14" xfId="12449"/>
    <cellStyle name="Output 12 8 14 2" xfId="23827"/>
    <cellStyle name="Output 12 8 14 2 2" xfId="44277"/>
    <cellStyle name="Output 12 8 14 3" xfId="44276"/>
    <cellStyle name="Output 12 8 14 4" xfId="61189"/>
    <cellStyle name="Output 12 8 15" xfId="12806"/>
    <cellStyle name="Output 12 8 15 2" xfId="24143"/>
    <cellStyle name="Output 12 8 15 2 2" xfId="44279"/>
    <cellStyle name="Output 12 8 15 3" xfId="44278"/>
    <cellStyle name="Output 12 8 15 4" xfId="61190"/>
    <cellStyle name="Output 12 8 16" xfId="13221"/>
    <cellStyle name="Output 12 8 16 2" xfId="24532"/>
    <cellStyle name="Output 12 8 16 2 2" xfId="44281"/>
    <cellStyle name="Output 12 8 16 3" xfId="44280"/>
    <cellStyle name="Output 12 8 16 4" xfId="61191"/>
    <cellStyle name="Output 12 8 17" xfId="13558"/>
    <cellStyle name="Output 12 8 17 2" xfId="24837"/>
    <cellStyle name="Output 12 8 17 2 2" xfId="44283"/>
    <cellStyle name="Output 12 8 17 3" xfId="44282"/>
    <cellStyle name="Output 12 8 17 4" xfId="61192"/>
    <cellStyle name="Output 12 8 18" xfId="13894"/>
    <cellStyle name="Output 12 8 18 2" xfId="25139"/>
    <cellStyle name="Output 12 8 18 2 2" xfId="44285"/>
    <cellStyle name="Output 12 8 18 3" xfId="44284"/>
    <cellStyle name="Output 12 8 18 4" xfId="61193"/>
    <cellStyle name="Output 12 8 19" xfId="14217"/>
    <cellStyle name="Output 12 8 19 2" xfId="25439"/>
    <cellStyle name="Output 12 8 19 2 2" xfId="44287"/>
    <cellStyle name="Output 12 8 19 3" xfId="44286"/>
    <cellStyle name="Output 12 8 19 4" xfId="61194"/>
    <cellStyle name="Output 12 8 2" xfId="7234"/>
    <cellStyle name="Output 12 8 2 2" xfId="19239"/>
    <cellStyle name="Output 12 8 2 2 2" xfId="44289"/>
    <cellStyle name="Output 12 8 2 3" xfId="44288"/>
    <cellStyle name="Output 12 8 2 4" xfId="61195"/>
    <cellStyle name="Output 12 8 20" xfId="14511"/>
    <cellStyle name="Output 12 8 20 2" xfId="44290"/>
    <cellStyle name="Output 12 8 20 3" xfId="61196"/>
    <cellStyle name="Output 12 8 20 4" xfId="61197"/>
    <cellStyle name="Output 12 8 21" xfId="44267"/>
    <cellStyle name="Output 12 8 22" xfId="61198"/>
    <cellStyle name="Output 12 8 3" xfId="7701"/>
    <cellStyle name="Output 12 8 3 2" xfId="19644"/>
    <cellStyle name="Output 12 8 3 2 2" xfId="44292"/>
    <cellStyle name="Output 12 8 3 3" xfId="44291"/>
    <cellStyle name="Output 12 8 3 4" xfId="61199"/>
    <cellStyle name="Output 12 8 4" xfId="8151"/>
    <cellStyle name="Output 12 8 4 2" xfId="20034"/>
    <cellStyle name="Output 12 8 4 2 2" xfId="44294"/>
    <cellStyle name="Output 12 8 4 3" xfId="44293"/>
    <cellStyle name="Output 12 8 4 4" xfId="61200"/>
    <cellStyle name="Output 12 8 5" xfId="8618"/>
    <cellStyle name="Output 12 8 5 2" xfId="20423"/>
    <cellStyle name="Output 12 8 5 2 2" xfId="44296"/>
    <cellStyle name="Output 12 8 5 3" xfId="44295"/>
    <cellStyle name="Output 12 8 5 4" xfId="61201"/>
    <cellStyle name="Output 12 8 6" xfId="9073"/>
    <cellStyle name="Output 12 8 6 2" xfId="20834"/>
    <cellStyle name="Output 12 8 6 2 2" xfId="44298"/>
    <cellStyle name="Output 12 8 6 3" xfId="44297"/>
    <cellStyle name="Output 12 8 6 4" xfId="61202"/>
    <cellStyle name="Output 12 8 7" xfId="9518"/>
    <cellStyle name="Output 12 8 7 2" xfId="21234"/>
    <cellStyle name="Output 12 8 7 2 2" xfId="44300"/>
    <cellStyle name="Output 12 8 7 3" xfId="44299"/>
    <cellStyle name="Output 12 8 7 4" xfId="61203"/>
    <cellStyle name="Output 12 8 8" xfId="9962"/>
    <cellStyle name="Output 12 8 8 2" xfId="21618"/>
    <cellStyle name="Output 12 8 8 2 2" xfId="44302"/>
    <cellStyle name="Output 12 8 8 3" xfId="44301"/>
    <cellStyle name="Output 12 8 8 4" xfId="61204"/>
    <cellStyle name="Output 12 8 9" xfId="10395"/>
    <cellStyle name="Output 12 8 9 2" xfId="21996"/>
    <cellStyle name="Output 12 8 9 2 2" xfId="44304"/>
    <cellStyle name="Output 12 8 9 3" xfId="44303"/>
    <cellStyle name="Output 12 8 9 4" xfId="61205"/>
    <cellStyle name="Output 12 9" xfId="4455"/>
    <cellStyle name="Output 12 9 10" xfId="10816"/>
    <cellStyle name="Output 12 9 10 2" xfId="22352"/>
    <cellStyle name="Output 12 9 10 2 2" xfId="44307"/>
    <cellStyle name="Output 12 9 10 3" xfId="44306"/>
    <cellStyle name="Output 12 9 10 4" xfId="61206"/>
    <cellStyle name="Output 12 9 11" xfId="11235"/>
    <cellStyle name="Output 12 9 11 2" xfId="22720"/>
    <cellStyle name="Output 12 9 11 2 2" xfId="44309"/>
    <cellStyle name="Output 12 9 11 3" xfId="44308"/>
    <cellStyle name="Output 12 9 11 4" xfId="61207"/>
    <cellStyle name="Output 12 9 12" xfId="11644"/>
    <cellStyle name="Output 12 9 12 2" xfId="23083"/>
    <cellStyle name="Output 12 9 12 2 2" xfId="44311"/>
    <cellStyle name="Output 12 9 12 3" xfId="44310"/>
    <cellStyle name="Output 12 9 12 4" xfId="61208"/>
    <cellStyle name="Output 12 9 13" xfId="12076"/>
    <cellStyle name="Output 12 9 13 2" xfId="23490"/>
    <cellStyle name="Output 12 9 13 2 2" xfId="44313"/>
    <cellStyle name="Output 12 9 13 3" xfId="44312"/>
    <cellStyle name="Output 12 9 13 4" xfId="61209"/>
    <cellStyle name="Output 12 9 14" xfId="12450"/>
    <cellStyle name="Output 12 9 14 2" xfId="23828"/>
    <cellStyle name="Output 12 9 14 2 2" xfId="44315"/>
    <cellStyle name="Output 12 9 14 3" xfId="44314"/>
    <cellStyle name="Output 12 9 14 4" xfId="61210"/>
    <cellStyle name="Output 12 9 15" xfId="12807"/>
    <cellStyle name="Output 12 9 15 2" xfId="24144"/>
    <cellStyle name="Output 12 9 15 2 2" xfId="44317"/>
    <cellStyle name="Output 12 9 15 3" xfId="44316"/>
    <cellStyle name="Output 12 9 15 4" xfId="61211"/>
    <cellStyle name="Output 12 9 16" xfId="13222"/>
    <cellStyle name="Output 12 9 16 2" xfId="24533"/>
    <cellStyle name="Output 12 9 16 2 2" xfId="44319"/>
    <cellStyle name="Output 12 9 16 3" xfId="44318"/>
    <cellStyle name="Output 12 9 16 4" xfId="61212"/>
    <cellStyle name="Output 12 9 17" xfId="13559"/>
    <cellStyle name="Output 12 9 17 2" xfId="24838"/>
    <cellStyle name="Output 12 9 17 2 2" xfId="44321"/>
    <cellStyle name="Output 12 9 17 3" xfId="44320"/>
    <cellStyle name="Output 12 9 17 4" xfId="61213"/>
    <cellStyle name="Output 12 9 18" xfId="13895"/>
    <cellStyle name="Output 12 9 18 2" xfId="25140"/>
    <cellStyle name="Output 12 9 18 2 2" xfId="44323"/>
    <cellStyle name="Output 12 9 18 3" xfId="44322"/>
    <cellStyle name="Output 12 9 18 4" xfId="61214"/>
    <cellStyle name="Output 12 9 19" xfId="14218"/>
    <cellStyle name="Output 12 9 19 2" xfId="25440"/>
    <cellStyle name="Output 12 9 19 2 2" xfId="44325"/>
    <cellStyle name="Output 12 9 19 3" xfId="44324"/>
    <cellStyle name="Output 12 9 19 4" xfId="61215"/>
    <cellStyle name="Output 12 9 2" xfId="7235"/>
    <cellStyle name="Output 12 9 2 2" xfId="19240"/>
    <cellStyle name="Output 12 9 2 2 2" xfId="44327"/>
    <cellStyle name="Output 12 9 2 3" xfId="44326"/>
    <cellStyle name="Output 12 9 2 4" xfId="61216"/>
    <cellStyle name="Output 12 9 20" xfId="14512"/>
    <cellStyle name="Output 12 9 20 2" xfId="44328"/>
    <cellStyle name="Output 12 9 20 3" xfId="61217"/>
    <cellStyle name="Output 12 9 20 4" xfId="61218"/>
    <cellStyle name="Output 12 9 21" xfId="44305"/>
    <cellStyle name="Output 12 9 22" xfId="61219"/>
    <cellStyle name="Output 12 9 3" xfId="7702"/>
    <cellStyle name="Output 12 9 3 2" xfId="19645"/>
    <cellStyle name="Output 12 9 3 2 2" xfId="44330"/>
    <cellStyle name="Output 12 9 3 3" xfId="44329"/>
    <cellStyle name="Output 12 9 3 4" xfId="61220"/>
    <cellStyle name="Output 12 9 4" xfId="8152"/>
    <cellStyle name="Output 12 9 4 2" xfId="20035"/>
    <cellStyle name="Output 12 9 4 2 2" xfId="44332"/>
    <cellStyle name="Output 12 9 4 3" xfId="44331"/>
    <cellStyle name="Output 12 9 4 4" xfId="61221"/>
    <cellStyle name="Output 12 9 5" xfId="8619"/>
    <cellStyle name="Output 12 9 5 2" xfId="20424"/>
    <cellStyle name="Output 12 9 5 2 2" xfId="44334"/>
    <cellStyle name="Output 12 9 5 3" xfId="44333"/>
    <cellStyle name="Output 12 9 5 4" xfId="61222"/>
    <cellStyle name="Output 12 9 6" xfId="9074"/>
    <cellStyle name="Output 12 9 6 2" xfId="20835"/>
    <cellStyle name="Output 12 9 6 2 2" xfId="44336"/>
    <cellStyle name="Output 12 9 6 3" xfId="44335"/>
    <cellStyle name="Output 12 9 6 4" xfId="61223"/>
    <cellStyle name="Output 12 9 7" xfId="9519"/>
    <cellStyle name="Output 12 9 7 2" xfId="21235"/>
    <cellStyle name="Output 12 9 7 2 2" xfId="44338"/>
    <cellStyle name="Output 12 9 7 3" xfId="44337"/>
    <cellStyle name="Output 12 9 7 4" xfId="61224"/>
    <cellStyle name="Output 12 9 8" xfId="9963"/>
    <cellStyle name="Output 12 9 8 2" xfId="21619"/>
    <cellStyle name="Output 12 9 8 2 2" xfId="44340"/>
    <cellStyle name="Output 12 9 8 3" xfId="44339"/>
    <cellStyle name="Output 12 9 8 4" xfId="61225"/>
    <cellStyle name="Output 12 9 9" xfId="10396"/>
    <cellStyle name="Output 12 9 9 2" xfId="21997"/>
    <cellStyle name="Output 12 9 9 2 2" xfId="44342"/>
    <cellStyle name="Output 12 9 9 3" xfId="44341"/>
    <cellStyle name="Output 12 9 9 4" xfId="61226"/>
    <cellStyle name="Output 13" xfId="4456"/>
    <cellStyle name="Output 13 10" xfId="10817"/>
    <cellStyle name="Output 13 10 2" xfId="22353"/>
    <cellStyle name="Output 13 10 2 2" xfId="44345"/>
    <cellStyle name="Output 13 10 3" xfId="44344"/>
    <cellStyle name="Output 13 10 4" xfId="61227"/>
    <cellStyle name="Output 13 11" xfId="11236"/>
    <cellStyle name="Output 13 11 2" xfId="22721"/>
    <cellStyle name="Output 13 11 2 2" xfId="44347"/>
    <cellStyle name="Output 13 11 3" xfId="44346"/>
    <cellStyle name="Output 13 11 4" xfId="61228"/>
    <cellStyle name="Output 13 12" xfId="11645"/>
    <cellStyle name="Output 13 12 2" xfId="23084"/>
    <cellStyle name="Output 13 12 2 2" xfId="44349"/>
    <cellStyle name="Output 13 12 3" xfId="44348"/>
    <cellStyle name="Output 13 12 4" xfId="61229"/>
    <cellStyle name="Output 13 13" xfId="12077"/>
    <cellStyle name="Output 13 13 2" xfId="23491"/>
    <cellStyle name="Output 13 13 2 2" xfId="44351"/>
    <cellStyle name="Output 13 13 3" xfId="44350"/>
    <cellStyle name="Output 13 13 4" xfId="61230"/>
    <cellStyle name="Output 13 14" xfId="12451"/>
    <cellStyle name="Output 13 14 2" xfId="23829"/>
    <cellStyle name="Output 13 14 2 2" xfId="44353"/>
    <cellStyle name="Output 13 14 3" xfId="44352"/>
    <cellStyle name="Output 13 14 4" xfId="61231"/>
    <cellStyle name="Output 13 15" xfId="12808"/>
    <cellStyle name="Output 13 15 2" xfId="24145"/>
    <cellStyle name="Output 13 15 2 2" xfId="44355"/>
    <cellStyle name="Output 13 15 3" xfId="44354"/>
    <cellStyle name="Output 13 15 4" xfId="61232"/>
    <cellStyle name="Output 13 16" xfId="13223"/>
    <cellStyle name="Output 13 16 2" xfId="24534"/>
    <cellStyle name="Output 13 16 2 2" xfId="44357"/>
    <cellStyle name="Output 13 16 3" xfId="44356"/>
    <cellStyle name="Output 13 16 4" xfId="61233"/>
    <cellStyle name="Output 13 17" xfId="13560"/>
    <cellStyle name="Output 13 17 2" xfId="24839"/>
    <cellStyle name="Output 13 17 2 2" xfId="44359"/>
    <cellStyle name="Output 13 17 3" xfId="44358"/>
    <cellStyle name="Output 13 17 4" xfId="61234"/>
    <cellStyle name="Output 13 18" xfId="13896"/>
    <cellStyle name="Output 13 18 2" xfId="25141"/>
    <cellStyle name="Output 13 18 2 2" xfId="44361"/>
    <cellStyle name="Output 13 18 3" xfId="44360"/>
    <cellStyle name="Output 13 18 4" xfId="61235"/>
    <cellStyle name="Output 13 19" xfId="14219"/>
    <cellStyle name="Output 13 19 2" xfId="25441"/>
    <cellStyle name="Output 13 19 2 2" xfId="44363"/>
    <cellStyle name="Output 13 19 3" xfId="44362"/>
    <cellStyle name="Output 13 19 4" xfId="61236"/>
    <cellStyle name="Output 13 2" xfId="7236"/>
    <cellStyle name="Output 13 2 2" xfId="19241"/>
    <cellStyle name="Output 13 2 2 2" xfId="44365"/>
    <cellStyle name="Output 13 2 3" xfId="44364"/>
    <cellStyle name="Output 13 2 4" xfId="61237"/>
    <cellStyle name="Output 13 20" xfId="14513"/>
    <cellStyle name="Output 13 20 2" xfId="44366"/>
    <cellStyle name="Output 13 20 3" xfId="61238"/>
    <cellStyle name="Output 13 20 4" xfId="61239"/>
    <cellStyle name="Output 13 21" xfId="44343"/>
    <cellStyle name="Output 13 22" xfId="61240"/>
    <cellStyle name="Output 13 3" xfId="7703"/>
    <cellStyle name="Output 13 3 2" xfId="19646"/>
    <cellStyle name="Output 13 3 2 2" xfId="44368"/>
    <cellStyle name="Output 13 3 3" xfId="44367"/>
    <cellStyle name="Output 13 3 4" xfId="61241"/>
    <cellStyle name="Output 13 4" xfId="8153"/>
    <cellStyle name="Output 13 4 2" xfId="20036"/>
    <cellStyle name="Output 13 4 2 2" xfId="44370"/>
    <cellStyle name="Output 13 4 3" xfId="44369"/>
    <cellStyle name="Output 13 4 4" xfId="61242"/>
    <cellStyle name="Output 13 5" xfId="8620"/>
    <cellStyle name="Output 13 5 2" xfId="20425"/>
    <cellStyle name="Output 13 5 2 2" xfId="44372"/>
    <cellStyle name="Output 13 5 3" xfId="44371"/>
    <cellStyle name="Output 13 5 4" xfId="61243"/>
    <cellStyle name="Output 13 6" xfId="9075"/>
    <cellStyle name="Output 13 6 2" xfId="20836"/>
    <cellStyle name="Output 13 6 2 2" xfId="44374"/>
    <cellStyle name="Output 13 6 3" xfId="44373"/>
    <cellStyle name="Output 13 6 4" xfId="61244"/>
    <cellStyle name="Output 13 7" xfId="9520"/>
    <cellStyle name="Output 13 7 2" xfId="21236"/>
    <cellStyle name="Output 13 7 2 2" xfId="44376"/>
    <cellStyle name="Output 13 7 3" xfId="44375"/>
    <cellStyle name="Output 13 7 4" xfId="61245"/>
    <cellStyle name="Output 13 8" xfId="9964"/>
    <cellStyle name="Output 13 8 2" xfId="21620"/>
    <cellStyle name="Output 13 8 2 2" xfId="44378"/>
    <cellStyle name="Output 13 8 3" xfId="44377"/>
    <cellStyle name="Output 13 8 4" xfId="61246"/>
    <cellStyle name="Output 13 9" xfId="10397"/>
    <cellStyle name="Output 13 9 2" xfId="21998"/>
    <cellStyle name="Output 13 9 2 2" xfId="44380"/>
    <cellStyle name="Output 13 9 3" xfId="44379"/>
    <cellStyle name="Output 13 9 4" xfId="61247"/>
    <cellStyle name="Output 14" xfId="4457"/>
    <cellStyle name="Output 14 10" xfId="10818"/>
    <cellStyle name="Output 14 10 2" xfId="22354"/>
    <cellStyle name="Output 14 10 2 2" xfId="44383"/>
    <cellStyle name="Output 14 10 3" xfId="44382"/>
    <cellStyle name="Output 14 10 4" xfId="61248"/>
    <cellStyle name="Output 14 11" xfId="11237"/>
    <cellStyle name="Output 14 11 2" xfId="22722"/>
    <cellStyle name="Output 14 11 2 2" xfId="44385"/>
    <cellStyle name="Output 14 11 3" xfId="44384"/>
    <cellStyle name="Output 14 11 4" xfId="61249"/>
    <cellStyle name="Output 14 12" xfId="11646"/>
    <cellStyle name="Output 14 12 2" xfId="23085"/>
    <cellStyle name="Output 14 12 2 2" xfId="44387"/>
    <cellStyle name="Output 14 12 3" xfId="44386"/>
    <cellStyle name="Output 14 12 4" xfId="61250"/>
    <cellStyle name="Output 14 13" xfId="12078"/>
    <cellStyle name="Output 14 13 2" xfId="23492"/>
    <cellStyle name="Output 14 13 2 2" xfId="44389"/>
    <cellStyle name="Output 14 13 3" xfId="44388"/>
    <cellStyle name="Output 14 13 4" xfId="61251"/>
    <cellStyle name="Output 14 14" xfId="12452"/>
    <cellStyle name="Output 14 14 2" xfId="23830"/>
    <cellStyle name="Output 14 14 2 2" xfId="44391"/>
    <cellStyle name="Output 14 14 3" xfId="44390"/>
    <cellStyle name="Output 14 14 4" xfId="61252"/>
    <cellStyle name="Output 14 15" xfId="12809"/>
    <cellStyle name="Output 14 15 2" xfId="24146"/>
    <cellStyle name="Output 14 15 2 2" xfId="44393"/>
    <cellStyle name="Output 14 15 3" xfId="44392"/>
    <cellStyle name="Output 14 15 4" xfId="61253"/>
    <cellStyle name="Output 14 16" xfId="13224"/>
    <cellStyle name="Output 14 16 2" xfId="24535"/>
    <cellStyle name="Output 14 16 2 2" xfId="44395"/>
    <cellStyle name="Output 14 16 3" xfId="44394"/>
    <cellStyle name="Output 14 16 4" xfId="61254"/>
    <cellStyle name="Output 14 17" xfId="13561"/>
    <cellStyle name="Output 14 17 2" xfId="24840"/>
    <cellStyle name="Output 14 17 2 2" xfId="44397"/>
    <cellStyle name="Output 14 17 3" xfId="44396"/>
    <cellStyle name="Output 14 17 4" xfId="61255"/>
    <cellStyle name="Output 14 18" xfId="13897"/>
    <cellStyle name="Output 14 18 2" xfId="25142"/>
    <cellStyle name="Output 14 18 2 2" xfId="44399"/>
    <cellStyle name="Output 14 18 3" xfId="44398"/>
    <cellStyle name="Output 14 18 4" xfId="61256"/>
    <cellStyle name="Output 14 19" xfId="14220"/>
    <cellStyle name="Output 14 19 2" xfId="25442"/>
    <cellStyle name="Output 14 19 2 2" xfId="44401"/>
    <cellStyle name="Output 14 19 3" xfId="44400"/>
    <cellStyle name="Output 14 19 4" xfId="61257"/>
    <cellStyle name="Output 14 2" xfId="7237"/>
    <cellStyle name="Output 14 2 2" xfId="19242"/>
    <cellStyle name="Output 14 2 2 2" xfId="44403"/>
    <cellStyle name="Output 14 2 3" xfId="44402"/>
    <cellStyle name="Output 14 2 4" xfId="61258"/>
    <cellStyle name="Output 14 20" xfId="14514"/>
    <cellStyle name="Output 14 20 2" xfId="44404"/>
    <cellStyle name="Output 14 20 3" xfId="61259"/>
    <cellStyle name="Output 14 20 4" xfId="61260"/>
    <cellStyle name="Output 14 21" xfId="44381"/>
    <cellStyle name="Output 14 22" xfId="61261"/>
    <cellStyle name="Output 14 3" xfId="7704"/>
    <cellStyle name="Output 14 3 2" xfId="19647"/>
    <cellStyle name="Output 14 3 2 2" xfId="44406"/>
    <cellStyle name="Output 14 3 3" xfId="44405"/>
    <cellStyle name="Output 14 3 4" xfId="61262"/>
    <cellStyle name="Output 14 4" xfId="8154"/>
    <cellStyle name="Output 14 4 2" xfId="20037"/>
    <cellStyle name="Output 14 4 2 2" xfId="44408"/>
    <cellStyle name="Output 14 4 3" xfId="44407"/>
    <cellStyle name="Output 14 4 4" xfId="61263"/>
    <cellStyle name="Output 14 5" xfId="8621"/>
    <cellStyle name="Output 14 5 2" xfId="20426"/>
    <cellStyle name="Output 14 5 2 2" xfId="44410"/>
    <cellStyle name="Output 14 5 3" xfId="44409"/>
    <cellStyle name="Output 14 5 4" xfId="61264"/>
    <cellStyle name="Output 14 6" xfId="9076"/>
    <cellStyle name="Output 14 6 2" xfId="20837"/>
    <cellStyle name="Output 14 6 2 2" xfId="44412"/>
    <cellStyle name="Output 14 6 3" xfId="44411"/>
    <cellStyle name="Output 14 6 4" xfId="61265"/>
    <cellStyle name="Output 14 7" xfId="9521"/>
    <cellStyle name="Output 14 7 2" xfId="21237"/>
    <cellStyle name="Output 14 7 2 2" xfId="44414"/>
    <cellStyle name="Output 14 7 3" xfId="44413"/>
    <cellStyle name="Output 14 7 4" xfId="61266"/>
    <cellStyle name="Output 14 8" xfId="9965"/>
    <cellStyle name="Output 14 8 2" xfId="21621"/>
    <cellStyle name="Output 14 8 2 2" xfId="44416"/>
    <cellStyle name="Output 14 8 3" xfId="44415"/>
    <cellStyle name="Output 14 8 4" xfId="61267"/>
    <cellStyle name="Output 14 9" xfId="10398"/>
    <cellStyle name="Output 14 9 2" xfId="21999"/>
    <cellStyle name="Output 14 9 2 2" xfId="44418"/>
    <cellStyle name="Output 14 9 3" xfId="44417"/>
    <cellStyle name="Output 14 9 4" xfId="61268"/>
    <cellStyle name="Output 15" xfId="4662"/>
    <cellStyle name="Output 15 10" xfId="10991"/>
    <cellStyle name="Output 15 10 2" xfId="22494"/>
    <cellStyle name="Output 15 10 2 2" xfId="44421"/>
    <cellStyle name="Output 15 10 3" xfId="44420"/>
    <cellStyle name="Output 15 10 4" xfId="61269"/>
    <cellStyle name="Output 15 11" xfId="11402"/>
    <cellStyle name="Output 15 11 2" xfId="22855"/>
    <cellStyle name="Output 15 11 2 2" xfId="44423"/>
    <cellStyle name="Output 15 11 3" xfId="44422"/>
    <cellStyle name="Output 15 11 4" xfId="61270"/>
    <cellStyle name="Output 15 12" xfId="11789"/>
    <cellStyle name="Output 15 12 2" xfId="23209"/>
    <cellStyle name="Output 15 12 2 2" xfId="44425"/>
    <cellStyle name="Output 15 12 3" xfId="44424"/>
    <cellStyle name="Output 15 12 4" xfId="61271"/>
    <cellStyle name="Output 15 13" xfId="12223"/>
    <cellStyle name="Output 15 13 2" xfId="23607"/>
    <cellStyle name="Output 15 13 2 2" xfId="44427"/>
    <cellStyle name="Output 15 13 3" xfId="44426"/>
    <cellStyle name="Output 15 13 4" xfId="61272"/>
    <cellStyle name="Output 15 14" xfId="12600"/>
    <cellStyle name="Output 15 14 2" xfId="23941"/>
    <cellStyle name="Output 15 14 2 2" xfId="44429"/>
    <cellStyle name="Output 15 14 3" xfId="44428"/>
    <cellStyle name="Output 15 14 4" xfId="61273"/>
    <cellStyle name="Output 15 15" xfId="12932"/>
    <cellStyle name="Output 15 15 2" xfId="24251"/>
    <cellStyle name="Output 15 15 2 2" xfId="44431"/>
    <cellStyle name="Output 15 15 3" xfId="44430"/>
    <cellStyle name="Output 15 15 4" xfId="61274"/>
    <cellStyle name="Output 15 16" xfId="13344"/>
    <cellStyle name="Output 15 16 2" xfId="24629"/>
    <cellStyle name="Output 15 16 2 2" xfId="44433"/>
    <cellStyle name="Output 15 16 3" xfId="44432"/>
    <cellStyle name="Output 15 16 4" xfId="61275"/>
    <cellStyle name="Output 15 17" xfId="13680"/>
    <cellStyle name="Output 15 17 2" xfId="24931"/>
    <cellStyle name="Output 15 17 2 2" xfId="44435"/>
    <cellStyle name="Output 15 17 3" xfId="44434"/>
    <cellStyle name="Output 15 17 4" xfId="61276"/>
    <cellStyle name="Output 15 18" xfId="14000"/>
    <cellStyle name="Output 15 18 2" xfId="25224"/>
    <cellStyle name="Output 15 18 2 2" xfId="44437"/>
    <cellStyle name="Output 15 18 3" xfId="44436"/>
    <cellStyle name="Output 15 18 4" xfId="61277"/>
    <cellStyle name="Output 15 19" xfId="14308"/>
    <cellStyle name="Output 15 19 2" xfId="25520"/>
    <cellStyle name="Output 15 19 2 2" xfId="44439"/>
    <cellStyle name="Output 15 19 3" xfId="44438"/>
    <cellStyle name="Output 15 19 4" xfId="61278"/>
    <cellStyle name="Output 15 2" xfId="7452"/>
    <cellStyle name="Output 15 2 2" xfId="19403"/>
    <cellStyle name="Output 15 2 2 2" xfId="44441"/>
    <cellStyle name="Output 15 2 3" xfId="44440"/>
    <cellStyle name="Output 15 2 4" xfId="61279"/>
    <cellStyle name="Output 15 20" xfId="14594"/>
    <cellStyle name="Output 15 20 2" xfId="44442"/>
    <cellStyle name="Output 15 20 3" xfId="61280"/>
    <cellStyle name="Output 15 20 4" xfId="61281"/>
    <cellStyle name="Output 15 21" xfId="44419"/>
    <cellStyle name="Output 15 22" xfId="61282"/>
    <cellStyle name="Output 15 3" xfId="7912"/>
    <cellStyle name="Output 15 3 2" xfId="19801"/>
    <cellStyle name="Output 15 3 2 2" xfId="44444"/>
    <cellStyle name="Output 15 3 3" xfId="44443"/>
    <cellStyle name="Output 15 3 4" xfId="61283"/>
    <cellStyle name="Output 15 4" xfId="8369"/>
    <cellStyle name="Output 15 4 2" xfId="20192"/>
    <cellStyle name="Output 15 4 2 2" xfId="44446"/>
    <cellStyle name="Output 15 4 3" xfId="44445"/>
    <cellStyle name="Output 15 4 4" xfId="61284"/>
    <cellStyle name="Output 15 5" xfId="8810"/>
    <cellStyle name="Output 15 5 2" xfId="20579"/>
    <cellStyle name="Output 15 5 2 2" xfId="44448"/>
    <cellStyle name="Output 15 5 3" xfId="44447"/>
    <cellStyle name="Output 15 5 4" xfId="61285"/>
    <cellStyle name="Output 15 6" xfId="9273"/>
    <cellStyle name="Output 15 6 2" xfId="20993"/>
    <cellStyle name="Output 15 6 2 2" xfId="44450"/>
    <cellStyle name="Output 15 6 3" xfId="44449"/>
    <cellStyle name="Output 15 6 4" xfId="61286"/>
    <cellStyle name="Output 15 7" xfId="9715"/>
    <cellStyle name="Output 15 7 2" xfId="21380"/>
    <cellStyle name="Output 15 7 2 2" xfId="44452"/>
    <cellStyle name="Output 15 7 3" xfId="44451"/>
    <cellStyle name="Output 15 7 4" xfId="61287"/>
    <cellStyle name="Output 15 8" xfId="10158"/>
    <cellStyle name="Output 15 8 2" xfId="21768"/>
    <cellStyle name="Output 15 8 2 2" xfId="44454"/>
    <cellStyle name="Output 15 8 3" xfId="44453"/>
    <cellStyle name="Output 15 8 4" xfId="61288"/>
    <cellStyle name="Output 15 9" xfId="10577"/>
    <cellStyle name="Output 15 9 2" xfId="22130"/>
    <cellStyle name="Output 15 9 2 2" xfId="44456"/>
    <cellStyle name="Output 15 9 3" xfId="44455"/>
    <cellStyle name="Output 15 9 4" xfId="61289"/>
    <cellStyle name="Output 16" xfId="4815"/>
    <cellStyle name="Output 16 2" xfId="17456"/>
    <cellStyle name="Output 16 2 2" xfId="44458"/>
    <cellStyle name="Output 16 3" xfId="44457"/>
    <cellStyle name="Output 17" xfId="6924"/>
    <cellStyle name="Output 17 2" xfId="18935"/>
    <cellStyle name="Output 17 2 2" xfId="44460"/>
    <cellStyle name="Output 17 3" xfId="44459"/>
    <cellStyle name="Output 17 4" xfId="61290"/>
    <cellStyle name="Output 18" xfId="4995"/>
    <cellStyle name="Output 18 2" xfId="17605"/>
    <cellStyle name="Output 18 2 2" xfId="44462"/>
    <cellStyle name="Output 18 3" xfId="44461"/>
    <cellStyle name="Output 18 4" xfId="61291"/>
    <cellStyle name="Output 19" xfId="6745"/>
    <cellStyle name="Output 19 2" xfId="18792"/>
    <cellStyle name="Output 19 2 2" xfId="44464"/>
    <cellStyle name="Output 19 3" xfId="44463"/>
    <cellStyle name="Output 19 4" xfId="61292"/>
    <cellStyle name="Output 2" xfId="40"/>
    <cellStyle name="Output 2 10" xfId="1044"/>
    <cellStyle name="Output 2 10 2" xfId="18934"/>
    <cellStyle name="Output 2 10 2 2" xfId="44467"/>
    <cellStyle name="Output 2 10 3" xfId="44466"/>
    <cellStyle name="Output 2 10 4" xfId="6923"/>
    <cellStyle name="Output 2 11" xfId="1128"/>
    <cellStyle name="Output 2 11 2" xfId="17534"/>
    <cellStyle name="Output 2 11 2 2" xfId="44469"/>
    <cellStyle name="Output 2 11 3" xfId="44468"/>
    <cellStyle name="Output 2 11 4" xfId="4915"/>
    <cellStyle name="Output 2 12" xfId="1396"/>
    <cellStyle name="Output 2 12 2" xfId="18791"/>
    <cellStyle name="Output 2 12 2 2" xfId="44471"/>
    <cellStyle name="Output 2 12 3" xfId="44470"/>
    <cellStyle name="Output 2 12 4" xfId="61293"/>
    <cellStyle name="Output 2 13" xfId="5161"/>
    <cellStyle name="Output 2 13 2" xfId="17736"/>
    <cellStyle name="Output 2 13 2 2" xfId="44473"/>
    <cellStyle name="Output 2 13 3" xfId="44472"/>
    <cellStyle name="Output 2 13 4" xfId="61294"/>
    <cellStyle name="Output 2 14" xfId="6728"/>
    <cellStyle name="Output 2 14 2" xfId="18777"/>
    <cellStyle name="Output 2 14 2 2" xfId="44475"/>
    <cellStyle name="Output 2 14 3" xfId="44474"/>
    <cellStyle name="Output 2 14 4" xfId="61295"/>
    <cellStyle name="Output 2 15" xfId="5280"/>
    <cellStyle name="Output 2 15 2" xfId="17838"/>
    <cellStyle name="Output 2 15 2 2" xfId="44477"/>
    <cellStyle name="Output 2 15 3" xfId="44476"/>
    <cellStyle name="Output 2 15 4" xfId="61296"/>
    <cellStyle name="Output 2 16" xfId="5005"/>
    <cellStyle name="Output 2 16 2" xfId="17614"/>
    <cellStyle name="Output 2 16 2 2" xfId="44479"/>
    <cellStyle name="Output 2 16 3" xfId="44478"/>
    <cellStyle name="Output 2 16 4" xfId="61297"/>
    <cellStyle name="Output 2 17" xfId="5415"/>
    <cellStyle name="Output 2 17 2" xfId="17958"/>
    <cellStyle name="Output 2 17 2 2" xfId="44481"/>
    <cellStyle name="Output 2 17 3" xfId="44480"/>
    <cellStyle name="Output 2 17 4" xfId="61298"/>
    <cellStyle name="Output 2 18" xfId="6351"/>
    <cellStyle name="Output 2 18 2" xfId="18446"/>
    <cellStyle name="Output 2 18 2 2" xfId="44483"/>
    <cellStyle name="Output 2 18 3" xfId="44482"/>
    <cellStyle name="Output 2 18 4" xfId="61299"/>
    <cellStyle name="Output 2 19" xfId="5511"/>
    <cellStyle name="Output 2 19 2" xfId="18042"/>
    <cellStyle name="Output 2 19 2 2" xfId="44485"/>
    <cellStyle name="Output 2 19 3" xfId="44484"/>
    <cellStyle name="Output 2 19 4" xfId="61300"/>
    <cellStyle name="Output 2 2" xfId="115"/>
    <cellStyle name="Output 2 2 10" xfId="9648"/>
    <cellStyle name="Output 2 2 10 2" xfId="21334"/>
    <cellStyle name="Output 2 2 10 2 2" xfId="44488"/>
    <cellStyle name="Output 2 2 10 3" xfId="44487"/>
    <cellStyle name="Output 2 2 10 4" xfId="61301"/>
    <cellStyle name="Output 2 2 11" xfId="7568"/>
    <cellStyle name="Output 2 2 11 2" xfId="19515"/>
    <cellStyle name="Output 2 2 11 2 2" xfId="44490"/>
    <cellStyle name="Output 2 2 11 3" xfId="44489"/>
    <cellStyle name="Output 2 2 11 4" xfId="61302"/>
    <cellStyle name="Output 2 2 12" xfId="7415"/>
    <cellStyle name="Output 2 2 12 2" xfId="19383"/>
    <cellStyle name="Output 2 2 12 2 2" xfId="44492"/>
    <cellStyle name="Output 2 2 12 3" xfId="44491"/>
    <cellStyle name="Output 2 2 12 4" xfId="61303"/>
    <cellStyle name="Output 2 2 13" xfId="7645"/>
    <cellStyle name="Output 2 2 13 2" xfId="19591"/>
    <cellStyle name="Output 2 2 13 2 2" xfId="44494"/>
    <cellStyle name="Output 2 2 13 3" xfId="44493"/>
    <cellStyle name="Output 2 2 13 4" xfId="61304"/>
    <cellStyle name="Output 2 2 14" xfId="6722"/>
    <cellStyle name="Output 2 2 14 2" xfId="18772"/>
    <cellStyle name="Output 2 2 14 2 2" xfId="44496"/>
    <cellStyle name="Output 2 2 14 3" xfId="44495"/>
    <cellStyle name="Output 2 2 14 4" xfId="61305"/>
    <cellStyle name="Output 2 2 15" xfId="11685"/>
    <cellStyle name="Output 2 2 15 2" xfId="23120"/>
    <cellStyle name="Output 2 2 15 2 2" xfId="44498"/>
    <cellStyle name="Output 2 2 15 3" xfId="44497"/>
    <cellStyle name="Output 2 2 15 4" xfId="61306"/>
    <cellStyle name="Output 2 2 16" xfId="11336"/>
    <cellStyle name="Output 2 2 16 2" xfId="22814"/>
    <cellStyle name="Output 2 2 16 2 2" xfId="44500"/>
    <cellStyle name="Output 2 2 16 3" xfId="44499"/>
    <cellStyle name="Output 2 2 16 4" xfId="61307"/>
    <cellStyle name="Output 2 2 17" xfId="11678"/>
    <cellStyle name="Output 2 2 17 2" xfId="23115"/>
    <cellStyle name="Output 2 2 17 2 2" xfId="44502"/>
    <cellStyle name="Output 2 2 17 3" xfId="44501"/>
    <cellStyle name="Output 2 2 17 4" xfId="61308"/>
    <cellStyle name="Output 2 2 18" xfId="5671"/>
    <cellStyle name="Output 2 2 18 2" xfId="18188"/>
    <cellStyle name="Output 2 2 18 2 2" xfId="44504"/>
    <cellStyle name="Output 2 2 18 3" xfId="44503"/>
    <cellStyle name="Output 2 2 18 4" xfId="61309"/>
    <cellStyle name="Output 2 2 19" xfId="9475"/>
    <cellStyle name="Output 2 2 19 2" xfId="21191"/>
    <cellStyle name="Output 2 2 19 2 2" xfId="44506"/>
    <cellStyle name="Output 2 2 19 3" xfId="44505"/>
    <cellStyle name="Output 2 2 19 4" xfId="61310"/>
    <cellStyle name="Output 2 2 2" xfId="4858"/>
    <cellStyle name="Output 2 2 2 2" xfId="17491"/>
    <cellStyle name="Output 2 2 2 2 2" xfId="44508"/>
    <cellStyle name="Output 2 2 2 3" xfId="44507"/>
    <cellStyle name="Output 2 2 2 4" xfId="61311"/>
    <cellStyle name="Output 2 2 20" xfId="9621"/>
    <cellStyle name="Output 2 2 20 2" xfId="44509"/>
    <cellStyle name="Output 2 2 20 3" xfId="61312"/>
    <cellStyle name="Output 2 2 20 4" xfId="61313"/>
    <cellStyle name="Output 2 2 21" xfId="44486"/>
    <cellStyle name="Output 2 2 22" xfId="1534"/>
    <cellStyle name="Output 2 2 3" xfId="6878"/>
    <cellStyle name="Output 2 2 3 2" xfId="18900"/>
    <cellStyle name="Output 2 2 3 2 2" xfId="44511"/>
    <cellStyle name="Output 2 2 3 3" xfId="44510"/>
    <cellStyle name="Output 2 2 3 4" xfId="61314"/>
    <cellStyle name="Output 2 2 4" xfId="4674"/>
    <cellStyle name="Output 2 2 4 2" xfId="17371"/>
    <cellStyle name="Output 2 2 4 2 2" xfId="44513"/>
    <cellStyle name="Output 2 2 4 3" xfId="44512"/>
    <cellStyle name="Output 2 2 4 4" xfId="61315"/>
    <cellStyle name="Output 2 2 5" xfId="7381"/>
    <cellStyle name="Output 2 2 5 2" xfId="19354"/>
    <cellStyle name="Output 2 2 5 2 2" xfId="44515"/>
    <cellStyle name="Output 2 2 5 3" xfId="44514"/>
    <cellStyle name="Output 2 2 5 4" xfId="61316"/>
    <cellStyle name="Output 2 2 6" xfId="5194"/>
    <cellStyle name="Output 2 2 6 2" xfId="17765"/>
    <cellStyle name="Output 2 2 6 2 2" xfId="44517"/>
    <cellStyle name="Output 2 2 6 3" xfId="44516"/>
    <cellStyle name="Output 2 2 6 4" xfId="61317"/>
    <cellStyle name="Output 2 2 7" xfId="4855"/>
    <cellStyle name="Output 2 2 7 2" xfId="17488"/>
    <cellStyle name="Output 2 2 7 2 2" xfId="44519"/>
    <cellStyle name="Output 2 2 7 3" xfId="44518"/>
    <cellStyle name="Output 2 2 7 4" xfId="61318"/>
    <cellStyle name="Output 2 2 8" xfId="6753"/>
    <cellStyle name="Output 2 2 8 2" xfId="18798"/>
    <cellStyle name="Output 2 2 8 2 2" xfId="44521"/>
    <cellStyle name="Output 2 2 8 3" xfId="44520"/>
    <cellStyle name="Output 2 2 8 4" xfId="61319"/>
    <cellStyle name="Output 2 2 9" xfId="9206"/>
    <cellStyle name="Output 2 2 9 2" xfId="20942"/>
    <cellStyle name="Output 2 2 9 2 2" xfId="44523"/>
    <cellStyle name="Output 2 2 9 3" xfId="44522"/>
    <cellStyle name="Output 2 2 9 4" xfId="61320"/>
    <cellStyle name="Output 2 20" xfId="5190"/>
    <cellStyle name="Output 2 20 2" xfId="17761"/>
    <cellStyle name="Output 2 20 2 2" xfId="44525"/>
    <cellStyle name="Output 2 20 3" xfId="44524"/>
    <cellStyle name="Output 2 20 4" xfId="61321"/>
    <cellStyle name="Output 2 21" xfId="9749"/>
    <cellStyle name="Output 2 21 2" xfId="21413"/>
    <cellStyle name="Output 2 21 2 2" xfId="44527"/>
    <cellStyle name="Output 2 21 3" xfId="44526"/>
    <cellStyle name="Output 2 21 4" xfId="61322"/>
    <cellStyle name="Output 2 22" xfId="6344"/>
    <cellStyle name="Output 2 22 2" xfId="18440"/>
    <cellStyle name="Output 2 22 2 2" xfId="44529"/>
    <cellStyle name="Output 2 22 3" xfId="44528"/>
    <cellStyle name="Output 2 22 4" xfId="61323"/>
    <cellStyle name="Output 2 23" xfId="12221"/>
    <cellStyle name="Output 2 23 2" xfId="23605"/>
    <cellStyle name="Output 2 23 2 2" xfId="44531"/>
    <cellStyle name="Output 2 23 3" xfId="44530"/>
    <cellStyle name="Output 2 23 4" xfId="61324"/>
    <cellStyle name="Output 2 24" xfId="12941"/>
    <cellStyle name="Output 2 24 2" xfId="24258"/>
    <cellStyle name="Output 2 24 2 2" xfId="44533"/>
    <cellStyle name="Output 2 24 3" xfId="44532"/>
    <cellStyle name="Output 2 24 4" xfId="61325"/>
    <cellStyle name="Output 2 25" xfId="10566"/>
    <cellStyle name="Output 2 25 2" xfId="22121"/>
    <cellStyle name="Output 2 25 2 2" xfId="44535"/>
    <cellStyle name="Output 2 25 3" xfId="44534"/>
    <cellStyle name="Output 2 25 4" xfId="61326"/>
    <cellStyle name="Output 2 26" xfId="9654"/>
    <cellStyle name="Output 2 26 2" xfId="21339"/>
    <cellStyle name="Output 2 26 2 2" xfId="44537"/>
    <cellStyle name="Output 2 26 3" xfId="44536"/>
    <cellStyle name="Output 2 26 4" xfId="61327"/>
    <cellStyle name="Output 2 27" xfId="13984"/>
    <cellStyle name="Output 2 27 2" xfId="25216"/>
    <cellStyle name="Output 2 27 2 2" xfId="44539"/>
    <cellStyle name="Output 2 27 3" xfId="44538"/>
    <cellStyle name="Output 2 27 4" xfId="61328"/>
    <cellStyle name="Output 2 28" xfId="25544"/>
    <cellStyle name="Output 2 28 2" xfId="44540"/>
    <cellStyle name="Output 2 29" xfId="25558"/>
    <cellStyle name="Output 2 29 2" xfId="44541"/>
    <cellStyle name="Output 2 3" xfId="275"/>
    <cellStyle name="Output 2 3 10" xfId="9719"/>
    <cellStyle name="Output 2 3 10 2" xfId="21384"/>
    <cellStyle name="Output 2 3 10 2 2" xfId="44544"/>
    <cellStyle name="Output 2 3 10 3" xfId="44543"/>
    <cellStyle name="Output 2 3 10 4" xfId="61329"/>
    <cellStyle name="Output 2 3 11" xfId="8358"/>
    <cellStyle name="Output 2 3 11 2" xfId="20183"/>
    <cellStyle name="Output 2 3 11 2 2" xfId="44546"/>
    <cellStyle name="Output 2 3 11 3" xfId="44545"/>
    <cellStyle name="Output 2 3 11 4" xfId="61330"/>
    <cellStyle name="Output 2 3 12" xfId="6356"/>
    <cellStyle name="Output 2 3 12 2" xfId="18451"/>
    <cellStyle name="Output 2 3 12 2 2" xfId="44548"/>
    <cellStyle name="Output 2 3 12 3" xfId="44547"/>
    <cellStyle name="Output 2 3 12 4" xfId="61331"/>
    <cellStyle name="Output 2 3 13" xfId="9185"/>
    <cellStyle name="Output 2 3 13 2" xfId="20924"/>
    <cellStyle name="Output 2 3 13 2 2" xfId="44550"/>
    <cellStyle name="Output 2 3 13 3" xfId="44549"/>
    <cellStyle name="Output 2 3 13 4" xfId="61332"/>
    <cellStyle name="Output 2 3 14" xfId="5421"/>
    <cellStyle name="Output 2 3 14 2" xfId="17963"/>
    <cellStyle name="Output 2 3 14 2 2" xfId="44552"/>
    <cellStyle name="Output 2 3 14 3" xfId="44551"/>
    <cellStyle name="Output 2 3 14 4" xfId="61333"/>
    <cellStyle name="Output 2 3 15" xfId="11354"/>
    <cellStyle name="Output 2 3 15 2" xfId="22828"/>
    <cellStyle name="Output 2 3 15 2 2" xfId="44554"/>
    <cellStyle name="Output 2 3 15 3" xfId="44553"/>
    <cellStyle name="Output 2 3 15 4" xfId="61334"/>
    <cellStyle name="Output 2 3 16" xfId="7643"/>
    <cellStyle name="Output 2 3 16 2" xfId="19589"/>
    <cellStyle name="Output 2 3 16 2 2" xfId="44556"/>
    <cellStyle name="Output 2 3 16 3" xfId="44555"/>
    <cellStyle name="Output 2 3 16 4" xfId="61335"/>
    <cellStyle name="Output 2 3 17" xfId="4672"/>
    <cellStyle name="Output 2 3 17 2" xfId="17369"/>
    <cellStyle name="Output 2 3 17 2 2" xfId="44558"/>
    <cellStyle name="Output 2 3 17 3" xfId="44557"/>
    <cellStyle name="Output 2 3 17 4" xfId="61336"/>
    <cellStyle name="Output 2 3 18" xfId="9906"/>
    <cellStyle name="Output 2 3 18 2" xfId="21567"/>
    <cellStyle name="Output 2 3 18 2 2" xfId="44560"/>
    <cellStyle name="Output 2 3 18 3" xfId="44559"/>
    <cellStyle name="Output 2 3 18 4" xfId="61337"/>
    <cellStyle name="Output 2 3 19" xfId="12557"/>
    <cellStyle name="Output 2 3 19 2" xfId="23910"/>
    <cellStyle name="Output 2 3 19 2 2" xfId="44562"/>
    <cellStyle name="Output 2 3 19 3" xfId="44561"/>
    <cellStyle name="Output 2 3 19 4" xfId="61338"/>
    <cellStyle name="Output 2 3 2" xfId="4893"/>
    <cellStyle name="Output 2 3 2 2" xfId="17517"/>
    <cellStyle name="Output 2 3 2 2 2" xfId="44564"/>
    <cellStyle name="Output 2 3 2 3" xfId="44563"/>
    <cellStyle name="Output 2 3 2 4" xfId="61339"/>
    <cellStyle name="Output 2 3 20" xfId="5707"/>
    <cellStyle name="Output 2 3 20 2" xfId="44565"/>
    <cellStyle name="Output 2 3 20 3" xfId="61340"/>
    <cellStyle name="Output 2 3 20 4" xfId="61341"/>
    <cellStyle name="Output 2 3 21" xfId="44542"/>
    <cellStyle name="Output 2 3 22" xfId="1566"/>
    <cellStyle name="Output 2 3 3" xfId="6843"/>
    <cellStyle name="Output 2 3 3 2" xfId="18874"/>
    <cellStyle name="Output 2 3 3 2 2" xfId="44567"/>
    <cellStyle name="Output 2 3 3 3" xfId="44566"/>
    <cellStyle name="Output 2 3 3 4" xfId="61342"/>
    <cellStyle name="Output 2 3 4" xfId="5065"/>
    <cellStyle name="Output 2 3 4 2" xfId="17656"/>
    <cellStyle name="Output 2 3 4 2 2" xfId="44569"/>
    <cellStyle name="Output 2 3 4 3" xfId="44568"/>
    <cellStyle name="Output 2 3 4 4" xfId="61343"/>
    <cellStyle name="Output 2 3 5" xfId="6681"/>
    <cellStyle name="Output 2 3 5 2" xfId="18739"/>
    <cellStyle name="Output 2 3 5 2 2" xfId="44571"/>
    <cellStyle name="Output 2 3 5 3" xfId="44570"/>
    <cellStyle name="Output 2 3 5 4" xfId="61344"/>
    <cellStyle name="Output 2 3 6" xfId="5220"/>
    <cellStyle name="Output 2 3 6 2" xfId="17785"/>
    <cellStyle name="Output 2 3 6 2 2" xfId="44573"/>
    <cellStyle name="Output 2 3 6 3" xfId="44572"/>
    <cellStyle name="Output 2 3 6 4" xfId="61345"/>
    <cellStyle name="Output 2 3 7" xfId="4986"/>
    <cellStyle name="Output 2 3 7 2" xfId="17599"/>
    <cellStyle name="Output 2 3 7 2 2" xfId="44575"/>
    <cellStyle name="Output 2 3 7 3" xfId="44574"/>
    <cellStyle name="Output 2 3 7 4" xfId="61346"/>
    <cellStyle name="Output 2 3 8" xfId="5368"/>
    <cellStyle name="Output 2 3 8 2" xfId="17913"/>
    <cellStyle name="Output 2 3 8 2 2" xfId="44577"/>
    <cellStyle name="Output 2 3 8 3" xfId="44576"/>
    <cellStyle name="Output 2 3 8 4" xfId="61347"/>
    <cellStyle name="Output 2 3 9" xfId="6437"/>
    <cellStyle name="Output 2 3 9 2" xfId="18522"/>
    <cellStyle name="Output 2 3 9 2 2" xfId="44579"/>
    <cellStyle name="Output 2 3 9 3" xfId="44578"/>
    <cellStyle name="Output 2 3 9 4" xfId="61348"/>
    <cellStyle name="Output 2 30" xfId="44465"/>
    <cellStyle name="Output 2 31" xfId="1517"/>
    <cellStyle name="Output 2 4" xfId="363"/>
    <cellStyle name="Output 2 4 10" xfId="10819"/>
    <cellStyle name="Output 2 4 10 2" xfId="22355"/>
    <cellStyle name="Output 2 4 10 2 2" xfId="44582"/>
    <cellStyle name="Output 2 4 10 3" xfId="44581"/>
    <cellStyle name="Output 2 4 10 4" xfId="61349"/>
    <cellStyle name="Output 2 4 11" xfId="11238"/>
    <cellStyle name="Output 2 4 11 2" xfId="22723"/>
    <cellStyle name="Output 2 4 11 2 2" xfId="44584"/>
    <cellStyle name="Output 2 4 11 3" xfId="44583"/>
    <cellStyle name="Output 2 4 11 4" xfId="61350"/>
    <cellStyle name="Output 2 4 12" xfId="11647"/>
    <cellStyle name="Output 2 4 12 2" xfId="23086"/>
    <cellStyle name="Output 2 4 12 2 2" xfId="44586"/>
    <cellStyle name="Output 2 4 12 3" xfId="44585"/>
    <cellStyle name="Output 2 4 12 4" xfId="61351"/>
    <cellStyle name="Output 2 4 13" xfId="12079"/>
    <cellStyle name="Output 2 4 13 2" xfId="23493"/>
    <cellStyle name="Output 2 4 13 2 2" xfId="44588"/>
    <cellStyle name="Output 2 4 13 3" xfId="44587"/>
    <cellStyle name="Output 2 4 13 4" xfId="61352"/>
    <cellStyle name="Output 2 4 14" xfId="12453"/>
    <cellStyle name="Output 2 4 14 2" xfId="23831"/>
    <cellStyle name="Output 2 4 14 2 2" xfId="44590"/>
    <cellStyle name="Output 2 4 14 3" xfId="44589"/>
    <cellStyle name="Output 2 4 14 4" xfId="61353"/>
    <cellStyle name="Output 2 4 15" xfId="12810"/>
    <cellStyle name="Output 2 4 15 2" xfId="24147"/>
    <cellStyle name="Output 2 4 15 2 2" xfId="44592"/>
    <cellStyle name="Output 2 4 15 3" xfId="44591"/>
    <cellStyle name="Output 2 4 15 4" xfId="61354"/>
    <cellStyle name="Output 2 4 16" xfId="13225"/>
    <cellStyle name="Output 2 4 16 2" xfId="24536"/>
    <cellStyle name="Output 2 4 16 2 2" xfId="44594"/>
    <cellStyle name="Output 2 4 16 3" xfId="44593"/>
    <cellStyle name="Output 2 4 16 4" xfId="61355"/>
    <cellStyle name="Output 2 4 17" xfId="13562"/>
    <cellStyle name="Output 2 4 17 2" xfId="24841"/>
    <cellStyle name="Output 2 4 17 2 2" xfId="44596"/>
    <cellStyle name="Output 2 4 17 3" xfId="44595"/>
    <cellStyle name="Output 2 4 17 4" xfId="61356"/>
    <cellStyle name="Output 2 4 18" xfId="13898"/>
    <cellStyle name="Output 2 4 18 2" xfId="25143"/>
    <cellStyle name="Output 2 4 18 2 2" xfId="44598"/>
    <cellStyle name="Output 2 4 18 3" xfId="44597"/>
    <cellStyle name="Output 2 4 18 4" xfId="61357"/>
    <cellStyle name="Output 2 4 19" xfId="14221"/>
    <cellStyle name="Output 2 4 19 2" xfId="25443"/>
    <cellStyle name="Output 2 4 19 2 2" xfId="44600"/>
    <cellStyle name="Output 2 4 19 3" xfId="44599"/>
    <cellStyle name="Output 2 4 19 4" xfId="61358"/>
    <cellStyle name="Output 2 4 2" xfId="7238"/>
    <cellStyle name="Output 2 4 2 2" xfId="19243"/>
    <cellStyle name="Output 2 4 2 2 2" xfId="44602"/>
    <cellStyle name="Output 2 4 2 3" xfId="44601"/>
    <cellStyle name="Output 2 4 2 4" xfId="61359"/>
    <cellStyle name="Output 2 4 20" xfId="14515"/>
    <cellStyle name="Output 2 4 20 2" xfId="44603"/>
    <cellStyle name="Output 2 4 20 3" xfId="61360"/>
    <cellStyle name="Output 2 4 20 4" xfId="61361"/>
    <cellStyle name="Output 2 4 21" xfId="44580"/>
    <cellStyle name="Output 2 4 22" xfId="4458"/>
    <cellStyle name="Output 2 4 3" xfId="7705"/>
    <cellStyle name="Output 2 4 3 2" xfId="19648"/>
    <cellStyle name="Output 2 4 3 2 2" xfId="44605"/>
    <cellStyle name="Output 2 4 3 3" xfId="44604"/>
    <cellStyle name="Output 2 4 3 4" xfId="61362"/>
    <cellStyle name="Output 2 4 4" xfId="8155"/>
    <cellStyle name="Output 2 4 4 2" xfId="20038"/>
    <cellStyle name="Output 2 4 4 2 2" xfId="44607"/>
    <cellStyle name="Output 2 4 4 3" xfId="44606"/>
    <cellStyle name="Output 2 4 4 4" xfId="61363"/>
    <cellStyle name="Output 2 4 5" xfId="8622"/>
    <cellStyle name="Output 2 4 5 2" xfId="20427"/>
    <cellStyle name="Output 2 4 5 2 2" xfId="44609"/>
    <cellStyle name="Output 2 4 5 3" xfId="44608"/>
    <cellStyle name="Output 2 4 5 4" xfId="61364"/>
    <cellStyle name="Output 2 4 6" xfId="9077"/>
    <cellStyle name="Output 2 4 6 2" xfId="20838"/>
    <cellStyle name="Output 2 4 6 2 2" xfId="44611"/>
    <cellStyle name="Output 2 4 6 3" xfId="44610"/>
    <cellStyle name="Output 2 4 6 4" xfId="61365"/>
    <cellStyle name="Output 2 4 7" xfId="9522"/>
    <cellStyle name="Output 2 4 7 2" xfId="21238"/>
    <cellStyle name="Output 2 4 7 2 2" xfId="44613"/>
    <cellStyle name="Output 2 4 7 3" xfId="44612"/>
    <cellStyle name="Output 2 4 7 4" xfId="61366"/>
    <cellStyle name="Output 2 4 8" xfId="9966"/>
    <cellStyle name="Output 2 4 8 2" xfId="21622"/>
    <cellStyle name="Output 2 4 8 2 2" xfId="44615"/>
    <cellStyle name="Output 2 4 8 3" xfId="44614"/>
    <cellStyle name="Output 2 4 8 4" xfId="61367"/>
    <cellStyle name="Output 2 4 9" xfId="10399"/>
    <cellStyle name="Output 2 4 9 2" xfId="22000"/>
    <cellStyle name="Output 2 4 9 2 2" xfId="44617"/>
    <cellStyle name="Output 2 4 9 3" xfId="44616"/>
    <cellStyle name="Output 2 4 9 4" xfId="61368"/>
    <cellStyle name="Output 2 5" xfId="453"/>
    <cellStyle name="Output 2 5 10" xfId="10820"/>
    <cellStyle name="Output 2 5 10 2" xfId="22356"/>
    <cellStyle name="Output 2 5 10 2 2" xfId="44620"/>
    <cellStyle name="Output 2 5 10 3" xfId="44619"/>
    <cellStyle name="Output 2 5 10 4" xfId="61369"/>
    <cellStyle name="Output 2 5 11" xfId="11239"/>
    <cellStyle name="Output 2 5 11 2" xfId="22724"/>
    <cellStyle name="Output 2 5 11 2 2" xfId="44622"/>
    <cellStyle name="Output 2 5 11 3" xfId="44621"/>
    <cellStyle name="Output 2 5 11 4" xfId="61370"/>
    <cellStyle name="Output 2 5 12" xfId="11648"/>
    <cellStyle name="Output 2 5 12 2" xfId="23087"/>
    <cellStyle name="Output 2 5 12 2 2" xfId="44624"/>
    <cellStyle name="Output 2 5 12 3" xfId="44623"/>
    <cellStyle name="Output 2 5 12 4" xfId="61371"/>
    <cellStyle name="Output 2 5 13" xfId="12080"/>
    <cellStyle name="Output 2 5 13 2" xfId="23494"/>
    <cellStyle name="Output 2 5 13 2 2" xfId="44626"/>
    <cellStyle name="Output 2 5 13 3" xfId="44625"/>
    <cellStyle name="Output 2 5 13 4" xfId="61372"/>
    <cellStyle name="Output 2 5 14" xfId="12454"/>
    <cellStyle name="Output 2 5 14 2" xfId="23832"/>
    <cellStyle name="Output 2 5 14 2 2" xfId="44628"/>
    <cellStyle name="Output 2 5 14 3" xfId="44627"/>
    <cellStyle name="Output 2 5 14 4" xfId="61373"/>
    <cellStyle name="Output 2 5 15" xfId="12811"/>
    <cellStyle name="Output 2 5 15 2" xfId="24148"/>
    <cellStyle name="Output 2 5 15 2 2" xfId="44630"/>
    <cellStyle name="Output 2 5 15 3" xfId="44629"/>
    <cellStyle name="Output 2 5 15 4" xfId="61374"/>
    <cellStyle name="Output 2 5 16" xfId="13226"/>
    <cellStyle name="Output 2 5 16 2" xfId="24537"/>
    <cellStyle name="Output 2 5 16 2 2" xfId="44632"/>
    <cellStyle name="Output 2 5 16 3" xfId="44631"/>
    <cellStyle name="Output 2 5 16 4" xfId="61375"/>
    <cellStyle name="Output 2 5 17" xfId="13563"/>
    <cellStyle name="Output 2 5 17 2" xfId="24842"/>
    <cellStyle name="Output 2 5 17 2 2" xfId="44634"/>
    <cellStyle name="Output 2 5 17 3" xfId="44633"/>
    <cellStyle name="Output 2 5 17 4" xfId="61376"/>
    <cellStyle name="Output 2 5 18" xfId="13899"/>
    <cellStyle name="Output 2 5 18 2" xfId="25144"/>
    <cellStyle name="Output 2 5 18 2 2" xfId="44636"/>
    <cellStyle name="Output 2 5 18 3" xfId="44635"/>
    <cellStyle name="Output 2 5 18 4" xfId="61377"/>
    <cellStyle name="Output 2 5 19" xfId="14222"/>
    <cellStyle name="Output 2 5 19 2" xfId="25444"/>
    <cellStyle name="Output 2 5 19 2 2" xfId="44638"/>
    <cellStyle name="Output 2 5 19 3" xfId="44637"/>
    <cellStyle name="Output 2 5 19 4" xfId="61378"/>
    <cellStyle name="Output 2 5 2" xfId="7239"/>
    <cellStyle name="Output 2 5 2 2" xfId="19244"/>
    <cellStyle name="Output 2 5 2 2 2" xfId="44640"/>
    <cellStyle name="Output 2 5 2 3" xfId="44639"/>
    <cellStyle name="Output 2 5 2 4" xfId="61379"/>
    <cellStyle name="Output 2 5 20" xfId="14516"/>
    <cellStyle name="Output 2 5 20 2" xfId="44641"/>
    <cellStyle name="Output 2 5 20 3" xfId="61380"/>
    <cellStyle name="Output 2 5 20 4" xfId="61381"/>
    <cellStyle name="Output 2 5 21" xfId="44618"/>
    <cellStyle name="Output 2 5 22" xfId="4459"/>
    <cellStyle name="Output 2 5 3" xfId="7706"/>
    <cellStyle name="Output 2 5 3 2" xfId="19649"/>
    <cellStyle name="Output 2 5 3 2 2" xfId="44643"/>
    <cellStyle name="Output 2 5 3 3" xfId="44642"/>
    <cellStyle name="Output 2 5 3 4" xfId="61382"/>
    <cellStyle name="Output 2 5 4" xfId="8156"/>
    <cellStyle name="Output 2 5 4 2" xfId="20039"/>
    <cellStyle name="Output 2 5 4 2 2" xfId="44645"/>
    <cellStyle name="Output 2 5 4 3" xfId="44644"/>
    <cellStyle name="Output 2 5 4 4" xfId="61383"/>
    <cellStyle name="Output 2 5 5" xfId="8623"/>
    <cellStyle name="Output 2 5 5 2" xfId="20428"/>
    <cellStyle name="Output 2 5 5 2 2" xfId="44647"/>
    <cellStyle name="Output 2 5 5 3" xfId="44646"/>
    <cellStyle name="Output 2 5 5 4" xfId="61384"/>
    <cellStyle name="Output 2 5 6" xfId="9078"/>
    <cellStyle name="Output 2 5 6 2" xfId="20839"/>
    <cellStyle name="Output 2 5 6 2 2" xfId="44649"/>
    <cellStyle name="Output 2 5 6 3" xfId="44648"/>
    <cellStyle name="Output 2 5 6 4" xfId="61385"/>
    <cellStyle name="Output 2 5 7" xfId="9523"/>
    <cellStyle name="Output 2 5 7 2" xfId="21239"/>
    <cellStyle name="Output 2 5 7 2 2" xfId="44651"/>
    <cellStyle name="Output 2 5 7 3" xfId="44650"/>
    <cellStyle name="Output 2 5 7 4" xfId="61386"/>
    <cellStyle name="Output 2 5 8" xfId="9967"/>
    <cellStyle name="Output 2 5 8 2" xfId="21623"/>
    <cellStyle name="Output 2 5 8 2 2" xfId="44653"/>
    <cellStyle name="Output 2 5 8 3" xfId="44652"/>
    <cellStyle name="Output 2 5 8 4" xfId="61387"/>
    <cellStyle name="Output 2 5 9" xfId="10400"/>
    <cellStyle name="Output 2 5 9 2" xfId="22001"/>
    <cellStyle name="Output 2 5 9 2 2" xfId="44655"/>
    <cellStyle name="Output 2 5 9 3" xfId="44654"/>
    <cellStyle name="Output 2 5 9 4" xfId="61388"/>
    <cellStyle name="Output 2 6" xfId="572"/>
    <cellStyle name="Output 2 6 10" xfId="10821"/>
    <cellStyle name="Output 2 6 10 2" xfId="22357"/>
    <cellStyle name="Output 2 6 10 2 2" xfId="44658"/>
    <cellStyle name="Output 2 6 10 3" xfId="44657"/>
    <cellStyle name="Output 2 6 10 4" xfId="61389"/>
    <cellStyle name="Output 2 6 11" xfId="11240"/>
    <cellStyle name="Output 2 6 11 2" xfId="22725"/>
    <cellStyle name="Output 2 6 11 2 2" xfId="44660"/>
    <cellStyle name="Output 2 6 11 3" xfId="44659"/>
    <cellStyle name="Output 2 6 11 4" xfId="61390"/>
    <cellStyle name="Output 2 6 12" xfId="11649"/>
    <cellStyle name="Output 2 6 12 2" xfId="23088"/>
    <cellStyle name="Output 2 6 12 2 2" xfId="44662"/>
    <cellStyle name="Output 2 6 12 3" xfId="44661"/>
    <cellStyle name="Output 2 6 12 4" xfId="61391"/>
    <cellStyle name="Output 2 6 13" xfId="12081"/>
    <cellStyle name="Output 2 6 13 2" xfId="23495"/>
    <cellStyle name="Output 2 6 13 2 2" xfId="44664"/>
    <cellStyle name="Output 2 6 13 3" xfId="44663"/>
    <cellStyle name="Output 2 6 13 4" xfId="61392"/>
    <cellStyle name="Output 2 6 14" xfId="12455"/>
    <cellStyle name="Output 2 6 14 2" xfId="23833"/>
    <cellStyle name="Output 2 6 14 2 2" xfId="44666"/>
    <cellStyle name="Output 2 6 14 3" xfId="44665"/>
    <cellStyle name="Output 2 6 14 4" xfId="61393"/>
    <cellStyle name="Output 2 6 15" xfId="12812"/>
    <cellStyle name="Output 2 6 15 2" xfId="24149"/>
    <cellStyle name="Output 2 6 15 2 2" xfId="44668"/>
    <cellStyle name="Output 2 6 15 3" xfId="44667"/>
    <cellStyle name="Output 2 6 15 4" xfId="61394"/>
    <cellStyle name="Output 2 6 16" xfId="13227"/>
    <cellStyle name="Output 2 6 16 2" xfId="24538"/>
    <cellStyle name="Output 2 6 16 2 2" xfId="44670"/>
    <cellStyle name="Output 2 6 16 3" xfId="44669"/>
    <cellStyle name="Output 2 6 16 4" xfId="61395"/>
    <cellStyle name="Output 2 6 17" xfId="13564"/>
    <cellStyle name="Output 2 6 17 2" xfId="24843"/>
    <cellStyle name="Output 2 6 17 2 2" xfId="44672"/>
    <cellStyle name="Output 2 6 17 3" xfId="44671"/>
    <cellStyle name="Output 2 6 17 4" xfId="61396"/>
    <cellStyle name="Output 2 6 18" xfId="13900"/>
    <cellStyle name="Output 2 6 18 2" xfId="25145"/>
    <cellStyle name="Output 2 6 18 2 2" xfId="44674"/>
    <cellStyle name="Output 2 6 18 3" xfId="44673"/>
    <cellStyle name="Output 2 6 18 4" xfId="61397"/>
    <cellStyle name="Output 2 6 19" xfId="14223"/>
    <cellStyle name="Output 2 6 19 2" xfId="25445"/>
    <cellStyle name="Output 2 6 19 2 2" xfId="44676"/>
    <cellStyle name="Output 2 6 19 3" xfId="44675"/>
    <cellStyle name="Output 2 6 19 4" xfId="61398"/>
    <cellStyle name="Output 2 6 2" xfId="7240"/>
    <cellStyle name="Output 2 6 2 2" xfId="19245"/>
    <cellStyle name="Output 2 6 2 2 2" xfId="44678"/>
    <cellStyle name="Output 2 6 2 3" xfId="44677"/>
    <cellStyle name="Output 2 6 2 4" xfId="61399"/>
    <cellStyle name="Output 2 6 20" xfId="14517"/>
    <cellStyle name="Output 2 6 20 2" xfId="44679"/>
    <cellStyle name="Output 2 6 20 3" xfId="61400"/>
    <cellStyle name="Output 2 6 20 4" xfId="61401"/>
    <cellStyle name="Output 2 6 21" xfId="44656"/>
    <cellStyle name="Output 2 6 22" xfId="4460"/>
    <cellStyle name="Output 2 6 3" xfId="7707"/>
    <cellStyle name="Output 2 6 3 2" xfId="19650"/>
    <cellStyle name="Output 2 6 3 2 2" xfId="44681"/>
    <cellStyle name="Output 2 6 3 3" xfId="44680"/>
    <cellStyle name="Output 2 6 3 4" xfId="61402"/>
    <cellStyle name="Output 2 6 4" xfId="8157"/>
    <cellStyle name="Output 2 6 4 2" xfId="20040"/>
    <cellStyle name="Output 2 6 4 2 2" xfId="44683"/>
    <cellStyle name="Output 2 6 4 3" xfId="44682"/>
    <cellStyle name="Output 2 6 4 4" xfId="61403"/>
    <cellStyle name="Output 2 6 5" xfId="8624"/>
    <cellStyle name="Output 2 6 5 2" xfId="20429"/>
    <cellStyle name="Output 2 6 5 2 2" xfId="44685"/>
    <cellStyle name="Output 2 6 5 3" xfId="44684"/>
    <cellStyle name="Output 2 6 5 4" xfId="61404"/>
    <cellStyle name="Output 2 6 6" xfId="9079"/>
    <cellStyle name="Output 2 6 6 2" xfId="20840"/>
    <cellStyle name="Output 2 6 6 2 2" xfId="44687"/>
    <cellStyle name="Output 2 6 6 3" xfId="44686"/>
    <cellStyle name="Output 2 6 6 4" xfId="61405"/>
    <cellStyle name="Output 2 6 7" xfId="9524"/>
    <cellStyle name="Output 2 6 7 2" xfId="21240"/>
    <cellStyle name="Output 2 6 7 2 2" xfId="44689"/>
    <cellStyle name="Output 2 6 7 3" xfId="44688"/>
    <cellStyle name="Output 2 6 7 4" xfId="61406"/>
    <cellStyle name="Output 2 6 8" xfId="9968"/>
    <cellStyle name="Output 2 6 8 2" xfId="21624"/>
    <cellStyle name="Output 2 6 8 2 2" xfId="44691"/>
    <cellStyle name="Output 2 6 8 3" xfId="44690"/>
    <cellStyle name="Output 2 6 8 4" xfId="61407"/>
    <cellStyle name="Output 2 6 9" xfId="10401"/>
    <cellStyle name="Output 2 6 9 2" xfId="22002"/>
    <cellStyle name="Output 2 6 9 2 2" xfId="44693"/>
    <cellStyle name="Output 2 6 9 3" xfId="44692"/>
    <cellStyle name="Output 2 6 9 4" xfId="61408"/>
    <cellStyle name="Output 2 7" xfId="691"/>
    <cellStyle name="Output 2 7 10" xfId="10822"/>
    <cellStyle name="Output 2 7 10 2" xfId="22358"/>
    <cellStyle name="Output 2 7 10 2 2" xfId="44696"/>
    <cellStyle name="Output 2 7 10 3" xfId="44695"/>
    <cellStyle name="Output 2 7 10 4" xfId="61409"/>
    <cellStyle name="Output 2 7 11" xfId="11241"/>
    <cellStyle name="Output 2 7 11 2" xfId="22726"/>
    <cellStyle name="Output 2 7 11 2 2" xfId="44698"/>
    <cellStyle name="Output 2 7 11 3" xfId="44697"/>
    <cellStyle name="Output 2 7 11 4" xfId="61410"/>
    <cellStyle name="Output 2 7 12" xfId="11650"/>
    <cellStyle name="Output 2 7 12 2" xfId="23089"/>
    <cellStyle name="Output 2 7 12 2 2" xfId="44700"/>
    <cellStyle name="Output 2 7 12 3" xfId="44699"/>
    <cellStyle name="Output 2 7 12 4" xfId="61411"/>
    <cellStyle name="Output 2 7 13" xfId="12082"/>
    <cellStyle name="Output 2 7 13 2" xfId="23496"/>
    <cellStyle name="Output 2 7 13 2 2" xfId="44702"/>
    <cellStyle name="Output 2 7 13 3" xfId="44701"/>
    <cellStyle name="Output 2 7 13 4" xfId="61412"/>
    <cellStyle name="Output 2 7 14" xfId="12456"/>
    <cellStyle name="Output 2 7 14 2" xfId="23834"/>
    <cellStyle name="Output 2 7 14 2 2" xfId="44704"/>
    <cellStyle name="Output 2 7 14 3" xfId="44703"/>
    <cellStyle name="Output 2 7 14 4" xfId="61413"/>
    <cellStyle name="Output 2 7 15" xfId="12813"/>
    <cellStyle name="Output 2 7 15 2" xfId="24150"/>
    <cellStyle name="Output 2 7 15 2 2" xfId="44706"/>
    <cellStyle name="Output 2 7 15 3" xfId="44705"/>
    <cellStyle name="Output 2 7 15 4" xfId="61414"/>
    <cellStyle name="Output 2 7 16" xfId="13228"/>
    <cellStyle name="Output 2 7 16 2" xfId="24539"/>
    <cellStyle name="Output 2 7 16 2 2" xfId="44708"/>
    <cellStyle name="Output 2 7 16 3" xfId="44707"/>
    <cellStyle name="Output 2 7 16 4" xfId="61415"/>
    <cellStyle name="Output 2 7 17" xfId="13565"/>
    <cellStyle name="Output 2 7 17 2" xfId="24844"/>
    <cellStyle name="Output 2 7 17 2 2" xfId="44710"/>
    <cellStyle name="Output 2 7 17 3" xfId="44709"/>
    <cellStyle name="Output 2 7 17 4" xfId="61416"/>
    <cellStyle name="Output 2 7 18" xfId="13901"/>
    <cellStyle name="Output 2 7 18 2" xfId="25146"/>
    <cellStyle name="Output 2 7 18 2 2" xfId="44712"/>
    <cellStyle name="Output 2 7 18 3" xfId="44711"/>
    <cellStyle name="Output 2 7 18 4" xfId="61417"/>
    <cellStyle name="Output 2 7 19" xfId="14224"/>
    <cellStyle name="Output 2 7 19 2" xfId="25446"/>
    <cellStyle name="Output 2 7 19 2 2" xfId="44714"/>
    <cellStyle name="Output 2 7 19 3" xfId="44713"/>
    <cellStyle name="Output 2 7 19 4" xfId="61418"/>
    <cellStyle name="Output 2 7 2" xfId="7241"/>
    <cellStyle name="Output 2 7 2 2" xfId="19246"/>
    <cellStyle name="Output 2 7 2 2 2" xfId="44716"/>
    <cellStyle name="Output 2 7 2 3" xfId="44715"/>
    <cellStyle name="Output 2 7 2 4" xfId="61419"/>
    <cellStyle name="Output 2 7 20" xfId="14518"/>
    <cellStyle name="Output 2 7 20 2" xfId="44717"/>
    <cellStyle name="Output 2 7 20 3" xfId="61420"/>
    <cellStyle name="Output 2 7 20 4" xfId="61421"/>
    <cellStyle name="Output 2 7 21" xfId="44694"/>
    <cellStyle name="Output 2 7 22" xfId="4461"/>
    <cellStyle name="Output 2 7 3" xfId="7708"/>
    <cellStyle name="Output 2 7 3 2" xfId="19651"/>
    <cellStyle name="Output 2 7 3 2 2" xfId="44719"/>
    <cellStyle name="Output 2 7 3 3" xfId="44718"/>
    <cellStyle name="Output 2 7 3 4" xfId="61422"/>
    <cellStyle name="Output 2 7 4" xfId="8158"/>
    <cellStyle name="Output 2 7 4 2" xfId="20041"/>
    <cellStyle name="Output 2 7 4 2 2" xfId="44721"/>
    <cellStyle name="Output 2 7 4 3" xfId="44720"/>
    <cellStyle name="Output 2 7 4 4" xfId="61423"/>
    <cellStyle name="Output 2 7 5" xfId="8625"/>
    <cellStyle name="Output 2 7 5 2" xfId="20430"/>
    <cellStyle name="Output 2 7 5 2 2" xfId="44723"/>
    <cellStyle name="Output 2 7 5 3" xfId="44722"/>
    <cellStyle name="Output 2 7 5 4" xfId="61424"/>
    <cellStyle name="Output 2 7 6" xfId="9080"/>
    <cellStyle name="Output 2 7 6 2" xfId="20841"/>
    <cellStyle name="Output 2 7 6 2 2" xfId="44725"/>
    <cellStyle name="Output 2 7 6 3" xfId="44724"/>
    <cellStyle name="Output 2 7 6 4" xfId="61425"/>
    <cellStyle name="Output 2 7 7" xfId="9525"/>
    <cellStyle name="Output 2 7 7 2" xfId="21241"/>
    <cellStyle name="Output 2 7 7 2 2" xfId="44727"/>
    <cellStyle name="Output 2 7 7 3" xfId="44726"/>
    <cellStyle name="Output 2 7 7 4" xfId="61426"/>
    <cellStyle name="Output 2 7 8" xfId="9969"/>
    <cellStyle name="Output 2 7 8 2" xfId="21625"/>
    <cellStyle name="Output 2 7 8 2 2" xfId="44729"/>
    <cellStyle name="Output 2 7 8 3" xfId="44728"/>
    <cellStyle name="Output 2 7 8 4" xfId="61427"/>
    <cellStyle name="Output 2 7 9" xfId="10402"/>
    <cellStyle name="Output 2 7 9 2" xfId="22003"/>
    <cellStyle name="Output 2 7 9 2 2" xfId="44731"/>
    <cellStyle name="Output 2 7 9 3" xfId="44730"/>
    <cellStyle name="Output 2 7 9 4" xfId="61428"/>
    <cellStyle name="Output 2 8" xfId="809"/>
    <cellStyle name="Output 2 8 10" xfId="4704"/>
    <cellStyle name="Output 2 8 10 2" xfId="17394"/>
    <cellStyle name="Output 2 8 10 2 2" xfId="44734"/>
    <cellStyle name="Output 2 8 10 3" xfId="44733"/>
    <cellStyle name="Output 2 8 10 4" xfId="61429"/>
    <cellStyle name="Output 2 8 11" xfId="10097"/>
    <cellStyle name="Output 2 8 11 2" xfId="21724"/>
    <cellStyle name="Output 2 8 11 2 2" xfId="44736"/>
    <cellStyle name="Output 2 8 11 3" xfId="44735"/>
    <cellStyle name="Output 2 8 11 4" xfId="61430"/>
    <cellStyle name="Output 2 8 12" xfId="6602"/>
    <cellStyle name="Output 2 8 12 2" xfId="18668"/>
    <cellStyle name="Output 2 8 12 2 2" xfId="44738"/>
    <cellStyle name="Output 2 8 12 3" xfId="44737"/>
    <cellStyle name="Output 2 8 12 4" xfId="61431"/>
    <cellStyle name="Output 2 8 13" xfId="6248"/>
    <cellStyle name="Output 2 8 13 2" xfId="18355"/>
    <cellStyle name="Output 2 8 13 2 2" xfId="44740"/>
    <cellStyle name="Output 2 8 13 3" xfId="44739"/>
    <cellStyle name="Output 2 8 13 4" xfId="61432"/>
    <cellStyle name="Output 2 8 14" xfId="9756"/>
    <cellStyle name="Output 2 8 14 2" xfId="21420"/>
    <cellStyle name="Output 2 8 14 2 2" xfId="44742"/>
    <cellStyle name="Output 2 8 14 3" xfId="44741"/>
    <cellStyle name="Output 2 8 14 4" xfId="61433"/>
    <cellStyle name="Output 2 8 15" xfId="9682"/>
    <cellStyle name="Output 2 8 15 2" xfId="21362"/>
    <cellStyle name="Output 2 8 15 2 2" xfId="44744"/>
    <cellStyle name="Output 2 8 15 3" xfId="44743"/>
    <cellStyle name="Output 2 8 15 4" xfId="61434"/>
    <cellStyle name="Output 2 8 16" xfId="5618"/>
    <cellStyle name="Output 2 8 16 2" xfId="18137"/>
    <cellStyle name="Output 2 8 16 2 2" xfId="44746"/>
    <cellStyle name="Output 2 8 16 3" xfId="44745"/>
    <cellStyle name="Output 2 8 16 4" xfId="61435"/>
    <cellStyle name="Output 2 8 17" xfId="6717"/>
    <cellStyle name="Output 2 8 17 2" xfId="18767"/>
    <cellStyle name="Output 2 8 17 2 2" xfId="44748"/>
    <cellStyle name="Output 2 8 17 3" xfId="44747"/>
    <cellStyle name="Output 2 8 17 4" xfId="61436"/>
    <cellStyle name="Output 2 8 18" xfId="5673"/>
    <cellStyle name="Output 2 8 18 2" xfId="18190"/>
    <cellStyle name="Output 2 8 18 2 2" xfId="44750"/>
    <cellStyle name="Output 2 8 18 3" xfId="44749"/>
    <cellStyle name="Output 2 8 18 4" xfId="61437"/>
    <cellStyle name="Output 2 8 19" xfId="7850"/>
    <cellStyle name="Output 2 8 19 2" xfId="19757"/>
    <cellStyle name="Output 2 8 19 2 2" xfId="44752"/>
    <cellStyle name="Output 2 8 19 3" xfId="44751"/>
    <cellStyle name="Output 2 8 19 4" xfId="61438"/>
    <cellStyle name="Output 2 8 2" xfId="4865"/>
    <cellStyle name="Output 2 8 2 2" xfId="17498"/>
    <cellStyle name="Output 2 8 2 2 2" xfId="44754"/>
    <cellStyle name="Output 2 8 2 3" xfId="44753"/>
    <cellStyle name="Output 2 8 2 4" xfId="61439"/>
    <cellStyle name="Output 2 8 20" xfId="12834"/>
    <cellStyle name="Output 2 8 20 2" xfId="44755"/>
    <cellStyle name="Output 2 8 20 3" xfId="61440"/>
    <cellStyle name="Output 2 8 20 4" xfId="61441"/>
    <cellStyle name="Output 2 8 21" xfId="44732"/>
    <cellStyle name="Output 2 8 22" xfId="1540"/>
    <cellStyle name="Output 2 8 3" xfId="6871"/>
    <cellStyle name="Output 2 8 3 2" xfId="18893"/>
    <cellStyle name="Output 2 8 3 2 2" xfId="44757"/>
    <cellStyle name="Output 2 8 3 3" xfId="44756"/>
    <cellStyle name="Output 2 8 3 4" xfId="61442"/>
    <cellStyle name="Output 2 8 4" xfId="5038"/>
    <cellStyle name="Output 2 8 4 2" xfId="17638"/>
    <cellStyle name="Output 2 8 4 2 2" xfId="44759"/>
    <cellStyle name="Output 2 8 4 3" xfId="44758"/>
    <cellStyle name="Output 2 8 4 4" xfId="61443"/>
    <cellStyle name="Output 2 8 5" xfId="6701"/>
    <cellStyle name="Output 2 8 5 2" xfId="18756"/>
    <cellStyle name="Output 2 8 5 2 2" xfId="44761"/>
    <cellStyle name="Output 2 8 5 3" xfId="44760"/>
    <cellStyle name="Output 2 8 5 4" xfId="61444"/>
    <cellStyle name="Output 2 8 6" xfId="5196"/>
    <cellStyle name="Output 2 8 6 2" xfId="17767"/>
    <cellStyle name="Output 2 8 6 2 2" xfId="44763"/>
    <cellStyle name="Output 2 8 6 3" xfId="44762"/>
    <cellStyle name="Output 2 8 6 4" xfId="61445"/>
    <cellStyle name="Output 2 8 7" xfId="6583"/>
    <cellStyle name="Output 2 8 7 2" xfId="18654"/>
    <cellStyle name="Output 2 8 7 2 2" xfId="44765"/>
    <cellStyle name="Output 2 8 7 3" xfId="44764"/>
    <cellStyle name="Output 2 8 7 4" xfId="61446"/>
    <cellStyle name="Output 2 8 8" xfId="6876"/>
    <cellStyle name="Output 2 8 8 2" xfId="18898"/>
    <cellStyle name="Output 2 8 8 2 2" xfId="44767"/>
    <cellStyle name="Output 2 8 8 3" xfId="44766"/>
    <cellStyle name="Output 2 8 8 4" xfId="61447"/>
    <cellStyle name="Output 2 8 9" xfId="4852"/>
    <cellStyle name="Output 2 8 9 2" xfId="17485"/>
    <cellStyle name="Output 2 8 9 2 2" xfId="44769"/>
    <cellStyle name="Output 2 8 9 3" xfId="44768"/>
    <cellStyle name="Output 2 8 9 4" xfId="61448"/>
    <cellStyle name="Output 2 9" xfId="927"/>
    <cellStyle name="Output 2 9 2" xfId="17457"/>
    <cellStyle name="Output 2 9 2 2" xfId="44771"/>
    <cellStyle name="Output 2 9 3" xfId="44770"/>
    <cellStyle name="Output 2 9 4" xfId="4816"/>
    <cellStyle name="Output 20" xfId="5160"/>
    <cellStyle name="Output 20 2" xfId="17735"/>
    <cellStyle name="Output 20 2 2" xfId="44773"/>
    <cellStyle name="Output 20 3" xfId="44772"/>
    <cellStyle name="Output 20 4" xfId="61449"/>
    <cellStyle name="Output 21" xfId="8305"/>
    <cellStyle name="Output 21 2" xfId="20150"/>
    <cellStyle name="Output 21 2 2" xfId="44775"/>
    <cellStyle name="Output 21 3" xfId="44774"/>
    <cellStyle name="Output 21 4" xfId="61450"/>
    <cellStyle name="Output 22" xfId="4688"/>
    <cellStyle name="Output 22 2" xfId="17382"/>
    <cellStyle name="Output 22 2 2" xfId="44777"/>
    <cellStyle name="Output 22 3" xfId="44776"/>
    <cellStyle name="Output 22 4" xfId="61451"/>
    <cellStyle name="Output 23" xfId="6467"/>
    <cellStyle name="Output 23 2" xfId="18548"/>
    <cellStyle name="Output 23 2 2" xfId="44779"/>
    <cellStyle name="Output 23 3" xfId="44778"/>
    <cellStyle name="Output 23 4" xfId="61452"/>
    <cellStyle name="Output 24" xfId="5414"/>
    <cellStyle name="Output 24 2" xfId="17957"/>
    <cellStyle name="Output 24 2 2" xfId="44781"/>
    <cellStyle name="Output 24 3" xfId="44780"/>
    <cellStyle name="Output 24 4" xfId="61453"/>
    <cellStyle name="Output 25" xfId="4907"/>
    <cellStyle name="Output 25 2" xfId="17530"/>
    <cellStyle name="Output 25 2 2" xfId="44783"/>
    <cellStyle name="Output 25 3" xfId="44782"/>
    <cellStyle name="Output 25 4" xfId="61454"/>
    <cellStyle name="Output 26" xfId="4834"/>
    <cellStyle name="Output 26 2" xfId="17474"/>
    <cellStyle name="Output 26 2 2" xfId="44785"/>
    <cellStyle name="Output 26 3" xfId="44784"/>
    <cellStyle name="Output 26 4" xfId="61455"/>
    <cellStyle name="Output 27" xfId="10090"/>
    <cellStyle name="Output 27 2" xfId="21719"/>
    <cellStyle name="Output 27 2 2" xfId="44787"/>
    <cellStyle name="Output 27 3" xfId="44786"/>
    <cellStyle name="Output 27 4" xfId="61456"/>
    <cellStyle name="Output 28" xfId="8721"/>
    <cellStyle name="Output 28 2" xfId="20511"/>
    <cellStyle name="Output 28 2 2" xfId="44789"/>
    <cellStyle name="Output 28 3" xfId="44788"/>
    <cellStyle name="Output 28 4" xfId="61457"/>
    <cellStyle name="Output 29" xfId="10932"/>
    <cellStyle name="Output 29 2" xfId="22452"/>
    <cellStyle name="Output 29 2 2" xfId="44791"/>
    <cellStyle name="Output 29 3" xfId="44790"/>
    <cellStyle name="Output 29 4" xfId="61458"/>
    <cellStyle name="Output 3" xfId="201"/>
    <cellStyle name="Output 3 10" xfId="5281"/>
    <cellStyle name="Output 3 10 2" xfId="17839"/>
    <cellStyle name="Output 3 10 2 2" xfId="44794"/>
    <cellStyle name="Output 3 10 3" xfId="44793"/>
    <cellStyle name="Output 3 10 4" xfId="61459"/>
    <cellStyle name="Output 3 11" xfId="6466"/>
    <cellStyle name="Output 3 11 2" xfId="18547"/>
    <cellStyle name="Output 3 11 2 2" xfId="44796"/>
    <cellStyle name="Output 3 11 3" xfId="44795"/>
    <cellStyle name="Output 3 11 4" xfId="61460"/>
    <cellStyle name="Output 3 12" xfId="8312"/>
    <cellStyle name="Output 3 12 2" xfId="20156"/>
    <cellStyle name="Output 3 12 2 2" xfId="44798"/>
    <cellStyle name="Output 3 12 3" xfId="44797"/>
    <cellStyle name="Output 3 12 4" xfId="61461"/>
    <cellStyle name="Output 3 13" xfId="4772"/>
    <cellStyle name="Output 3 13 2" xfId="17427"/>
    <cellStyle name="Output 3 13 2 2" xfId="44800"/>
    <cellStyle name="Output 3 13 3" xfId="44799"/>
    <cellStyle name="Output 3 13 4" xfId="61462"/>
    <cellStyle name="Output 3 14" xfId="10515"/>
    <cellStyle name="Output 3 14 2" xfId="22092"/>
    <cellStyle name="Output 3 14 2 2" xfId="44802"/>
    <cellStyle name="Output 3 14 3" xfId="44801"/>
    <cellStyle name="Output 3 14 4" xfId="61463"/>
    <cellStyle name="Output 3 15" xfId="10089"/>
    <cellStyle name="Output 3 15 2" xfId="21718"/>
    <cellStyle name="Output 3 15 2 2" xfId="44804"/>
    <cellStyle name="Output 3 15 3" xfId="44803"/>
    <cellStyle name="Output 3 15 4" xfId="61464"/>
    <cellStyle name="Output 3 16" xfId="10574"/>
    <cellStyle name="Output 3 16 2" xfId="22127"/>
    <cellStyle name="Output 3 16 2 2" xfId="44806"/>
    <cellStyle name="Output 3 16 3" xfId="44805"/>
    <cellStyle name="Output 3 16 4" xfId="61465"/>
    <cellStyle name="Output 3 17" xfId="6224"/>
    <cellStyle name="Output 3 17 2" xfId="18333"/>
    <cellStyle name="Output 3 17 2 2" xfId="44808"/>
    <cellStyle name="Output 3 17 3" xfId="44807"/>
    <cellStyle name="Output 3 17 4" xfId="61466"/>
    <cellStyle name="Output 3 18" xfId="10948"/>
    <cellStyle name="Output 3 18 2" xfId="22465"/>
    <cellStyle name="Output 3 18 2 2" xfId="44810"/>
    <cellStyle name="Output 3 18 3" xfId="44809"/>
    <cellStyle name="Output 3 18 4" xfId="61467"/>
    <cellStyle name="Output 3 19" xfId="12940"/>
    <cellStyle name="Output 3 19 2" xfId="24257"/>
    <cellStyle name="Output 3 19 2 2" xfId="44812"/>
    <cellStyle name="Output 3 19 3" xfId="44811"/>
    <cellStyle name="Output 3 19 4" xfId="61468"/>
    <cellStyle name="Output 3 2" xfId="1567"/>
    <cellStyle name="Output 3 2 10" xfId="5476"/>
    <cellStyle name="Output 3 2 10 2" xfId="18014"/>
    <cellStyle name="Output 3 2 10 2 2" xfId="44815"/>
    <cellStyle name="Output 3 2 10 3" xfId="44814"/>
    <cellStyle name="Output 3 2 10 4" xfId="61469"/>
    <cellStyle name="Output 3 2 11" xfId="4768"/>
    <cellStyle name="Output 3 2 11 2" xfId="17423"/>
    <cellStyle name="Output 3 2 11 2 2" xfId="44817"/>
    <cellStyle name="Output 3 2 11 3" xfId="44816"/>
    <cellStyle name="Output 3 2 11 4" xfId="61470"/>
    <cellStyle name="Output 3 2 12" xfId="5550"/>
    <cellStyle name="Output 3 2 12 2" xfId="18079"/>
    <cellStyle name="Output 3 2 12 2 2" xfId="44819"/>
    <cellStyle name="Output 3 2 12 3" xfId="44818"/>
    <cellStyle name="Output 3 2 12 4" xfId="61471"/>
    <cellStyle name="Output 3 2 13" xfId="6596"/>
    <cellStyle name="Output 3 2 13 2" xfId="18663"/>
    <cellStyle name="Output 3 2 13 2 2" xfId="44821"/>
    <cellStyle name="Output 3 2 13 3" xfId="44820"/>
    <cellStyle name="Output 3 2 13 4" xfId="61472"/>
    <cellStyle name="Output 3 2 14" xfId="7814"/>
    <cellStyle name="Output 3 2 14 2" xfId="19729"/>
    <cellStyle name="Output 3 2 14 2 2" xfId="44823"/>
    <cellStyle name="Output 3 2 14 3" xfId="44822"/>
    <cellStyle name="Output 3 2 14 4" xfId="61473"/>
    <cellStyle name="Output 3 2 15" xfId="10929"/>
    <cellStyle name="Output 3 2 15 2" xfId="22449"/>
    <cellStyle name="Output 3 2 15 2 2" xfId="44825"/>
    <cellStyle name="Output 3 2 15 3" xfId="44824"/>
    <cellStyle name="Output 3 2 15 4" xfId="61474"/>
    <cellStyle name="Output 3 2 16" xfId="9317"/>
    <cellStyle name="Output 3 2 16 2" xfId="21035"/>
    <cellStyle name="Output 3 2 16 2 2" xfId="44827"/>
    <cellStyle name="Output 3 2 16 3" xfId="44826"/>
    <cellStyle name="Output 3 2 16 4" xfId="61475"/>
    <cellStyle name="Output 3 2 17" xfId="5505"/>
    <cellStyle name="Output 3 2 17 2" xfId="18039"/>
    <cellStyle name="Output 3 2 17 2 2" xfId="44829"/>
    <cellStyle name="Output 3 2 17 3" xfId="44828"/>
    <cellStyle name="Output 3 2 17 4" xfId="61476"/>
    <cellStyle name="Output 3 2 18" xfId="10564"/>
    <cellStyle name="Output 3 2 18 2" xfId="22119"/>
    <cellStyle name="Output 3 2 18 2 2" xfId="44831"/>
    <cellStyle name="Output 3 2 18 3" xfId="44830"/>
    <cellStyle name="Output 3 2 18 4" xfId="61477"/>
    <cellStyle name="Output 3 2 19" xfId="10912"/>
    <cellStyle name="Output 3 2 19 2" xfId="22434"/>
    <cellStyle name="Output 3 2 19 2 2" xfId="44833"/>
    <cellStyle name="Output 3 2 19 3" xfId="44832"/>
    <cellStyle name="Output 3 2 19 4" xfId="61478"/>
    <cellStyle name="Output 3 2 2" xfId="4894"/>
    <cellStyle name="Output 3 2 2 2" xfId="17518"/>
    <cellStyle name="Output 3 2 2 2 2" xfId="44835"/>
    <cellStyle name="Output 3 2 2 3" xfId="44834"/>
    <cellStyle name="Output 3 2 2 4" xfId="61479"/>
    <cellStyle name="Output 3 2 20" xfId="6284"/>
    <cellStyle name="Output 3 2 20 2" xfId="44836"/>
    <cellStyle name="Output 3 2 20 3" xfId="61480"/>
    <cellStyle name="Output 3 2 20 4" xfId="61481"/>
    <cellStyle name="Output 3 2 21" xfId="44813"/>
    <cellStyle name="Output 3 2 22" xfId="61482"/>
    <cellStyle name="Output 3 2 3" xfId="6842"/>
    <cellStyle name="Output 3 2 3 2" xfId="18873"/>
    <cellStyle name="Output 3 2 3 2 2" xfId="44838"/>
    <cellStyle name="Output 3 2 3 3" xfId="44837"/>
    <cellStyle name="Output 3 2 3 4" xfId="61483"/>
    <cellStyle name="Output 3 2 4" xfId="5066"/>
    <cellStyle name="Output 3 2 4 2" xfId="17657"/>
    <cellStyle name="Output 3 2 4 2 2" xfId="44840"/>
    <cellStyle name="Output 3 2 4 3" xfId="44839"/>
    <cellStyle name="Output 3 2 4 4" xfId="61484"/>
    <cellStyle name="Output 3 2 5" xfId="6680"/>
    <cellStyle name="Output 3 2 5 2" xfId="18738"/>
    <cellStyle name="Output 3 2 5 2 2" xfId="44842"/>
    <cellStyle name="Output 3 2 5 3" xfId="44841"/>
    <cellStyle name="Output 3 2 5 4" xfId="61485"/>
    <cellStyle name="Output 3 2 6" xfId="5221"/>
    <cellStyle name="Output 3 2 6 2" xfId="17786"/>
    <cellStyle name="Output 3 2 6 2 2" xfId="44844"/>
    <cellStyle name="Output 3 2 6 3" xfId="44843"/>
    <cellStyle name="Output 3 2 6 4" xfId="61486"/>
    <cellStyle name="Output 3 2 7" xfId="8367"/>
    <cellStyle name="Output 3 2 7 2" xfId="20190"/>
    <cellStyle name="Output 3 2 7 2 2" xfId="44846"/>
    <cellStyle name="Output 3 2 7 3" xfId="44845"/>
    <cellStyle name="Output 3 2 7 4" xfId="61487"/>
    <cellStyle name="Output 3 2 8" xfId="5369"/>
    <cellStyle name="Output 3 2 8 2" xfId="17914"/>
    <cellStyle name="Output 3 2 8 2 2" xfId="44848"/>
    <cellStyle name="Output 3 2 8 3" xfId="44847"/>
    <cellStyle name="Output 3 2 8 4" xfId="61488"/>
    <cellStyle name="Output 3 2 9" xfId="6436"/>
    <cellStyle name="Output 3 2 9 2" xfId="18521"/>
    <cellStyle name="Output 3 2 9 2 2" xfId="44850"/>
    <cellStyle name="Output 3 2 9 3" xfId="44849"/>
    <cellStyle name="Output 3 2 9 4" xfId="61489"/>
    <cellStyle name="Output 3 20" xfId="12192"/>
    <cellStyle name="Output 3 20 2" xfId="23588"/>
    <cellStyle name="Output 3 20 2 2" xfId="44852"/>
    <cellStyle name="Output 3 20 3" xfId="44851"/>
    <cellStyle name="Output 3 20 4" xfId="61490"/>
    <cellStyle name="Output 3 21" xfId="10954"/>
    <cellStyle name="Output 3 21 2" xfId="22471"/>
    <cellStyle name="Output 3 21 2 2" xfId="44854"/>
    <cellStyle name="Output 3 21 3" xfId="44853"/>
    <cellStyle name="Output 3 21 4" xfId="61491"/>
    <cellStyle name="Output 3 22" xfId="13654"/>
    <cellStyle name="Output 3 22 2" xfId="24917"/>
    <cellStyle name="Output 3 22 2 2" xfId="44856"/>
    <cellStyle name="Output 3 22 3" xfId="44855"/>
    <cellStyle name="Output 3 22 4" xfId="61492"/>
    <cellStyle name="Output 3 23" xfId="44792"/>
    <cellStyle name="Output 3 24" xfId="1518"/>
    <cellStyle name="Output 3 3" xfId="1539"/>
    <cellStyle name="Output 3 3 10" xfId="5428"/>
    <cellStyle name="Output 3 3 10 2" xfId="17969"/>
    <cellStyle name="Output 3 3 10 2 2" xfId="44859"/>
    <cellStyle name="Output 3 3 10 3" xfId="44858"/>
    <cellStyle name="Output 3 3 10 4" xfId="61493"/>
    <cellStyle name="Output 3 3 11" xfId="5177"/>
    <cellStyle name="Output 3 3 11 2" xfId="17750"/>
    <cellStyle name="Output 3 3 11 2 2" xfId="44861"/>
    <cellStyle name="Output 3 3 11 3" xfId="44860"/>
    <cellStyle name="Output 3 3 11 4" xfId="61494"/>
    <cellStyle name="Output 3 3 12" xfId="10512"/>
    <cellStyle name="Output 3 3 12 2" xfId="22091"/>
    <cellStyle name="Output 3 3 12 2 2" xfId="44863"/>
    <cellStyle name="Output 3 3 12 3" xfId="44862"/>
    <cellStyle name="Output 3 3 12 4" xfId="61495"/>
    <cellStyle name="Output 3 3 13" xfId="6249"/>
    <cellStyle name="Output 3 3 13 2" xfId="18356"/>
    <cellStyle name="Output 3 3 13 2 2" xfId="44865"/>
    <cellStyle name="Output 3 3 13 3" xfId="44864"/>
    <cellStyle name="Output 3 3 13 4" xfId="61496"/>
    <cellStyle name="Output 3 3 14" xfId="5566"/>
    <cellStyle name="Output 3 3 14 2" xfId="18092"/>
    <cellStyle name="Output 3 3 14 2 2" xfId="44867"/>
    <cellStyle name="Output 3 3 14 3" xfId="44866"/>
    <cellStyle name="Output 3 3 14 4" xfId="61497"/>
    <cellStyle name="Output 3 3 15" xfId="6202"/>
    <cellStyle name="Output 3 3 15 2" xfId="18314"/>
    <cellStyle name="Output 3 3 15 2 2" xfId="44869"/>
    <cellStyle name="Output 3 3 15 3" xfId="44868"/>
    <cellStyle name="Output 3 3 15 4" xfId="61498"/>
    <cellStyle name="Output 3 3 16" xfId="6586"/>
    <cellStyle name="Output 3 3 16 2" xfId="18657"/>
    <cellStyle name="Output 3 3 16 2 2" xfId="44871"/>
    <cellStyle name="Output 3 3 16 3" xfId="44870"/>
    <cellStyle name="Output 3 3 16 4" xfId="61499"/>
    <cellStyle name="Output 3 3 17" xfId="11793"/>
    <cellStyle name="Output 3 3 17 2" xfId="23213"/>
    <cellStyle name="Output 3 3 17 2 2" xfId="44873"/>
    <cellStyle name="Output 3 3 17 3" xfId="44872"/>
    <cellStyle name="Output 3 3 17 4" xfId="61500"/>
    <cellStyle name="Output 3 3 18" xfId="5672"/>
    <cellStyle name="Output 3 3 18 2" xfId="18189"/>
    <cellStyle name="Output 3 3 18 2 2" xfId="44875"/>
    <cellStyle name="Output 3 3 18 3" xfId="44874"/>
    <cellStyle name="Output 3 3 18 4" xfId="61501"/>
    <cellStyle name="Output 3 3 19" xfId="8206"/>
    <cellStyle name="Output 3 3 19 2" xfId="20061"/>
    <cellStyle name="Output 3 3 19 2 2" xfId="44877"/>
    <cellStyle name="Output 3 3 19 3" xfId="44876"/>
    <cellStyle name="Output 3 3 19 4" xfId="61502"/>
    <cellStyle name="Output 3 3 2" xfId="4864"/>
    <cellStyle name="Output 3 3 2 2" xfId="17497"/>
    <cellStyle name="Output 3 3 2 2 2" xfId="44879"/>
    <cellStyle name="Output 3 3 2 3" xfId="44878"/>
    <cellStyle name="Output 3 3 2 4" xfId="61503"/>
    <cellStyle name="Output 3 3 20" xfId="13651"/>
    <cellStyle name="Output 3 3 20 2" xfId="44880"/>
    <cellStyle name="Output 3 3 20 3" xfId="61504"/>
    <cellStyle name="Output 3 3 20 4" xfId="61505"/>
    <cellStyle name="Output 3 3 21" xfId="44857"/>
    <cellStyle name="Output 3 3 22" xfId="61506"/>
    <cellStyle name="Output 3 3 3" xfId="6872"/>
    <cellStyle name="Output 3 3 3 2" xfId="18894"/>
    <cellStyle name="Output 3 3 3 2 2" xfId="44882"/>
    <cellStyle name="Output 3 3 3 3" xfId="44881"/>
    <cellStyle name="Output 3 3 3 4" xfId="61507"/>
    <cellStyle name="Output 3 3 4" xfId="5037"/>
    <cellStyle name="Output 3 3 4 2" xfId="17637"/>
    <cellStyle name="Output 3 3 4 2 2" xfId="44884"/>
    <cellStyle name="Output 3 3 4 3" xfId="44883"/>
    <cellStyle name="Output 3 3 4 4" xfId="61508"/>
    <cellStyle name="Output 3 3 5" xfId="6702"/>
    <cellStyle name="Output 3 3 5 2" xfId="18757"/>
    <cellStyle name="Output 3 3 5 2 2" xfId="44886"/>
    <cellStyle name="Output 3 3 5 3" xfId="44885"/>
    <cellStyle name="Output 3 3 5 4" xfId="61509"/>
    <cellStyle name="Output 3 3 6" xfId="5195"/>
    <cellStyle name="Output 3 3 6 2" xfId="17766"/>
    <cellStyle name="Output 3 3 6 2 2" xfId="44888"/>
    <cellStyle name="Output 3 3 6 3" xfId="44887"/>
    <cellStyle name="Output 3 3 6 4" xfId="61510"/>
    <cellStyle name="Output 3 3 7" xfId="7375"/>
    <cellStyle name="Output 3 3 7 2" xfId="19350"/>
    <cellStyle name="Output 3 3 7 2 2" xfId="44890"/>
    <cellStyle name="Output 3 3 7 3" xfId="44889"/>
    <cellStyle name="Output 3 3 7 4" xfId="61511"/>
    <cellStyle name="Output 3 3 8" xfId="5303"/>
    <cellStyle name="Output 3 3 8 2" xfId="17853"/>
    <cellStyle name="Output 3 3 8 2 2" xfId="44892"/>
    <cellStyle name="Output 3 3 8 3" xfId="44891"/>
    <cellStyle name="Output 3 3 8 4" xfId="61512"/>
    <cellStyle name="Output 3 3 9" xfId="6445"/>
    <cellStyle name="Output 3 3 9 2" xfId="18530"/>
    <cellStyle name="Output 3 3 9 2 2" xfId="44894"/>
    <cellStyle name="Output 3 3 9 3" xfId="44893"/>
    <cellStyle name="Output 3 3 9 4" xfId="61513"/>
    <cellStyle name="Output 3 4" xfId="4817"/>
    <cellStyle name="Output 3 4 2" xfId="17458"/>
    <cellStyle name="Output 3 4 2 2" xfId="44896"/>
    <cellStyle name="Output 3 4 3" xfId="44895"/>
    <cellStyle name="Output 3 5" xfId="6922"/>
    <cellStyle name="Output 3 5 2" xfId="18933"/>
    <cellStyle name="Output 3 5 2 2" xfId="44898"/>
    <cellStyle name="Output 3 5 3" xfId="44897"/>
    <cellStyle name="Output 3 5 4" xfId="61514"/>
    <cellStyle name="Output 3 6" xfId="4996"/>
    <cellStyle name="Output 3 6 2" xfId="17606"/>
    <cellStyle name="Output 3 6 2 2" xfId="44900"/>
    <cellStyle name="Output 3 6 3" xfId="44899"/>
    <cellStyle name="Output 3 6 4" xfId="61515"/>
    <cellStyle name="Output 3 7" xfId="6744"/>
    <cellStyle name="Output 3 7 2" xfId="18790"/>
    <cellStyle name="Output 3 7 2 2" xfId="44902"/>
    <cellStyle name="Output 3 7 3" xfId="44901"/>
    <cellStyle name="Output 3 7 4" xfId="61516"/>
    <cellStyle name="Output 3 8" xfId="5162"/>
    <cellStyle name="Output 3 8 2" xfId="17737"/>
    <cellStyle name="Output 3 8 2 2" xfId="44904"/>
    <cellStyle name="Output 3 8 3" xfId="44903"/>
    <cellStyle name="Output 3 8 4" xfId="61517"/>
    <cellStyle name="Output 3 9" xfId="6614"/>
    <cellStyle name="Output 3 9 2" xfId="18679"/>
    <cellStyle name="Output 3 9 2 2" xfId="44906"/>
    <cellStyle name="Output 3 9 3" xfId="44905"/>
    <cellStyle name="Output 3 9 4" xfId="61518"/>
    <cellStyle name="Output 30" xfId="7606"/>
    <cellStyle name="Output 30 2" xfId="19552"/>
    <cellStyle name="Output 30 2 2" xfId="44908"/>
    <cellStyle name="Output 30 3" xfId="44907"/>
    <cellStyle name="Output 30 4" xfId="61519"/>
    <cellStyle name="Output 31" xfId="12942"/>
    <cellStyle name="Output 31 2" xfId="24259"/>
    <cellStyle name="Output 31 2 2" xfId="44910"/>
    <cellStyle name="Output 31 3" xfId="44909"/>
    <cellStyle name="Output 31 4" xfId="61520"/>
    <cellStyle name="Output 32" xfId="5020"/>
    <cellStyle name="Output 32 2" xfId="17626"/>
    <cellStyle name="Output 32 2 2" xfId="44912"/>
    <cellStyle name="Output 32 3" xfId="44911"/>
    <cellStyle name="Output 32 4" xfId="61521"/>
    <cellStyle name="Output 33" xfId="4711"/>
    <cellStyle name="Output 33 2" xfId="17399"/>
    <cellStyle name="Output 33 2 2" xfId="44914"/>
    <cellStyle name="Output 33 3" xfId="44913"/>
    <cellStyle name="Output 33 4" xfId="61522"/>
    <cellStyle name="Output 34" xfId="4827"/>
    <cellStyle name="Output 34 2" xfId="17467"/>
    <cellStyle name="Output 34 2 2" xfId="44916"/>
    <cellStyle name="Output 34 3" xfId="44915"/>
    <cellStyle name="Output 34 4" xfId="61523"/>
    <cellStyle name="Output 35" xfId="16691"/>
    <cellStyle name="Output 35 2" xfId="44917"/>
    <cellStyle name="Output 36" xfId="17303"/>
    <cellStyle name="Output 36 2" xfId="44918"/>
    <cellStyle name="Output 37" xfId="17357"/>
    <cellStyle name="Output 37 2" xfId="44919"/>
    <cellStyle name="Output 38" xfId="44920"/>
    <cellStyle name="Output 39" xfId="43126"/>
    <cellStyle name="Output 4" xfId="199"/>
    <cellStyle name="Output 4 10" xfId="5282"/>
    <cellStyle name="Output 4 10 2" xfId="17840"/>
    <cellStyle name="Output 4 10 2 2" xfId="44923"/>
    <cellStyle name="Output 4 10 3" xfId="44922"/>
    <cellStyle name="Output 4 10 4" xfId="61524"/>
    <cellStyle name="Output 4 11" xfId="8372"/>
    <cellStyle name="Output 4 11 2" xfId="20195"/>
    <cellStyle name="Output 4 11 2 2" xfId="44925"/>
    <cellStyle name="Output 4 11 3" xfId="44924"/>
    <cellStyle name="Output 4 11 4" xfId="61525"/>
    <cellStyle name="Output 4 12" xfId="7834"/>
    <cellStyle name="Output 4 12 2" xfId="19745"/>
    <cellStyle name="Output 4 12 2 2" xfId="44927"/>
    <cellStyle name="Output 4 12 3" xfId="44926"/>
    <cellStyle name="Output 4 12 4" xfId="61526"/>
    <cellStyle name="Output 4 13" xfId="10101"/>
    <cellStyle name="Output 4 13 2" xfId="21725"/>
    <cellStyle name="Output 4 13 2 2" xfId="44929"/>
    <cellStyle name="Output 4 13 3" xfId="44928"/>
    <cellStyle name="Output 4 13 4" xfId="61527"/>
    <cellStyle name="Output 4 14" xfId="5512"/>
    <cellStyle name="Output 4 14 2" xfId="18043"/>
    <cellStyle name="Output 4 14 2 2" xfId="44931"/>
    <cellStyle name="Output 4 14 3" xfId="44930"/>
    <cellStyle name="Output 4 14 4" xfId="61528"/>
    <cellStyle name="Output 4 15" xfId="8414"/>
    <cellStyle name="Output 4 15 2" xfId="20236"/>
    <cellStyle name="Output 4 15 2 2" xfId="44933"/>
    <cellStyle name="Output 4 15 3" xfId="44932"/>
    <cellStyle name="Output 4 15 4" xfId="61529"/>
    <cellStyle name="Output 4 16" xfId="5563"/>
    <cellStyle name="Output 4 16 2" xfId="18090"/>
    <cellStyle name="Output 4 16 2 2" xfId="44935"/>
    <cellStyle name="Output 4 16 3" xfId="44934"/>
    <cellStyle name="Output 4 16 4" xfId="61530"/>
    <cellStyle name="Output 4 17" xfId="6223"/>
    <cellStyle name="Output 4 17 2" xfId="18332"/>
    <cellStyle name="Output 4 17 2 2" xfId="44937"/>
    <cellStyle name="Output 4 17 3" xfId="44936"/>
    <cellStyle name="Output 4 17 4" xfId="61531"/>
    <cellStyle name="Output 4 18" xfId="11338"/>
    <cellStyle name="Output 4 18 2" xfId="22815"/>
    <cellStyle name="Output 4 18 2 2" xfId="44939"/>
    <cellStyle name="Output 4 18 3" xfId="44938"/>
    <cellStyle name="Output 4 18 4" xfId="61532"/>
    <cellStyle name="Output 4 19" xfId="12939"/>
    <cellStyle name="Output 4 19 2" xfId="24256"/>
    <cellStyle name="Output 4 19 2 2" xfId="44941"/>
    <cellStyle name="Output 4 19 3" xfId="44940"/>
    <cellStyle name="Output 4 19 4" xfId="61533"/>
    <cellStyle name="Output 4 2" xfId="1568"/>
    <cellStyle name="Output 4 2 10" xfId="5477"/>
    <cellStyle name="Output 4 2 10 2" xfId="18015"/>
    <cellStyle name="Output 4 2 10 2 2" xfId="44944"/>
    <cellStyle name="Output 4 2 10 3" xfId="44943"/>
    <cellStyle name="Output 4 2 10 4" xfId="61534"/>
    <cellStyle name="Output 4 2 11" xfId="7436"/>
    <cellStyle name="Output 4 2 11 2" xfId="19390"/>
    <cellStyle name="Output 4 2 11 2 2" xfId="44946"/>
    <cellStyle name="Output 4 2 11 3" xfId="44945"/>
    <cellStyle name="Output 4 2 11 4" xfId="61535"/>
    <cellStyle name="Output 4 2 12" xfId="7817"/>
    <cellStyle name="Output 4 2 12 2" xfId="19732"/>
    <cellStyle name="Output 4 2 12 2 2" xfId="44948"/>
    <cellStyle name="Output 4 2 12 3" xfId="44947"/>
    <cellStyle name="Output 4 2 12 4" xfId="61536"/>
    <cellStyle name="Output 4 2 13" xfId="9184"/>
    <cellStyle name="Output 4 2 13 2" xfId="20923"/>
    <cellStyle name="Output 4 2 13 2 2" xfId="44950"/>
    <cellStyle name="Output 4 2 13 3" xfId="44949"/>
    <cellStyle name="Output 4 2 13 4" xfId="61537"/>
    <cellStyle name="Output 4 2 14" xfId="5019"/>
    <cellStyle name="Output 4 2 14 2" xfId="17625"/>
    <cellStyle name="Output 4 2 14 2 2" xfId="44952"/>
    <cellStyle name="Output 4 2 14 3" xfId="44951"/>
    <cellStyle name="Output 4 2 14 4" xfId="61538"/>
    <cellStyle name="Output 4 2 15" xfId="6200"/>
    <cellStyle name="Output 4 2 15 2" xfId="18312"/>
    <cellStyle name="Output 4 2 15 2 2" xfId="44954"/>
    <cellStyle name="Output 4 2 15 3" xfId="44953"/>
    <cellStyle name="Output 4 2 15 4" xfId="61539"/>
    <cellStyle name="Output 4 2 16" xfId="12219"/>
    <cellStyle name="Output 4 2 16 2" xfId="23603"/>
    <cellStyle name="Output 4 2 16 2 2" xfId="44956"/>
    <cellStyle name="Output 4 2 16 3" xfId="44955"/>
    <cellStyle name="Output 4 2 16 4" xfId="61540"/>
    <cellStyle name="Output 4 2 17" xfId="5554"/>
    <cellStyle name="Output 4 2 17 2" xfId="18083"/>
    <cellStyle name="Output 4 2 17 2 2" xfId="44958"/>
    <cellStyle name="Output 4 2 17 3" xfId="44957"/>
    <cellStyle name="Output 4 2 17 4" xfId="61541"/>
    <cellStyle name="Output 4 2 18" xfId="9620"/>
    <cellStyle name="Output 4 2 18 2" xfId="21312"/>
    <cellStyle name="Output 4 2 18 2 2" xfId="44960"/>
    <cellStyle name="Output 4 2 18 3" xfId="44959"/>
    <cellStyle name="Output 4 2 18 4" xfId="61542"/>
    <cellStyle name="Output 4 2 19" xfId="10064"/>
    <cellStyle name="Output 4 2 19 2" xfId="21696"/>
    <cellStyle name="Output 4 2 19 2 2" xfId="44962"/>
    <cellStyle name="Output 4 2 19 3" xfId="44961"/>
    <cellStyle name="Output 4 2 19 4" xfId="61543"/>
    <cellStyle name="Output 4 2 2" xfId="4895"/>
    <cellStyle name="Output 4 2 2 2" xfId="17519"/>
    <cellStyle name="Output 4 2 2 2 2" xfId="44964"/>
    <cellStyle name="Output 4 2 2 3" xfId="44963"/>
    <cellStyle name="Output 4 2 2 4" xfId="61544"/>
    <cellStyle name="Output 4 2 20" xfId="12319"/>
    <cellStyle name="Output 4 2 20 2" xfId="44965"/>
    <cellStyle name="Output 4 2 20 3" xfId="61545"/>
    <cellStyle name="Output 4 2 20 4" xfId="61546"/>
    <cellStyle name="Output 4 2 21" xfId="44942"/>
    <cellStyle name="Output 4 2 22" xfId="61547"/>
    <cellStyle name="Output 4 2 3" xfId="6841"/>
    <cellStyle name="Output 4 2 3 2" xfId="18872"/>
    <cellStyle name="Output 4 2 3 2 2" xfId="44967"/>
    <cellStyle name="Output 4 2 3 3" xfId="44966"/>
    <cellStyle name="Output 4 2 3 4" xfId="61548"/>
    <cellStyle name="Output 4 2 4" xfId="5067"/>
    <cellStyle name="Output 4 2 4 2" xfId="17658"/>
    <cellStyle name="Output 4 2 4 2 2" xfId="44969"/>
    <cellStyle name="Output 4 2 4 3" xfId="44968"/>
    <cellStyle name="Output 4 2 4 4" xfId="61549"/>
    <cellStyle name="Output 4 2 5" xfId="6679"/>
    <cellStyle name="Output 4 2 5 2" xfId="18737"/>
    <cellStyle name="Output 4 2 5 2 2" xfId="44971"/>
    <cellStyle name="Output 4 2 5 3" xfId="44970"/>
    <cellStyle name="Output 4 2 5 4" xfId="61550"/>
    <cellStyle name="Output 4 2 6" xfId="8321"/>
    <cellStyle name="Output 4 2 6 2" xfId="20165"/>
    <cellStyle name="Output 4 2 6 2 2" xfId="44973"/>
    <cellStyle name="Output 4 2 6 3" xfId="44972"/>
    <cellStyle name="Output 4 2 6 4" xfId="61551"/>
    <cellStyle name="Output 4 2 7" xfId="6567"/>
    <cellStyle name="Output 4 2 7 2" xfId="18643"/>
    <cellStyle name="Output 4 2 7 2 2" xfId="44975"/>
    <cellStyle name="Output 4 2 7 3" xfId="44974"/>
    <cellStyle name="Output 4 2 7 4" xfId="61552"/>
    <cellStyle name="Output 4 2 8" xfId="5370"/>
    <cellStyle name="Output 4 2 8 2" xfId="17915"/>
    <cellStyle name="Output 4 2 8 2 2" xfId="44977"/>
    <cellStyle name="Output 4 2 8 3" xfId="44976"/>
    <cellStyle name="Output 4 2 8 4" xfId="61553"/>
    <cellStyle name="Output 4 2 9" xfId="6435"/>
    <cellStyle name="Output 4 2 9 2" xfId="18520"/>
    <cellStyle name="Output 4 2 9 2 2" xfId="44979"/>
    <cellStyle name="Output 4 2 9 3" xfId="44978"/>
    <cellStyle name="Output 4 2 9 4" xfId="61554"/>
    <cellStyle name="Output 4 20" xfId="4767"/>
    <cellStyle name="Output 4 20 2" xfId="17422"/>
    <cellStyle name="Output 4 20 2 2" xfId="44981"/>
    <cellStyle name="Output 4 20 3" xfId="44980"/>
    <cellStyle name="Output 4 20 4" xfId="61555"/>
    <cellStyle name="Output 4 21" xfId="10914"/>
    <cellStyle name="Output 4 21 2" xfId="22436"/>
    <cellStyle name="Output 4 21 2 2" xfId="44983"/>
    <cellStyle name="Output 4 21 3" xfId="44982"/>
    <cellStyle name="Output 4 21 4" xfId="61556"/>
    <cellStyle name="Output 4 22" xfId="10687"/>
    <cellStyle name="Output 4 22 2" xfId="22237"/>
    <cellStyle name="Output 4 22 2 2" xfId="44985"/>
    <cellStyle name="Output 4 22 3" xfId="44984"/>
    <cellStyle name="Output 4 22 4" xfId="61557"/>
    <cellStyle name="Output 4 23" xfId="44921"/>
    <cellStyle name="Output 4 24" xfId="1519"/>
    <cellStyle name="Output 4 3" xfId="1538"/>
    <cellStyle name="Output 4 3 10" xfId="4703"/>
    <cellStyle name="Output 4 3 10 2" xfId="17393"/>
    <cellStyle name="Output 4 3 10 2 2" xfId="44988"/>
    <cellStyle name="Output 4 3 10 3" xfId="44987"/>
    <cellStyle name="Output 4 3 10 4" xfId="61558"/>
    <cellStyle name="Output 4 3 11" xfId="5276"/>
    <cellStyle name="Output 4 3 11 2" xfId="17835"/>
    <cellStyle name="Output 4 3 11 2 2" xfId="44990"/>
    <cellStyle name="Output 4 3 11 3" xfId="44989"/>
    <cellStyle name="Output 4 3 11 4" xfId="61559"/>
    <cellStyle name="Output 4 3 12" xfId="6725"/>
    <cellStyle name="Output 4 3 12 2" xfId="18774"/>
    <cellStyle name="Output 4 3 12 2 2" xfId="44992"/>
    <cellStyle name="Output 4 3 12 3" xfId="44991"/>
    <cellStyle name="Output 4 3 12 4" xfId="61560"/>
    <cellStyle name="Output 4 3 13" xfId="6250"/>
    <cellStyle name="Output 4 3 13 2" xfId="18357"/>
    <cellStyle name="Output 4 3 13 2 2" xfId="44994"/>
    <cellStyle name="Output 4 3 13 3" xfId="44993"/>
    <cellStyle name="Output 4 3 13 4" xfId="61561"/>
    <cellStyle name="Output 4 3 14" xfId="7190"/>
    <cellStyle name="Output 4 3 14 2" xfId="19195"/>
    <cellStyle name="Output 4 3 14 2 2" xfId="44996"/>
    <cellStyle name="Output 4 3 14 3" xfId="44995"/>
    <cellStyle name="Output 4 3 14 4" xfId="61562"/>
    <cellStyle name="Output 4 3 15" xfId="6203"/>
    <cellStyle name="Output 4 3 15 2" xfId="18315"/>
    <cellStyle name="Output 4 3 15 2 2" xfId="44998"/>
    <cellStyle name="Output 4 3 15 3" xfId="44997"/>
    <cellStyle name="Output 4 3 15 4" xfId="61563"/>
    <cellStyle name="Output 4 3 16" xfId="6618"/>
    <cellStyle name="Output 4 3 16 2" xfId="18683"/>
    <cellStyle name="Output 4 3 16 2 2" xfId="45000"/>
    <cellStyle name="Output 4 3 16 3" xfId="44999"/>
    <cellStyle name="Output 4 3 16 4" xfId="61564"/>
    <cellStyle name="Output 4 3 17" xfId="12568"/>
    <cellStyle name="Output 4 3 17 2" xfId="23919"/>
    <cellStyle name="Output 4 3 17 2 2" xfId="45002"/>
    <cellStyle name="Output 4 3 17 3" xfId="45001"/>
    <cellStyle name="Output 4 3 17 4" xfId="61565"/>
    <cellStyle name="Output 4 3 18" xfId="12214"/>
    <cellStyle name="Output 4 3 18 2" xfId="23599"/>
    <cellStyle name="Output 4 3 18 2 2" xfId="45004"/>
    <cellStyle name="Output 4 3 18 3" xfId="45003"/>
    <cellStyle name="Output 4 3 18 4" xfId="61566"/>
    <cellStyle name="Output 4 3 19" xfId="12558"/>
    <cellStyle name="Output 4 3 19 2" xfId="23911"/>
    <cellStyle name="Output 4 3 19 2 2" xfId="45006"/>
    <cellStyle name="Output 4 3 19 3" xfId="45005"/>
    <cellStyle name="Output 4 3 19 4" xfId="61567"/>
    <cellStyle name="Output 4 3 2" xfId="4863"/>
    <cellStyle name="Output 4 3 2 2" xfId="17496"/>
    <cellStyle name="Output 4 3 2 2 2" xfId="45008"/>
    <cellStyle name="Output 4 3 2 3" xfId="45007"/>
    <cellStyle name="Output 4 3 2 4" xfId="61568"/>
    <cellStyle name="Output 4 3 20" xfId="13983"/>
    <cellStyle name="Output 4 3 20 2" xfId="45009"/>
    <cellStyle name="Output 4 3 20 3" xfId="61569"/>
    <cellStyle name="Output 4 3 20 4" xfId="61570"/>
    <cellStyle name="Output 4 3 21" xfId="44986"/>
    <cellStyle name="Output 4 3 22" xfId="61571"/>
    <cellStyle name="Output 4 3 3" xfId="6873"/>
    <cellStyle name="Output 4 3 3 2" xfId="18895"/>
    <cellStyle name="Output 4 3 3 2 2" xfId="45011"/>
    <cellStyle name="Output 4 3 3 3" xfId="45010"/>
    <cellStyle name="Output 4 3 3 4" xfId="61572"/>
    <cellStyle name="Output 4 3 4" xfId="4918"/>
    <cellStyle name="Output 4 3 4 2" xfId="17537"/>
    <cellStyle name="Output 4 3 4 2 2" xfId="45013"/>
    <cellStyle name="Output 4 3 4 3" xfId="45012"/>
    <cellStyle name="Output 4 3 4 4" xfId="61573"/>
    <cellStyle name="Output 4 3 5" xfId="6703"/>
    <cellStyle name="Output 4 3 5 2" xfId="18758"/>
    <cellStyle name="Output 4 3 5 2 2" xfId="45015"/>
    <cellStyle name="Output 4 3 5 3" xfId="45014"/>
    <cellStyle name="Output 4 3 5 4" xfId="61574"/>
    <cellStyle name="Output 4 3 6" xfId="7910"/>
    <cellStyle name="Output 4 3 6 2" xfId="19799"/>
    <cellStyle name="Output 4 3 6 2 2" xfId="45017"/>
    <cellStyle name="Output 4 3 6 3" xfId="45016"/>
    <cellStyle name="Output 4 3 6 4" xfId="61575"/>
    <cellStyle name="Output 4 3 7" xfId="6727"/>
    <cellStyle name="Output 4 3 7 2" xfId="18776"/>
    <cellStyle name="Output 4 3 7 2 2" xfId="45019"/>
    <cellStyle name="Output 4 3 7 3" xfId="45018"/>
    <cellStyle name="Output 4 3 7 4" xfId="61576"/>
    <cellStyle name="Output 4 3 8" xfId="8808"/>
    <cellStyle name="Output 4 3 8 2" xfId="20577"/>
    <cellStyle name="Output 4 3 8 2 2" xfId="45021"/>
    <cellStyle name="Output 4 3 8 3" xfId="45020"/>
    <cellStyle name="Output 4 3 8 4" xfId="61577"/>
    <cellStyle name="Output 4 3 9" xfId="6446"/>
    <cellStyle name="Output 4 3 9 2" xfId="18531"/>
    <cellStyle name="Output 4 3 9 2 2" xfId="45023"/>
    <cellStyle name="Output 4 3 9 3" xfId="45022"/>
    <cellStyle name="Output 4 3 9 4" xfId="61578"/>
    <cellStyle name="Output 4 4" xfId="4818"/>
    <cellStyle name="Output 4 4 2" xfId="17459"/>
    <cellStyle name="Output 4 4 2 2" xfId="45025"/>
    <cellStyle name="Output 4 4 3" xfId="45024"/>
    <cellStyle name="Output 4 5" xfId="6921"/>
    <cellStyle name="Output 4 5 2" xfId="18932"/>
    <cellStyle name="Output 4 5 2 2" xfId="45027"/>
    <cellStyle name="Output 4 5 3" xfId="45026"/>
    <cellStyle name="Output 4 5 4" xfId="61579"/>
    <cellStyle name="Output 4 6" xfId="4997"/>
    <cellStyle name="Output 4 6 2" xfId="17607"/>
    <cellStyle name="Output 4 6 2 2" xfId="45029"/>
    <cellStyle name="Output 4 6 3" xfId="45028"/>
    <cellStyle name="Output 4 6 4" xfId="61580"/>
    <cellStyle name="Output 4 7" xfId="6743"/>
    <cellStyle name="Output 4 7 2" xfId="18789"/>
    <cellStyle name="Output 4 7 2 2" xfId="45031"/>
    <cellStyle name="Output 4 7 3" xfId="45030"/>
    <cellStyle name="Output 4 7 4" xfId="61581"/>
    <cellStyle name="Output 4 8" xfId="5163"/>
    <cellStyle name="Output 4 8 2" xfId="17738"/>
    <cellStyle name="Output 4 8 2 2" xfId="45033"/>
    <cellStyle name="Output 4 8 3" xfId="45032"/>
    <cellStyle name="Output 4 8 4" xfId="61582"/>
    <cellStyle name="Output 4 9" xfId="6613"/>
    <cellStyle name="Output 4 9 2" xfId="18678"/>
    <cellStyle name="Output 4 9 2 2" xfId="45035"/>
    <cellStyle name="Output 4 9 3" xfId="45034"/>
    <cellStyle name="Output 4 9 4" xfId="61583"/>
    <cellStyle name="Output 40" xfId="1516"/>
    <cellStyle name="Output 5" xfId="277"/>
    <cellStyle name="Output 5 10" xfId="5283"/>
    <cellStyle name="Output 5 10 2" xfId="17841"/>
    <cellStyle name="Output 5 10 2 2" xfId="45038"/>
    <cellStyle name="Output 5 10 3" xfId="45037"/>
    <cellStyle name="Output 5 10 4" xfId="61584"/>
    <cellStyle name="Output 5 11" xfId="6465"/>
    <cellStyle name="Output 5 11 2" xfId="18546"/>
    <cellStyle name="Output 5 11 2 2" xfId="45040"/>
    <cellStyle name="Output 5 11 3" xfId="45039"/>
    <cellStyle name="Output 5 11 4" xfId="61585"/>
    <cellStyle name="Output 5 12" xfId="5416"/>
    <cellStyle name="Output 5 12 2" xfId="17959"/>
    <cellStyle name="Output 5 12 2 2" xfId="45042"/>
    <cellStyle name="Output 5 12 3" xfId="45041"/>
    <cellStyle name="Output 5 12 4" xfId="61586"/>
    <cellStyle name="Output 5 13" xfId="5144"/>
    <cellStyle name="Output 5 13 2" xfId="17724"/>
    <cellStyle name="Output 5 13 2 2" xfId="45044"/>
    <cellStyle name="Output 5 13 3" xfId="45043"/>
    <cellStyle name="Output 5 13 4" xfId="61587"/>
    <cellStyle name="Output 5 14" xfId="8869"/>
    <cellStyle name="Output 5 14 2" xfId="20636"/>
    <cellStyle name="Output 5 14 2 2" xfId="45046"/>
    <cellStyle name="Output 5 14 3" xfId="45045"/>
    <cellStyle name="Output 5 14 4" xfId="61588"/>
    <cellStyle name="Output 5 15" xfId="6374"/>
    <cellStyle name="Output 5 15 2" xfId="18467"/>
    <cellStyle name="Output 5 15 2 2" xfId="45048"/>
    <cellStyle name="Output 5 15 3" xfId="45047"/>
    <cellStyle name="Output 5 15 4" xfId="61589"/>
    <cellStyle name="Output 5 16" xfId="9664"/>
    <cellStyle name="Output 5 16 2" xfId="21349"/>
    <cellStyle name="Output 5 16 2 2" xfId="45050"/>
    <cellStyle name="Output 5 16 3" xfId="45049"/>
    <cellStyle name="Output 5 16 4" xfId="61590"/>
    <cellStyle name="Output 5 17" xfId="6666"/>
    <cellStyle name="Output 5 17 2" xfId="18725"/>
    <cellStyle name="Output 5 17 2 2" xfId="45052"/>
    <cellStyle name="Output 5 17 3" xfId="45051"/>
    <cellStyle name="Output 5 17 4" xfId="61591"/>
    <cellStyle name="Output 5 18" xfId="4795"/>
    <cellStyle name="Output 5 18 2" xfId="17442"/>
    <cellStyle name="Output 5 18 2 2" xfId="45054"/>
    <cellStyle name="Output 5 18 3" xfId="45053"/>
    <cellStyle name="Output 5 18 4" xfId="61592"/>
    <cellStyle name="Output 5 19" xfId="12938"/>
    <cellStyle name="Output 5 19 2" xfId="24255"/>
    <cellStyle name="Output 5 19 2 2" xfId="45056"/>
    <cellStyle name="Output 5 19 3" xfId="45055"/>
    <cellStyle name="Output 5 19 4" xfId="61593"/>
    <cellStyle name="Output 5 2" xfId="1569"/>
    <cellStyle name="Output 5 2 10" xfId="5478"/>
    <cellStyle name="Output 5 2 10 2" xfId="18016"/>
    <cellStyle name="Output 5 2 10 2 2" xfId="45059"/>
    <cellStyle name="Output 5 2 10 3" xfId="45058"/>
    <cellStyle name="Output 5 2 10 4" xfId="61594"/>
    <cellStyle name="Output 5 2 11" xfId="6299"/>
    <cellStyle name="Output 5 2 11 2" xfId="18399"/>
    <cellStyle name="Output 5 2 11 2 2" xfId="45061"/>
    <cellStyle name="Output 5 2 11 3" xfId="45060"/>
    <cellStyle name="Output 5 2 11 4" xfId="61595"/>
    <cellStyle name="Output 5 2 12" xfId="5551"/>
    <cellStyle name="Output 5 2 12 2" xfId="18080"/>
    <cellStyle name="Output 5 2 12 2 2" xfId="45063"/>
    <cellStyle name="Output 5 2 12 3" xfId="45062"/>
    <cellStyle name="Output 5 2 12 4" xfId="61596"/>
    <cellStyle name="Output 5 2 13" xfId="6246"/>
    <cellStyle name="Output 5 2 13 2" xfId="18354"/>
    <cellStyle name="Output 5 2 13 2 2" xfId="45065"/>
    <cellStyle name="Output 5 2 13 3" xfId="45064"/>
    <cellStyle name="Output 5 2 13 4" xfId="61597"/>
    <cellStyle name="Output 5 2 14" xfId="5572"/>
    <cellStyle name="Output 5 2 14 2" xfId="18095"/>
    <cellStyle name="Output 5 2 14 2 2" xfId="45067"/>
    <cellStyle name="Output 5 2 14 3" xfId="45066"/>
    <cellStyle name="Output 5 2 14 4" xfId="61598"/>
    <cellStyle name="Output 5 2 15" xfId="10928"/>
    <cellStyle name="Output 5 2 15 2" xfId="22448"/>
    <cellStyle name="Output 5 2 15 2 2" xfId="45069"/>
    <cellStyle name="Output 5 2 15 3" xfId="45068"/>
    <cellStyle name="Output 5 2 15 4" xfId="61599"/>
    <cellStyle name="Output 5 2 16" xfId="9702"/>
    <cellStyle name="Output 5 2 16 2" xfId="21370"/>
    <cellStyle name="Output 5 2 16 2 2" xfId="45071"/>
    <cellStyle name="Output 5 2 16 3" xfId="45070"/>
    <cellStyle name="Output 5 2 16 4" xfId="61600"/>
    <cellStyle name="Output 5 2 17" xfId="10144"/>
    <cellStyle name="Output 5 2 17 2" xfId="21754"/>
    <cellStyle name="Output 5 2 17 2 2" xfId="45073"/>
    <cellStyle name="Output 5 2 17 3" xfId="45072"/>
    <cellStyle name="Output 5 2 17 4" xfId="61601"/>
    <cellStyle name="Output 5 2 18" xfId="5680"/>
    <cellStyle name="Output 5 2 18 2" xfId="18196"/>
    <cellStyle name="Output 5 2 18 2 2" xfId="45075"/>
    <cellStyle name="Output 5 2 18 3" xfId="45074"/>
    <cellStyle name="Output 5 2 18 4" xfId="61602"/>
    <cellStyle name="Output 5 2 19" xfId="10911"/>
    <cellStyle name="Output 5 2 19 2" xfId="22433"/>
    <cellStyle name="Output 5 2 19 2 2" xfId="45077"/>
    <cellStyle name="Output 5 2 19 3" xfId="45076"/>
    <cellStyle name="Output 5 2 19 4" xfId="61603"/>
    <cellStyle name="Output 5 2 2" xfId="4896"/>
    <cellStyle name="Output 5 2 2 2" xfId="17520"/>
    <cellStyle name="Output 5 2 2 2 2" xfId="45079"/>
    <cellStyle name="Output 5 2 2 3" xfId="45078"/>
    <cellStyle name="Output 5 2 2 4" xfId="61604"/>
    <cellStyle name="Output 5 2 20" xfId="5708"/>
    <cellStyle name="Output 5 2 20 2" xfId="45080"/>
    <cellStyle name="Output 5 2 20 3" xfId="61605"/>
    <cellStyle name="Output 5 2 20 4" xfId="61606"/>
    <cellStyle name="Output 5 2 21" xfId="45057"/>
    <cellStyle name="Output 5 2 22" xfId="61607"/>
    <cellStyle name="Output 5 2 3" xfId="6840"/>
    <cellStyle name="Output 5 2 3 2" xfId="18871"/>
    <cellStyle name="Output 5 2 3 2 2" xfId="45082"/>
    <cellStyle name="Output 5 2 3 3" xfId="45081"/>
    <cellStyle name="Output 5 2 3 4" xfId="61608"/>
    <cellStyle name="Output 5 2 4" xfId="5068"/>
    <cellStyle name="Output 5 2 4 2" xfId="17659"/>
    <cellStyle name="Output 5 2 4 2 2" xfId="45084"/>
    <cellStyle name="Output 5 2 4 3" xfId="45083"/>
    <cellStyle name="Output 5 2 4 4" xfId="61609"/>
    <cellStyle name="Output 5 2 5" xfId="6678"/>
    <cellStyle name="Output 5 2 5 2" xfId="18736"/>
    <cellStyle name="Output 5 2 5 2 2" xfId="45086"/>
    <cellStyle name="Output 5 2 5 3" xfId="45085"/>
    <cellStyle name="Output 5 2 5 4" xfId="61610"/>
    <cellStyle name="Output 5 2 6" xfId="7844"/>
    <cellStyle name="Output 5 2 6 2" xfId="19753"/>
    <cellStyle name="Output 5 2 6 2 2" xfId="45088"/>
    <cellStyle name="Output 5 2 6 3" xfId="45087"/>
    <cellStyle name="Output 5 2 6 4" xfId="61611"/>
    <cellStyle name="Output 5 2 7" xfId="4860"/>
    <cellStyle name="Output 5 2 7 2" xfId="17493"/>
    <cellStyle name="Output 5 2 7 2 2" xfId="45090"/>
    <cellStyle name="Output 5 2 7 3" xfId="45089"/>
    <cellStyle name="Output 5 2 7 4" xfId="61612"/>
    <cellStyle name="Output 5 2 8" xfId="5371"/>
    <cellStyle name="Output 5 2 8 2" xfId="17916"/>
    <cellStyle name="Output 5 2 8 2 2" xfId="45092"/>
    <cellStyle name="Output 5 2 8 3" xfId="45091"/>
    <cellStyle name="Output 5 2 8 4" xfId="61613"/>
    <cellStyle name="Output 5 2 9" xfId="6434"/>
    <cellStyle name="Output 5 2 9 2" xfId="18519"/>
    <cellStyle name="Output 5 2 9 2 2" xfId="45094"/>
    <cellStyle name="Output 5 2 9 3" xfId="45093"/>
    <cellStyle name="Output 5 2 9 4" xfId="61614"/>
    <cellStyle name="Output 5 20" xfId="5656"/>
    <cellStyle name="Output 5 20 2" xfId="18173"/>
    <cellStyle name="Output 5 20 2 2" xfId="45096"/>
    <cellStyle name="Output 5 20 3" xfId="45095"/>
    <cellStyle name="Output 5 20 4" xfId="61615"/>
    <cellStyle name="Output 5 21" xfId="10114"/>
    <cellStyle name="Output 5 21 2" xfId="21738"/>
    <cellStyle name="Output 5 21 2 2" xfId="45098"/>
    <cellStyle name="Output 5 21 3" xfId="45097"/>
    <cellStyle name="Output 5 21 4" xfId="61616"/>
    <cellStyle name="Output 5 22" xfId="13653"/>
    <cellStyle name="Output 5 22 2" xfId="24916"/>
    <cellStyle name="Output 5 22 2 2" xfId="45100"/>
    <cellStyle name="Output 5 22 3" xfId="45099"/>
    <cellStyle name="Output 5 22 4" xfId="61617"/>
    <cellStyle name="Output 5 23" xfId="45036"/>
    <cellStyle name="Output 5 24" xfId="1520"/>
    <cellStyle name="Output 5 3" xfId="1724"/>
    <cellStyle name="Output 5 3 10" xfId="10112"/>
    <cellStyle name="Output 5 3 10 2" xfId="21736"/>
    <cellStyle name="Output 5 3 10 2 2" xfId="45103"/>
    <cellStyle name="Output 5 3 10 3" xfId="45102"/>
    <cellStyle name="Output 5 3 10 4" xfId="61618"/>
    <cellStyle name="Output 5 3 11" xfId="6279"/>
    <cellStyle name="Output 5 3 11 2" xfId="18383"/>
    <cellStyle name="Output 5 3 11 2 2" xfId="45105"/>
    <cellStyle name="Output 5 3 11 3" xfId="45104"/>
    <cellStyle name="Output 5 3 11 4" xfId="61619"/>
    <cellStyle name="Output 5 3 12" xfId="7500"/>
    <cellStyle name="Output 5 3 12 2" xfId="19448"/>
    <cellStyle name="Output 5 3 12 2 2" xfId="45107"/>
    <cellStyle name="Output 5 3 12 3" xfId="45106"/>
    <cellStyle name="Output 5 3 12 4" xfId="61620"/>
    <cellStyle name="Output 5 3 13" xfId="6207"/>
    <cellStyle name="Output 5 3 13 2" xfId="18318"/>
    <cellStyle name="Output 5 3 13 2 2" xfId="45109"/>
    <cellStyle name="Output 5 3 13 3" xfId="45108"/>
    <cellStyle name="Output 5 3 13 4" xfId="61621"/>
    <cellStyle name="Output 5 3 14" xfId="11753"/>
    <cellStyle name="Output 5 3 14 2" xfId="23187"/>
    <cellStyle name="Output 5 3 14 2 2" xfId="45111"/>
    <cellStyle name="Output 5 3 14 3" xfId="45110"/>
    <cellStyle name="Output 5 3 14 4" xfId="61622"/>
    <cellStyle name="Output 5 3 15" xfId="12190"/>
    <cellStyle name="Output 5 3 15 2" xfId="23586"/>
    <cellStyle name="Output 5 3 15 2 2" xfId="45113"/>
    <cellStyle name="Output 5 3 15 3" xfId="45112"/>
    <cellStyle name="Output 5 3 15 4" xfId="61623"/>
    <cellStyle name="Output 5 3 16" xfId="12570"/>
    <cellStyle name="Output 5 3 16 2" xfId="23921"/>
    <cellStyle name="Output 5 3 16 2 2" xfId="45115"/>
    <cellStyle name="Output 5 3 16 3" xfId="45114"/>
    <cellStyle name="Output 5 3 16 4" xfId="61624"/>
    <cellStyle name="Output 5 3 17" xfId="7285"/>
    <cellStyle name="Output 5 3 17 2" xfId="19262"/>
    <cellStyle name="Output 5 3 17 2 2" xfId="45117"/>
    <cellStyle name="Output 5 3 17 3" xfId="45116"/>
    <cellStyle name="Output 5 3 17 4" xfId="61625"/>
    <cellStyle name="Output 5 3 18" xfId="9662"/>
    <cellStyle name="Output 5 3 18 2" xfId="21347"/>
    <cellStyle name="Output 5 3 18 2 2" xfId="45119"/>
    <cellStyle name="Output 5 3 18 3" xfId="45118"/>
    <cellStyle name="Output 5 3 18 4" xfId="61626"/>
    <cellStyle name="Output 5 3 19" xfId="8267"/>
    <cellStyle name="Output 5 3 19 2" xfId="20122"/>
    <cellStyle name="Output 5 3 19 2 2" xfId="45121"/>
    <cellStyle name="Output 5 3 19 3" xfId="45120"/>
    <cellStyle name="Output 5 3 19 4" xfId="61627"/>
    <cellStyle name="Output 5 3 2" xfId="5029"/>
    <cellStyle name="Output 5 3 2 2" xfId="17629"/>
    <cellStyle name="Output 5 3 2 2 2" xfId="45123"/>
    <cellStyle name="Output 5 3 2 3" xfId="45122"/>
    <cellStyle name="Output 5 3 2 4" xfId="61628"/>
    <cellStyle name="Output 5 3 20" xfId="11386"/>
    <cellStyle name="Output 5 3 20 2" xfId="45124"/>
    <cellStyle name="Output 5 3 20 3" xfId="61629"/>
    <cellStyle name="Output 5 3 20 4" xfId="61630"/>
    <cellStyle name="Output 5 3 21" xfId="45101"/>
    <cellStyle name="Output 5 3 22" xfId="61631"/>
    <cellStyle name="Output 5 3 3" xfId="6710"/>
    <cellStyle name="Output 5 3 3 2" xfId="18765"/>
    <cellStyle name="Output 5 3 3 2 2" xfId="45126"/>
    <cellStyle name="Output 5 3 3 3" xfId="45125"/>
    <cellStyle name="Output 5 3 3 4" xfId="61632"/>
    <cellStyle name="Output 5 3 4" xfId="5182"/>
    <cellStyle name="Output 5 3 4 2" xfId="17755"/>
    <cellStyle name="Output 5 3 4 2 2" xfId="45128"/>
    <cellStyle name="Output 5 3 4 3" xfId="45127"/>
    <cellStyle name="Output 5 3 4 4" xfId="61633"/>
    <cellStyle name="Output 5 3 5" xfId="7863"/>
    <cellStyle name="Output 5 3 5 2" xfId="19769"/>
    <cellStyle name="Output 5 3 5 2 2" xfId="45130"/>
    <cellStyle name="Output 5 3 5 3" xfId="45129"/>
    <cellStyle name="Output 5 3 5 4" xfId="61634"/>
    <cellStyle name="Output 5 3 6" xfId="5298"/>
    <cellStyle name="Output 5 3 6 2" xfId="17849"/>
    <cellStyle name="Output 5 3 6 2 2" xfId="45132"/>
    <cellStyle name="Output 5 3 6 3" xfId="45131"/>
    <cellStyle name="Output 5 3 6 4" xfId="61635"/>
    <cellStyle name="Output 5 3 7" xfId="7442"/>
    <cellStyle name="Output 5 3 7 2" xfId="19395"/>
    <cellStyle name="Output 5 3 7 2 2" xfId="45134"/>
    <cellStyle name="Output 5 3 7 3" xfId="45133"/>
    <cellStyle name="Output 5 3 7 4" xfId="61636"/>
    <cellStyle name="Output 5 3 8" xfId="5425"/>
    <cellStyle name="Output 5 3 8 2" xfId="17966"/>
    <cellStyle name="Output 5 3 8 2 2" xfId="45136"/>
    <cellStyle name="Output 5 3 8 3" xfId="45135"/>
    <cellStyle name="Output 5 3 8 4" xfId="61637"/>
    <cellStyle name="Output 5 3 9" xfId="9665"/>
    <cellStyle name="Output 5 3 9 2" xfId="21350"/>
    <cellStyle name="Output 5 3 9 2 2" xfId="45138"/>
    <cellStyle name="Output 5 3 9 3" xfId="45137"/>
    <cellStyle name="Output 5 3 9 4" xfId="61638"/>
    <cellStyle name="Output 5 4" xfId="4819"/>
    <cellStyle name="Output 5 4 2" xfId="17460"/>
    <cellStyle name="Output 5 4 2 2" xfId="45140"/>
    <cellStyle name="Output 5 4 3" xfId="45139"/>
    <cellStyle name="Output 5 5" xfId="6920"/>
    <cellStyle name="Output 5 5 2" xfId="18931"/>
    <cellStyle name="Output 5 5 2 2" xfId="45142"/>
    <cellStyle name="Output 5 5 3" xfId="45141"/>
    <cellStyle name="Output 5 5 4" xfId="61639"/>
    <cellStyle name="Output 5 6" xfId="4998"/>
    <cellStyle name="Output 5 6 2" xfId="17608"/>
    <cellStyle name="Output 5 6 2 2" xfId="45144"/>
    <cellStyle name="Output 5 6 3" xfId="45143"/>
    <cellStyle name="Output 5 6 4" xfId="61640"/>
    <cellStyle name="Output 5 7" xfId="6742"/>
    <cellStyle name="Output 5 7 2" xfId="18788"/>
    <cellStyle name="Output 5 7 2 2" xfId="45146"/>
    <cellStyle name="Output 5 7 3" xfId="45145"/>
    <cellStyle name="Output 5 7 4" xfId="61641"/>
    <cellStyle name="Output 5 8" xfId="5164"/>
    <cellStyle name="Output 5 8 2" xfId="17739"/>
    <cellStyle name="Output 5 8 2 2" xfId="45148"/>
    <cellStyle name="Output 5 8 3" xfId="45147"/>
    <cellStyle name="Output 5 8 4" xfId="61642"/>
    <cellStyle name="Output 5 9" xfId="6612"/>
    <cellStyle name="Output 5 9 2" xfId="18677"/>
    <cellStyle name="Output 5 9 2 2" xfId="45150"/>
    <cellStyle name="Output 5 9 3" xfId="45149"/>
    <cellStyle name="Output 5 9 4" xfId="61643"/>
    <cellStyle name="Output 6" xfId="496"/>
    <cellStyle name="Output 6 10" xfId="5367"/>
    <cellStyle name="Output 6 10 2" xfId="17912"/>
    <cellStyle name="Output 6 10 2 2" xfId="45153"/>
    <cellStyle name="Output 6 10 3" xfId="45152"/>
    <cellStyle name="Output 6 10 4" xfId="61644"/>
    <cellStyle name="Output 6 11" xfId="9277"/>
    <cellStyle name="Output 6 11 2" xfId="20996"/>
    <cellStyle name="Output 6 11 2 2" xfId="45155"/>
    <cellStyle name="Output 6 11 3" xfId="45154"/>
    <cellStyle name="Output 6 11 4" xfId="61645"/>
    <cellStyle name="Output 6 12" xfId="5475"/>
    <cellStyle name="Output 6 12 2" xfId="18013"/>
    <cellStyle name="Output 6 12 2 2" xfId="45157"/>
    <cellStyle name="Output 6 12 3" xfId="45156"/>
    <cellStyle name="Output 6 12 4" xfId="61646"/>
    <cellStyle name="Output 6 13" xfId="5227"/>
    <cellStyle name="Output 6 13 2" xfId="17792"/>
    <cellStyle name="Output 6 13 2 2" xfId="45159"/>
    <cellStyle name="Output 6 13 3" xfId="45158"/>
    <cellStyle name="Output 6 13 4" xfId="61647"/>
    <cellStyle name="Output 6 14" xfId="4985"/>
    <cellStyle name="Output 6 14 2" xfId="17598"/>
    <cellStyle name="Output 6 14 2 2" xfId="45161"/>
    <cellStyle name="Output 6 14 3" xfId="45160"/>
    <cellStyle name="Output 6 14 4" xfId="61648"/>
    <cellStyle name="Output 6 15" xfId="6373"/>
    <cellStyle name="Output 6 15 2" xfId="18466"/>
    <cellStyle name="Output 6 15 2 2" xfId="45163"/>
    <cellStyle name="Output 6 15 3" xfId="45162"/>
    <cellStyle name="Output 6 15 4" xfId="61649"/>
    <cellStyle name="Output 6 16" xfId="10509"/>
    <cellStyle name="Output 6 16 2" xfId="22088"/>
    <cellStyle name="Output 6 16 2 2" xfId="45165"/>
    <cellStyle name="Output 6 16 3" xfId="45164"/>
    <cellStyle name="Output 6 16 4" xfId="61650"/>
    <cellStyle name="Output 6 17" xfId="11786"/>
    <cellStyle name="Output 6 17 2" xfId="23206"/>
    <cellStyle name="Output 6 17 2 2" xfId="45167"/>
    <cellStyle name="Output 6 17 3" xfId="45166"/>
    <cellStyle name="Output 6 17 4" xfId="61651"/>
    <cellStyle name="Output 6 18" xfId="12936"/>
    <cellStyle name="Output 6 18 2" xfId="24254"/>
    <cellStyle name="Output 6 18 2 2" xfId="45169"/>
    <cellStyle name="Output 6 18 3" xfId="45168"/>
    <cellStyle name="Output 6 18 4" xfId="61652"/>
    <cellStyle name="Output 6 19" xfId="12564"/>
    <cellStyle name="Output 6 19 2" xfId="23917"/>
    <cellStyle name="Output 6 19 2 2" xfId="45171"/>
    <cellStyle name="Output 6 19 3" xfId="45170"/>
    <cellStyle name="Output 6 19 4" xfId="61653"/>
    <cellStyle name="Output 6 2" xfId="1587"/>
    <cellStyle name="Output 6 2 2" xfId="4462"/>
    <cellStyle name="Output 6 2 2 10" xfId="10823"/>
    <cellStyle name="Output 6 2 2 10 2" xfId="22359"/>
    <cellStyle name="Output 6 2 2 10 2 2" xfId="45175"/>
    <cellStyle name="Output 6 2 2 10 3" xfId="45174"/>
    <cellStyle name="Output 6 2 2 10 4" xfId="61654"/>
    <cellStyle name="Output 6 2 2 11" xfId="11242"/>
    <cellStyle name="Output 6 2 2 11 2" xfId="22727"/>
    <cellStyle name="Output 6 2 2 11 2 2" xfId="45177"/>
    <cellStyle name="Output 6 2 2 11 3" xfId="45176"/>
    <cellStyle name="Output 6 2 2 11 4" xfId="61655"/>
    <cellStyle name="Output 6 2 2 12" xfId="11651"/>
    <cellStyle name="Output 6 2 2 12 2" xfId="23090"/>
    <cellStyle name="Output 6 2 2 12 2 2" xfId="45179"/>
    <cellStyle name="Output 6 2 2 12 3" xfId="45178"/>
    <cellStyle name="Output 6 2 2 12 4" xfId="61656"/>
    <cellStyle name="Output 6 2 2 13" xfId="12083"/>
    <cellStyle name="Output 6 2 2 13 2" xfId="23497"/>
    <cellStyle name="Output 6 2 2 13 2 2" xfId="45181"/>
    <cellStyle name="Output 6 2 2 13 3" xfId="45180"/>
    <cellStyle name="Output 6 2 2 13 4" xfId="61657"/>
    <cellStyle name="Output 6 2 2 14" xfId="12457"/>
    <cellStyle name="Output 6 2 2 14 2" xfId="23835"/>
    <cellStyle name="Output 6 2 2 14 2 2" xfId="45183"/>
    <cellStyle name="Output 6 2 2 14 3" xfId="45182"/>
    <cellStyle name="Output 6 2 2 14 4" xfId="61658"/>
    <cellStyle name="Output 6 2 2 15" xfId="12814"/>
    <cellStyle name="Output 6 2 2 15 2" xfId="24151"/>
    <cellStyle name="Output 6 2 2 15 2 2" xfId="45185"/>
    <cellStyle name="Output 6 2 2 15 3" xfId="45184"/>
    <cellStyle name="Output 6 2 2 15 4" xfId="61659"/>
    <cellStyle name="Output 6 2 2 16" xfId="13229"/>
    <cellStyle name="Output 6 2 2 16 2" xfId="24540"/>
    <cellStyle name="Output 6 2 2 16 2 2" xfId="45187"/>
    <cellStyle name="Output 6 2 2 16 3" xfId="45186"/>
    <cellStyle name="Output 6 2 2 16 4" xfId="61660"/>
    <cellStyle name="Output 6 2 2 17" xfId="13566"/>
    <cellStyle name="Output 6 2 2 17 2" xfId="24845"/>
    <cellStyle name="Output 6 2 2 17 2 2" xfId="45189"/>
    <cellStyle name="Output 6 2 2 17 3" xfId="45188"/>
    <cellStyle name="Output 6 2 2 17 4" xfId="61661"/>
    <cellStyle name="Output 6 2 2 18" xfId="13902"/>
    <cellStyle name="Output 6 2 2 18 2" xfId="25147"/>
    <cellStyle name="Output 6 2 2 18 2 2" xfId="45191"/>
    <cellStyle name="Output 6 2 2 18 3" xfId="45190"/>
    <cellStyle name="Output 6 2 2 18 4" xfId="61662"/>
    <cellStyle name="Output 6 2 2 19" xfId="14225"/>
    <cellStyle name="Output 6 2 2 19 2" xfId="25447"/>
    <cellStyle name="Output 6 2 2 19 2 2" xfId="45193"/>
    <cellStyle name="Output 6 2 2 19 3" xfId="45192"/>
    <cellStyle name="Output 6 2 2 19 4" xfId="61663"/>
    <cellStyle name="Output 6 2 2 2" xfId="7242"/>
    <cellStyle name="Output 6 2 2 2 2" xfId="19247"/>
    <cellStyle name="Output 6 2 2 2 2 2" xfId="45195"/>
    <cellStyle name="Output 6 2 2 2 3" xfId="45194"/>
    <cellStyle name="Output 6 2 2 2 4" xfId="61664"/>
    <cellStyle name="Output 6 2 2 20" xfId="14519"/>
    <cellStyle name="Output 6 2 2 20 2" xfId="45196"/>
    <cellStyle name="Output 6 2 2 20 3" xfId="61665"/>
    <cellStyle name="Output 6 2 2 20 4" xfId="61666"/>
    <cellStyle name="Output 6 2 2 21" xfId="45173"/>
    <cellStyle name="Output 6 2 2 22" xfId="61667"/>
    <cellStyle name="Output 6 2 2 3" xfId="7709"/>
    <cellStyle name="Output 6 2 2 3 2" xfId="19652"/>
    <cellStyle name="Output 6 2 2 3 2 2" xfId="45198"/>
    <cellStyle name="Output 6 2 2 3 3" xfId="45197"/>
    <cellStyle name="Output 6 2 2 3 4" xfId="61668"/>
    <cellStyle name="Output 6 2 2 4" xfId="8159"/>
    <cellStyle name="Output 6 2 2 4 2" xfId="20042"/>
    <cellStyle name="Output 6 2 2 4 2 2" xfId="45200"/>
    <cellStyle name="Output 6 2 2 4 3" xfId="45199"/>
    <cellStyle name="Output 6 2 2 4 4" xfId="61669"/>
    <cellStyle name="Output 6 2 2 5" xfId="8626"/>
    <cellStyle name="Output 6 2 2 5 2" xfId="20431"/>
    <cellStyle name="Output 6 2 2 5 2 2" xfId="45202"/>
    <cellStyle name="Output 6 2 2 5 3" xfId="45201"/>
    <cellStyle name="Output 6 2 2 5 4" xfId="61670"/>
    <cellStyle name="Output 6 2 2 6" xfId="9081"/>
    <cellStyle name="Output 6 2 2 6 2" xfId="20842"/>
    <cellStyle name="Output 6 2 2 6 2 2" xfId="45204"/>
    <cellStyle name="Output 6 2 2 6 3" xfId="45203"/>
    <cellStyle name="Output 6 2 2 6 4" xfId="61671"/>
    <cellStyle name="Output 6 2 2 7" xfId="9526"/>
    <cellStyle name="Output 6 2 2 7 2" xfId="21242"/>
    <cellStyle name="Output 6 2 2 7 2 2" xfId="45206"/>
    <cellStyle name="Output 6 2 2 7 3" xfId="45205"/>
    <cellStyle name="Output 6 2 2 7 4" xfId="61672"/>
    <cellStyle name="Output 6 2 2 8" xfId="9970"/>
    <cellStyle name="Output 6 2 2 8 2" xfId="21626"/>
    <cellStyle name="Output 6 2 2 8 2 2" xfId="45208"/>
    <cellStyle name="Output 6 2 2 8 3" xfId="45207"/>
    <cellStyle name="Output 6 2 2 8 4" xfId="61673"/>
    <cellStyle name="Output 6 2 2 9" xfId="10403"/>
    <cellStyle name="Output 6 2 2 9 2" xfId="22004"/>
    <cellStyle name="Output 6 2 2 9 2 2" xfId="45210"/>
    <cellStyle name="Output 6 2 2 9 3" xfId="45209"/>
    <cellStyle name="Output 6 2 2 9 4" xfId="61674"/>
    <cellStyle name="Output 6 2 3" xfId="45172"/>
    <cellStyle name="Output 6 20" xfId="5679"/>
    <cellStyle name="Output 6 20 2" xfId="18195"/>
    <cellStyle name="Output 6 20 2 2" xfId="45212"/>
    <cellStyle name="Output 6 20 3" xfId="45211"/>
    <cellStyle name="Output 6 20 4" xfId="61675"/>
    <cellStyle name="Output 6 21" xfId="11371"/>
    <cellStyle name="Output 6 21 2" xfId="22841"/>
    <cellStyle name="Output 6 21 2 2" xfId="45214"/>
    <cellStyle name="Output 6 21 3" xfId="45213"/>
    <cellStyle name="Output 6 21 4" xfId="61676"/>
    <cellStyle name="Output 6 22" xfId="7954"/>
    <cellStyle name="Output 6 22 2" xfId="45215"/>
    <cellStyle name="Output 6 22 3" xfId="61677"/>
    <cellStyle name="Output 6 22 4" xfId="61678"/>
    <cellStyle name="Output 6 23" xfId="45151"/>
    <cellStyle name="Output 6 24" xfId="1565"/>
    <cellStyle name="Output 6 3" xfId="4637"/>
    <cellStyle name="Output 6 3 10" xfId="10961"/>
    <cellStyle name="Output 6 3 10 2" xfId="22476"/>
    <cellStyle name="Output 6 3 10 2 2" xfId="45218"/>
    <cellStyle name="Output 6 3 10 3" xfId="45217"/>
    <cellStyle name="Output 6 3 10 4" xfId="61679"/>
    <cellStyle name="Output 6 3 11" xfId="11366"/>
    <cellStyle name="Output 6 3 11 2" xfId="22837"/>
    <cellStyle name="Output 6 3 11 2 2" xfId="45220"/>
    <cellStyle name="Output 6 3 11 3" xfId="45219"/>
    <cellStyle name="Output 6 3 11 4" xfId="61680"/>
    <cellStyle name="Output 6 3 12" xfId="11762"/>
    <cellStyle name="Output 6 3 12 2" xfId="23193"/>
    <cellStyle name="Output 6 3 12 2 2" xfId="45222"/>
    <cellStyle name="Output 6 3 12 3" xfId="45221"/>
    <cellStyle name="Output 6 3 12 4" xfId="61681"/>
    <cellStyle name="Output 6 3 13" xfId="12197"/>
    <cellStyle name="Output 6 3 13 2" xfId="23592"/>
    <cellStyle name="Output 6 3 13 2 2" xfId="45224"/>
    <cellStyle name="Output 6 3 13 3" xfId="45223"/>
    <cellStyle name="Output 6 3 13 4" xfId="61682"/>
    <cellStyle name="Output 6 3 14" xfId="12583"/>
    <cellStyle name="Output 6 3 14 2" xfId="23931"/>
    <cellStyle name="Output 6 3 14 2 2" xfId="45226"/>
    <cellStyle name="Output 6 3 14 3" xfId="45225"/>
    <cellStyle name="Output 6 3 14 4" xfId="61683"/>
    <cellStyle name="Output 6 3 15" xfId="12908"/>
    <cellStyle name="Output 6 3 15 2" xfId="24237"/>
    <cellStyle name="Output 6 3 15 2 2" xfId="45228"/>
    <cellStyle name="Output 6 3 15 3" xfId="45227"/>
    <cellStyle name="Output 6 3 15 4" xfId="61684"/>
    <cellStyle name="Output 6 3 16" xfId="13328"/>
    <cellStyle name="Output 6 3 16 2" xfId="24623"/>
    <cellStyle name="Output 6 3 16 2 2" xfId="45230"/>
    <cellStyle name="Output 6 3 16 3" xfId="45229"/>
    <cellStyle name="Output 6 3 16 4" xfId="61685"/>
    <cellStyle name="Output 6 3 17" xfId="13668"/>
    <cellStyle name="Output 6 3 17 2" xfId="24926"/>
    <cellStyle name="Output 6 3 17 2 2" xfId="45232"/>
    <cellStyle name="Output 6 3 17 3" xfId="45231"/>
    <cellStyle name="Output 6 3 17 4" xfId="61686"/>
    <cellStyle name="Output 6 3 18" xfId="13989"/>
    <cellStyle name="Output 6 3 18 2" xfId="25220"/>
    <cellStyle name="Output 6 3 18 2 2" xfId="45234"/>
    <cellStyle name="Output 6 3 18 3" xfId="45233"/>
    <cellStyle name="Output 6 3 18 4" xfId="61687"/>
    <cellStyle name="Output 6 3 19" xfId="14301"/>
    <cellStyle name="Output 6 3 19 2" xfId="25516"/>
    <cellStyle name="Output 6 3 19 2 2" xfId="45236"/>
    <cellStyle name="Output 6 3 19 3" xfId="45235"/>
    <cellStyle name="Output 6 3 19 4" xfId="61688"/>
    <cellStyle name="Output 6 3 2" xfId="7409"/>
    <cellStyle name="Output 6 3 2 2" xfId="19378"/>
    <cellStyle name="Output 6 3 2 2 2" xfId="45238"/>
    <cellStyle name="Output 6 3 2 3" xfId="45237"/>
    <cellStyle name="Output 6 3 2 4" xfId="61689"/>
    <cellStyle name="Output 6 3 20" xfId="14589"/>
    <cellStyle name="Output 6 3 20 2" xfId="45239"/>
    <cellStyle name="Output 6 3 20 3" xfId="61690"/>
    <cellStyle name="Output 6 3 20 4" xfId="61691"/>
    <cellStyle name="Output 6 3 21" xfId="45216"/>
    <cellStyle name="Output 6 3 22" xfId="61692"/>
    <cellStyle name="Output 6 3 3" xfId="7875"/>
    <cellStyle name="Output 6 3 3 2" xfId="19777"/>
    <cellStyle name="Output 6 3 3 2 2" xfId="45241"/>
    <cellStyle name="Output 6 3 3 3" xfId="45240"/>
    <cellStyle name="Output 6 3 3 4" xfId="61693"/>
    <cellStyle name="Output 6 3 4" xfId="8329"/>
    <cellStyle name="Output 6 3 4 2" xfId="20171"/>
    <cellStyle name="Output 6 3 4 2 2" xfId="45243"/>
    <cellStyle name="Output 6 3 4 3" xfId="45242"/>
    <cellStyle name="Output 6 3 4 4" xfId="61694"/>
    <cellStyle name="Output 6 3 5" xfId="8771"/>
    <cellStyle name="Output 6 3 5 2" xfId="20553"/>
    <cellStyle name="Output 6 3 5 2 2" xfId="45245"/>
    <cellStyle name="Output 6 3 5 3" xfId="45244"/>
    <cellStyle name="Output 6 3 5 4" xfId="61695"/>
    <cellStyle name="Output 6 3 6" xfId="9233"/>
    <cellStyle name="Output 6 3 6 2" xfId="20967"/>
    <cellStyle name="Output 6 3 6 2 2" xfId="45247"/>
    <cellStyle name="Output 6 3 6 3" xfId="45246"/>
    <cellStyle name="Output 6 3 6 4" xfId="61696"/>
    <cellStyle name="Output 6 3 7" xfId="9677"/>
    <cellStyle name="Output 6 3 7 2" xfId="21358"/>
    <cellStyle name="Output 6 3 7 2 2" xfId="45249"/>
    <cellStyle name="Output 6 3 7 3" xfId="45248"/>
    <cellStyle name="Output 6 3 7 4" xfId="61697"/>
    <cellStyle name="Output 6 3 8" xfId="10123"/>
    <cellStyle name="Output 6 3 8 2" xfId="21744"/>
    <cellStyle name="Output 6 3 8 2 2" xfId="45251"/>
    <cellStyle name="Output 6 3 8 3" xfId="45250"/>
    <cellStyle name="Output 6 3 8 4" xfId="61698"/>
    <cellStyle name="Output 6 3 9" xfId="10542"/>
    <cellStyle name="Output 6 3 9 2" xfId="22112"/>
    <cellStyle name="Output 6 3 9 2 2" xfId="45253"/>
    <cellStyle name="Output 6 3 9 3" xfId="45252"/>
    <cellStyle name="Output 6 3 9 4" xfId="61699"/>
    <cellStyle name="Output 6 4" xfId="4892"/>
    <cellStyle name="Output 6 4 2" xfId="17516"/>
    <cellStyle name="Output 6 4 2 2" xfId="45255"/>
    <cellStyle name="Output 6 4 3" xfId="45254"/>
    <cellStyle name="Output 6 4 4" xfId="61700"/>
    <cellStyle name="Output 6 5" xfId="6844"/>
    <cellStyle name="Output 6 5 2" xfId="18875"/>
    <cellStyle name="Output 6 5 2 2" xfId="45257"/>
    <cellStyle name="Output 6 5 3" xfId="45256"/>
    <cellStyle name="Output 6 5 4" xfId="61701"/>
    <cellStyle name="Output 6 6" xfId="5064"/>
    <cellStyle name="Output 6 6 2" xfId="17655"/>
    <cellStyle name="Output 6 6 2 2" xfId="45259"/>
    <cellStyle name="Output 6 6 3" xfId="45258"/>
    <cellStyle name="Output 6 6 4" xfId="61702"/>
    <cellStyle name="Output 6 7" xfId="6682"/>
    <cellStyle name="Output 6 7 2" xfId="18740"/>
    <cellStyle name="Output 6 7 2 2" xfId="45261"/>
    <cellStyle name="Output 6 7 3" xfId="45260"/>
    <cellStyle name="Output 6 7 4" xfId="61703"/>
    <cellStyle name="Output 6 8" xfId="5219"/>
    <cellStyle name="Output 6 8 2" xfId="17784"/>
    <cellStyle name="Output 6 8 2 2" xfId="45263"/>
    <cellStyle name="Output 6 8 3" xfId="45262"/>
    <cellStyle name="Output 6 8 4" xfId="61704"/>
    <cellStyle name="Output 6 9" xfId="7404"/>
    <cellStyle name="Output 6 9 2" xfId="19374"/>
    <cellStyle name="Output 6 9 2 2" xfId="45265"/>
    <cellStyle name="Output 6 9 3" xfId="45264"/>
    <cellStyle name="Output 6 9 4" xfId="61705"/>
    <cellStyle name="Output 7" xfId="504"/>
    <cellStyle name="Output 7 10" xfId="4464"/>
    <cellStyle name="Output 7 10 10" xfId="10825"/>
    <cellStyle name="Output 7 10 10 2" xfId="22361"/>
    <cellStyle name="Output 7 10 10 2 2" xfId="45269"/>
    <cellStyle name="Output 7 10 10 3" xfId="45268"/>
    <cellStyle name="Output 7 10 10 4" xfId="61706"/>
    <cellStyle name="Output 7 10 11" xfId="11244"/>
    <cellStyle name="Output 7 10 11 2" xfId="22729"/>
    <cellStyle name="Output 7 10 11 2 2" xfId="45271"/>
    <cellStyle name="Output 7 10 11 3" xfId="45270"/>
    <cellStyle name="Output 7 10 11 4" xfId="61707"/>
    <cellStyle name="Output 7 10 12" xfId="11653"/>
    <cellStyle name="Output 7 10 12 2" xfId="23092"/>
    <cellStyle name="Output 7 10 12 2 2" xfId="45273"/>
    <cellStyle name="Output 7 10 12 3" xfId="45272"/>
    <cellStyle name="Output 7 10 12 4" xfId="61708"/>
    <cellStyle name="Output 7 10 13" xfId="12085"/>
    <cellStyle name="Output 7 10 13 2" xfId="23499"/>
    <cellStyle name="Output 7 10 13 2 2" xfId="45275"/>
    <cellStyle name="Output 7 10 13 3" xfId="45274"/>
    <cellStyle name="Output 7 10 13 4" xfId="61709"/>
    <cellStyle name="Output 7 10 14" xfId="12459"/>
    <cellStyle name="Output 7 10 14 2" xfId="23837"/>
    <cellStyle name="Output 7 10 14 2 2" xfId="45277"/>
    <cellStyle name="Output 7 10 14 3" xfId="45276"/>
    <cellStyle name="Output 7 10 14 4" xfId="61710"/>
    <cellStyle name="Output 7 10 15" xfId="12816"/>
    <cellStyle name="Output 7 10 15 2" xfId="24153"/>
    <cellStyle name="Output 7 10 15 2 2" xfId="45279"/>
    <cellStyle name="Output 7 10 15 3" xfId="45278"/>
    <cellStyle name="Output 7 10 15 4" xfId="61711"/>
    <cellStyle name="Output 7 10 16" xfId="13231"/>
    <cellStyle name="Output 7 10 16 2" xfId="24542"/>
    <cellStyle name="Output 7 10 16 2 2" xfId="45281"/>
    <cellStyle name="Output 7 10 16 3" xfId="45280"/>
    <cellStyle name="Output 7 10 16 4" xfId="61712"/>
    <cellStyle name="Output 7 10 17" xfId="13568"/>
    <cellStyle name="Output 7 10 17 2" xfId="24847"/>
    <cellStyle name="Output 7 10 17 2 2" xfId="45283"/>
    <cellStyle name="Output 7 10 17 3" xfId="45282"/>
    <cellStyle name="Output 7 10 17 4" xfId="61713"/>
    <cellStyle name="Output 7 10 18" xfId="13904"/>
    <cellStyle name="Output 7 10 18 2" xfId="25149"/>
    <cellStyle name="Output 7 10 18 2 2" xfId="45285"/>
    <cellStyle name="Output 7 10 18 3" xfId="45284"/>
    <cellStyle name="Output 7 10 18 4" xfId="61714"/>
    <cellStyle name="Output 7 10 19" xfId="14227"/>
    <cellStyle name="Output 7 10 19 2" xfId="25449"/>
    <cellStyle name="Output 7 10 19 2 2" xfId="45287"/>
    <cellStyle name="Output 7 10 19 3" xfId="45286"/>
    <cellStyle name="Output 7 10 19 4" xfId="61715"/>
    <cellStyle name="Output 7 10 2" xfId="7244"/>
    <cellStyle name="Output 7 10 2 2" xfId="19249"/>
    <cellStyle name="Output 7 10 2 2 2" xfId="45289"/>
    <cellStyle name="Output 7 10 2 3" xfId="45288"/>
    <cellStyle name="Output 7 10 2 4" xfId="61716"/>
    <cellStyle name="Output 7 10 20" xfId="14521"/>
    <cellStyle name="Output 7 10 20 2" xfId="45290"/>
    <cellStyle name="Output 7 10 20 3" xfId="61717"/>
    <cellStyle name="Output 7 10 20 4" xfId="61718"/>
    <cellStyle name="Output 7 10 21" xfId="45267"/>
    <cellStyle name="Output 7 10 22" xfId="61719"/>
    <cellStyle name="Output 7 10 3" xfId="7711"/>
    <cellStyle name="Output 7 10 3 2" xfId="19654"/>
    <cellStyle name="Output 7 10 3 2 2" xfId="45292"/>
    <cellStyle name="Output 7 10 3 3" xfId="45291"/>
    <cellStyle name="Output 7 10 3 4" xfId="61720"/>
    <cellStyle name="Output 7 10 4" xfId="8161"/>
    <cellStyle name="Output 7 10 4 2" xfId="20044"/>
    <cellStyle name="Output 7 10 4 2 2" xfId="45294"/>
    <cellStyle name="Output 7 10 4 3" xfId="45293"/>
    <cellStyle name="Output 7 10 4 4" xfId="61721"/>
    <cellStyle name="Output 7 10 5" xfId="8628"/>
    <cellStyle name="Output 7 10 5 2" xfId="20433"/>
    <cellStyle name="Output 7 10 5 2 2" xfId="45296"/>
    <cellStyle name="Output 7 10 5 3" xfId="45295"/>
    <cellStyle name="Output 7 10 5 4" xfId="61722"/>
    <cellStyle name="Output 7 10 6" xfId="9083"/>
    <cellStyle name="Output 7 10 6 2" xfId="20844"/>
    <cellStyle name="Output 7 10 6 2 2" xfId="45298"/>
    <cellStyle name="Output 7 10 6 3" xfId="45297"/>
    <cellStyle name="Output 7 10 6 4" xfId="61723"/>
    <cellStyle name="Output 7 10 7" xfId="9528"/>
    <cellStyle name="Output 7 10 7 2" xfId="21244"/>
    <cellStyle name="Output 7 10 7 2 2" xfId="45300"/>
    <cellStyle name="Output 7 10 7 3" xfId="45299"/>
    <cellStyle name="Output 7 10 7 4" xfId="61724"/>
    <cellStyle name="Output 7 10 8" xfId="9972"/>
    <cellStyle name="Output 7 10 8 2" xfId="21628"/>
    <cellStyle name="Output 7 10 8 2 2" xfId="45302"/>
    <cellStyle name="Output 7 10 8 3" xfId="45301"/>
    <cellStyle name="Output 7 10 8 4" xfId="61725"/>
    <cellStyle name="Output 7 10 9" xfId="10405"/>
    <cellStyle name="Output 7 10 9 2" xfId="22006"/>
    <cellStyle name="Output 7 10 9 2 2" xfId="45304"/>
    <cellStyle name="Output 7 10 9 3" xfId="45303"/>
    <cellStyle name="Output 7 10 9 4" xfId="61726"/>
    <cellStyle name="Output 7 11" xfId="4465"/>
    <cellStyle name="Output 7 11 10" xfId="10826"/>
    <cellStyle name="Output 7 11 10 2" xfId="22362"/>
    <cellStyle name="Output 7 11 10 2 2" xfId="45307"/>
    <cellStyle name="Output 7 11 10 3" xfId="45306"/>
    <cellStyle name="Output 7 11 10 4" xfId="61727"/>
    <cellStyle name="Output 7 11 11" xfId="11245"/>
    <cellStyle name="Output 7 11 11 2" xfId="22730"/>
    <cellStyle name="Output 7 11 11 2 2" xfId="45309"/>
    <cellStyle name="Output 7 11 11 3" xfId="45308"/>
    <cellStyle name="Output 7 11 11 4" xfId="61728"/>
    <cellStyle name="Output 7 11 12" xfId="11654"/>
    <cellStyle name="Output 7 11 12 2" xfId="23093"/>
    <cellStyle name="Output 7 11 12 2 2" xfId="45311"/>
    <cellStyle name="Output 7 11 12 3" xfId="45310"/>
    <cellStyle name="Output 7 11 12 4" xfId="61729"/>
    <cellStyle name="Output 7 11 13" xfId="12086"/>
    <cellStyle name="Output 7 11 13 2" xfId="23500"/>
    <cellStyle name="Output 7 11 13 2 2" xfId="45313"/>
    <cellStyle name="Output 7 11 13 3" xfId="45312"/>
    <cellStyle name="Output 7 11 13 4" xfId="61730"/>
    <cellStyle name="Output 7 11 14" xfId="12460"/>
    <cellStyle name="Output 7 11 14 2" xfId="23838"/>
    <cellStyle name="Output 7 11 14 2 2" xfId="45315"/>
    <cellStyle name="Output 7 11 14 3" xfId="45314"/>
    <cellStyle name="Output 7 11 14 4" xfId="61731"/>
    <cellStyle name="Output 7 11 15" xfId="12817"/>
    <cellStyle name="Output 7 11 15 2" xfId="24154"/>
    <cellStyle name="Output 7 11 15 2 2" xfId="45317"/>
    <cellStyle name="Output 7 11 15 3" xfId="45316"/>
    <cellStyle name="Output 7 11 15 4" xfId="61732"/>
    <cellStyle name="Output 7 11 16" xfId="13232"/>
    <cellStyle name="Output 7 11 16 2" xfId="24543"/>
    <cellStyle name="Output 7 11 16 2 2" xfId="45319"/>
    <cellStyle name="Output 7 11 16 3" xfId="45318"/>
    <cellStyle name="Output 7 11 16 4" xfId="61733"/>
    <cellStyle name="Output 7 11 17" xfId="13569"/>
    <cellStyle name="Output 7 11 17 2" xfId="24848"/>
    <cellStyle name="Output 7 11 17 2 2" xfId="45321"/>
    <cellStyle name="Output 7 11 17 3" xfId="45320"/>
    <cellStyle name="Output 7 11 17 4" xfId="61734"/>
    <cellStyle name="Output 7 11 18" xfId="13905"/>
    <cellStyle name="Output 7 11 18 2" xfId="25150"/>
    <cellStyle name="Output 7 11 18 2 2" xfId="45323"/>
    <cellStyle name="Output 7 11 18 3" xfId="45322"/>
    <cellStyle name="Output 7 11 18 4" xfId="61735"/>
    <cellStyle name="Output 7 11 19" xfId="14228"/>
    <cellStyle name="Output 7 11 19 2" xfId="25450"/>
    <cellStyle name="Output 7 11 19 2 2" xfId="45325"/>
    <cellStyle name="Output 7 11 19 3" xfId="45324"/>
    <cellStyle name="Output 7 11 19 4" xfId="61736"/>
    <cellStyle name="Output 7 11 2" xfId="7245"/>
    <cellStyle name="Output 7 11 2 2" xfId="19250"/>
    <cellStyle name="Output 7 11 2 2 2" xfId="45327"/>
    <cellStyle name="Output 7 11 2 3" xfId="45326"/>
    <cellStyle name="Output 7 11 2 4" xfId="61737"/>
    <cellStyle name="Output 7 11 20" xfId="14522"/>
    <cellStyle name="Output 7 11 20 2" xfId="45328"/>
    <cellStyle name="Output 7 11 20 3" xfId="61738"/>
    <cellStyle name="Output 7 11 20 4" xfId="61739"/>
    <cellStyle name="Output 7 11 21" xfId="45305"/>
    <cellStyle name="Output 7 11 22" xfId="61740"/>
    <cellStyle name="Output 7 11 3" xfId="7712"/>
    <cellStyle name="Output 7 11 3 2" xfId="19655"/>
    <cellStyle name="Output 7 11 3 2 2" xfId="45330"/>
    <cellStyle name="Output 7 11 3 3" xfId="45329"/>
    <cellStyle name="Output 7 11 3 4" xfId="61741"/>
    <cellStyle name="Output 7 11 4" xfId="8162"/>
    <cellStyle name="Output 7 11 4 2" xfId="20045"/>
    <cellStyle name="Output 7 11 4 2 2" xfId="45332"/>
    <cellStyle name="Output 7 11 4 3" xfId="45331"/>
    <cellStyle name="Output 7 11 4 4" xfId="61742"/>
    <cellStyle name="Output 7 11 5" xfId="8629"/>
    <cellStyle name="Output 7 11 5 2" xfId="20434"/>
    <cellStyle name="Output 7 11 5 2 2" xfId="45334"/>
    <cellStyle name="Output 7 11 5 3" xfId="45333"/>
    <cellStyle name="Output 7 11 5 4" xfId="61743"/>
    <cellStyle name="Output 7 11 6" xfId="9084"/>
    <cellStyle name="Output 7 11 6 2" xfId="20845"/>
    <cellStyle name="Output 7 11 6 2 2" xfId="45336"/>
    <cellStyle name="Output 7 11 6 3" xfId="45335"/>
    <cellStyle name="Output 7 11 6 4" xfId="61744"/>
    <cellStyle name="Output 7 11 7" xfId="9529"/>
    <cellStyle name="Output 7 11 7 2" xfId="21245"/>
    <cellStyle name="Output 7 11 7 2 2" xfId="45338"/>
    <cellStyle name="Output 7 11 7 3" xfId="45337"/>
    <cellStyle name="Output 7 11 7 4" xfId="61745"/>
    <cellStyle name="Output 7 11 8" xfId="9973"/>
    <cellStyle name="Output 7 11 8 2" xfId="21629"/>
    <cellStyle name="Output 7 11 8 2 2" xfId="45340"/>
    <cellStyle name="Output 7 11 8 3" xfId="45339"/>
    <cellStyle name="Output 7 11 8 4" xfId="61746"/>
    <cellStyle name="Output 7 11 9" xfId="10406"/>
    <cellStyle name="Output 7 11 9 2" xfId="22007"/>
    <cellStyle name="Output 7 11 9 2 2" xfId="45342"/>
    <cellStyle name="Output 7 11 9 3" xfId="45341"/>
    <cellStyle name="Output 7 11 9 4" xfId="61747"/>
    <cellStyle name="Output 7 12" xfId="7243"/>
    <cellStyle name="Output 7 12 2" xfId="19248"/>
    <cellStyle name="Output 7 12 2 2" xfId="45344"/>
    <cellStyle name="Output 7 12 3" xfId="45343"/>
    <cellStyle name="Output 7 12 4" xfId="61748"/>
    <cellStyle name="Output 7 13" xfId="7710"/>
    <cellStyle name="Output 7 13 2" xfId="19653"/>
    <cellStyle name="Output 7 13 2 2" xfId="45346"/>
    <cellStyle name="Output 7 13 3" xfId="45345"/>
    <cellStyle name="Output 7 13 4" xfId="61749"/>
    <cellStyle name="Output 7 14" xfId="8160"/>
    <cellStyle name="Output 7 14 2" xfId="20043"/>
    <cellStyle name="Output 7 14 2 2" xfId="45348"/>
    <cellStyle name="Output 7 14 3" xfId="45347"/>
    <cellStyle name="Output 7 14 4" xfId="61750"/>
    <cellStyle name="Output 7 15" xfId="8627"/>
    <cellStyle name="Output 7 15 2" xfId="20432"/>
    <cellStyle name="Output 7 15 2 2" xfId="45350"/>
    <cellStyle name="Output 7 15 3" xfId="45349"/>
    <cellStyle name="Output 7 15 4" xfId="61751"/>
    <cellStyle name="Output 7 16" xfId="9082"/>
    <cellStyle name="Output 7 16 2" xfId="20843"/>
    <cellStyle name="Output 7 16 2 2" xfId="45352"/>
    <cellStyle name="Output 7 16 3" xfId="45351"/>
    <cellStyle name="Output 7 16 4" xfId="61752"/>
    <cellStyle name="Output 7 17" xfId="9527"/>
    <cellStyle name="Output 7 17 2" xfId="21243"/>
    <cellStyle name="Output 7 17 2 2" xfId="45354"/>
    <cellStyle name="Output 7 17 3" xfId="45353"/>
    <cellStyle name="Output 7 17 4" xfId="61753"/>
    <cellStyle name="Output 7 18" xfId="9971"/>
    <cellStyle name="Output 7 18 2" xfId="21627"/>
    <cellStyle name="Output 7 18 2 2" xfId="45356"/>
    <cellStyle name="Output 7 18 3" xfId="45355"/>
    <cellStyle name="Output 7 18 4" xfId="61754"/>
    <cellStyle name="Output 7 19" xfId="10404"/>
    <cellStyle name="Output 7 19 2" xfId="22005"/>
    <cellStyle name="Output 7 19 2 2" xfId="45358"/>
    <cellStyle name="Output 7 19 3" xfId="45357"/>
    <cellStyle name="Output 7 19 4" xfId="61755"/>
    <cellStyle name="Output 7 2" xfId="4466"/>
    <cellStyle name="Output 7 2 10" xfId="10827"/>
    <cellStyle name="Output 7 2 10 2" xfId="22363"/>
    <cellStyle name="Output 7 2 10 2 2" xfId="45361"/>
    <cellStyle name="Output 7 2 10 3" xfId="45360"/>
    <cellStyle name="Output 7 2 10 4" xfId="61756"/>
    <cellStyle name="Output 7 2 11" xfId="11246"/>
    <cellStyle name="Output 7 2 11 2" xfId="22731"/>
    <cellStyle name="Output 7 2 11 2 2" xfId="45363"/>
    <cellStyle name="Output 7 2 11 3" xfId="45362"/>
    <cellStyle name="Output 7 2 11 4" xfId="61757"/>
    <cellStyle name="Output 7 2 12" xfId="11655"/>
    <cellStyle name="Output 7 2 12 2" xfId="23094"/>
    <cellStyle name="Output 7 2 12 2 2" xfId="45365"/>
    <cellStyle name="Output 7 2 12 3" xfId="45364"/>
    <cellStyle name="Output 7 2 12 4" xfId="61758"/>
    <cellStyle name="Output 7 2 13" xfId="12087"/>
    <cellStyle name="Output 7 2 13 2" xfId="23501"/>
    <cellStyle name="Output 7 2 13 2 2" xfId="45367"/>
    <cellStyle name="Output 7 2 13 3" xfId="45366"/>
    <cellStyle name="Output 7 2 13 4" xfId="61759"/>
    <cellStyle name="Output 7 2 14" xfId="12461"/>
    <cellStyle name="Output 7 2 14 2" xfId="23839"/>
    <cellStyle name="Output 7 2 14 2 2" xfId="45369"/>
    <cellStyle name="Output 7 2 14 3" xfId="45368"/>
    <cellStyle name="Output 7 2 14 4" xfId="61760"/>
    <cellStyle name="Output 7 2 15" xfId="12818"/>
    <cellStyle name="Output 7 2 15 2" xfId="24155"/>
    <cellStyle name="Output 7 2 15 2 2" xfId="45371"/>
    <cellStyle name="Output 7 2 15 3" xfId="45370"/>
    <cellStyle name="Output 7 2 15 4" xfId="61761"/>
    <cellStyle name="Output 7 2 16" xfId="13233"/>
    <cellStyle name="Output 7 2 16 2" xfId="24544"/>
    <cellStyle name="Output 7 2 16 2 2" xfId="45373"/>
    <cellStyle name="Output 7 2 16 3" xfId="45372"/>
    <cellStyle name="Output 7 2 16 4" xfId="61762"/>
    <cellStyle name="Output 7 2 17" xfId="13570"/>
    <cellStyle name="Output 7 2 17 2" xfId="24849"/>
    <cellStyle name="Output 7 2 17 2 2" xfId="45375"/>
    <cellStyle name="Output 7 2 17 3" xfId="45374"/>
    <cellStyle name="Output 7 2 17 4" xfId="61763"/>
    <cellStyle name="Output 7 2 18" xfId="13906"/>
    <cellStyle name="Output 7 2 18 2" xfId="25151"/>
    <cellStyle name="Output 7 2 18 2 2" xfId="45377"/>
    <cellStyle name="Output 7 2 18 3" xfId="45376"/>
    <cellStyle name="Output 7 2 18 4" xfId="61764"/>
    <cellStyle name="Output 7 2 19" xfId="14229"/>
    <cellStyle name="Output 7 2 19 2" xfId="25451"/>
    <cellStyle name="Output 7 2 19 2 2" xfId="45379"/>
    <cellStyle name="Output 7 2 19 3" xfId="45378"/>
    <cellStyle name="Output 7 2 19 4" xfId="61765"/>
    <cellStyle name="Output 7 2 2" xfId="7246"/>
    <cellStyle name="Output 7 2 2 2" xfId="19251"/>
    <cellStyle name="Output 7 2 2 2 2" xfId="45381"/>
    <cellStyle name="Output 7 2 2 3" xfId="45380"/>
    <cellStyle name="Output 7 2 2 4" xfId="61766"/>
    <cellStyle name="Output 7 2 20" xfId="14523"/>
    <cellStyle name="Output 7 2 20 2" xfId="45382"/>
    <cellStyle name="Output 7 2 20 3" xfId="61767"/>
    <cellStyle name="Output 7 2 20 4" xfId="61768"/>
    <cellStyle name="Output 7 2 21" xfId="45359"/>
    <cellStyle name="Output 7 2 22" xfId="61769"/>
    <cellStyle name="Output 7 2 3" xfId="7713"/>
    <cellStyle name="Output 7 2 3 2" xfId="19656"/>
    <cellStyle name="Output 7 2 3 2 2" xfId="45384"/>
    <cellStyle name="Output 7 2 3 3" xfId="45383"/>
    <cellStyle name="Output 7 2 3 4" xfId="61770"/>
    <cellStyle name="Output 7 2 4" xfId="8163"/>
    <cellStyle name="Output 7 2 4 2" xfId="20046"/>
    <cellStyle name="Output 7 2 4 2 2" xfId="45386"/>
    <cellStyle name="Output 7 2 4 3" xfId="45385"/>
    <cellStyle name="Output 7 2 4 4" xfId="61771"/>
    <cellStyle name="Output 7 2 5" xfId="8630"/>
    <cellStyle name="Output 7 2 5 2" xfId="20435"/>
    <cellStyle name="Output 7 2 5 2 2" xfId="45388"/>
    <cellStyle name="Output 7 2 5 3" xfId="45387"/>
    <cellStyle name="Output 7 2 5 4" xfId="61772"/>
    <cellStyle name="Output 7 2 6" xfId="9085"/>
    <cellStyle name="Output 7 2 6 2" xfId="20846"/>
    <cellStyle name="Output 7 2 6 2 2" xfId="45390"/>
    <cellStyle name="Output 7 2 6 3" xfId="45389"/>
    <cellStyle name="Output 7 2 6 4" xfId="61773"/>
    <cellStyle name="Output 7 2 7" xfId="9530"/>
    <cellStyle name="Output 7 2 7 2" xfId="21246"/>
    <cellStyle name="Output 7 2 7 2 2" xfId="45392"/>
    <cellStyle name="Output 7 2 7 3" xfId="45391"/>
    <cellStyle name="Output 7 2 7 4" xfId="61774"/>
    <cellStyle name="Output 7 2 8" xfId="9974"/>
    <cellStyle name="Output 7 2 8 2" xfId="21630"/>
    <cellStyle name="Output 7 2 8 2 2" xfId="45394"/>
    <cellStyle name="Output 7 2 8 3" xfId="45393"/>
    <cellStyle name="Output 7 2 8 4" xfId="61775"/>
    <cellStyle name="Output 7 2 9" xfId="10407"/>
    <cellStyle name="Output 7 2 9 2" xfId="22008"/>
    <cellStyle name="Output 7 2 9 2 2" xfId="45396"/>
    <cellStyle name="Output 7 2 9 3" xfId="45395"/>
    <cellStyle name="Output 7 2 9 4" xfId="61776"/>
    <cellStyle name="Output 7 20" xfId="10824"/>
    <cellStyle name="Output 7 20 2" xfId="22360"/>
    <cellStyle name="Output 7 20 2 2" xfId="45398"/>
    <cellStyle name="Output 7 20 3" xfId="45397"/>
    <cellStyle name="Output 7 20 4" xfId="61777"/>
    <cellStyle name="Output 7 21" xfId="11243"/>
    <cellStyle name="Output 7 21 2" xfId="22728"/>
    <cellStyle name="Output 7 21 2 2" xfId="45400"/>
    <cellStyle name="Output 7 21 3" xfId="45399"/>
    <cellStyle name="Output 7 21 4" xfId="61778"/>
    <cellStyle name="Output 7 22" xfId="11652"/>
    <cellStyle name="Output 7 22 2" xfId="23091"/>
    <cellStyle name="Output 7 22 2 2" xfId="45402"/>
    <cellStyle name="Output 7 22 3" xfId="45401"/>
    <cellStyle name="Output 7 22 4" xfId="61779"/>
    <cellStyle name="Output 7 23" xfId="12084"/>
    <cellStyle name="Output 7 23 2" xfId="23498"/>
    <cellStyle name="Output 7 23 2 2" xfId="45404"/>
    <cellStyle name="Output 7 23 3" xfId="45403"/>
    <cellStyle name="Output 7 23 4" xfId="61780"/>
    <cellStyle name="Output 7 24" xfId="12458"/>
    <cellStyle name="Output 7 24 2" xfId="23836"/>
    <cellStyle name="Output 7 24 2 2" xfId="45406"/>
    <cellStyle name="Output 7 24 3" xfId="45405"/>
    <cellStyle name="Output 7 24 4" xfId="61781"/>
    <cellStyle name="Output 7 25" xfId="12815"/>
    <cellStyle name="Output 7 25 2" xfId="24152"/>
    <cellStyle name="Output 7 25 2 2" xfId="45408"/>
    <cellStyle name="Output 7 25 3" xfId="45407"/>
    <cellStyle name="Output 7 25 4" xfId="61782"/>
    <cellStyle name="Output 7 26" xfId="13230"/>
    <cellStyle name="Output 7 26 2" xfId="24541"/>
    <cellStyle name="Output 7 26 2 2" xfId="45410"/>
    <cellStyle name="Output 7 26 3" xfId="45409"/>
    <cellStyle name="Output 7 26 4" xfId="61783"/>
    <cellStyle name="Output 7 27" xfId="13567"/>
    <cellStyle name="Output 7 27 2" xfId="24846"/>
    <cellStyle name="Output 7 27 2 2" xfId="45412"/>
    <cellStyle name="Output 7 27 3" xfId="45411"/>
    <cellStyle name="Output 7 27 4" xfId="61784"/>
    <cellStyle name="Output 7 28" xfId="13903"/>
    <cellStyle name="Output 7 28 2" xfId="25148"/>
    <cellStyle name="Output 7 28 2 2" xfId="45414"/>
    <cellStyle name="Output 7 28 3" xfId="45413"/>
    <cellStyle name="Output 7 28 4" xfId="61785"/>
    <cellStyle name="Output 7 29" xfId="14226"/>
    <cellStyle name="Output 7 29 2" xfId="25448"/>
    <cellStyle name="Output 7 29 2 2" xfId="45416"/>
    <cellStyle name="Output 7 29 3" xfId="45415"/>
    <cellStyle name="Output 7 29 4" xfId="61786"/>
    <cellStyle name="Output 7 3" xfId="4467"/>
    <cellStyle name="Output 7 3 10" xfId="10828"/>
    <cellStyle name="Output 7 3 10 2" xfId="22364"/>
    <cellStyle name="Output 7 3 10 2 2" xfId="45419"/>
    <cellStyle name="Output 7 3 10 3" xfId="45418"/>
    <cellStyle name="Output 7 3 10 4" xfId="61787"/>
    <cellStyle name="Output 7 3 11" xfId="11247"/>
    <cellStyle name="Output 7 3 11 2" xfId="22732"/>
    <cellStyle name="Output 7 3 11 2 2" xfId="45421"/>
    <cellStyle name="Output 7 3 11 3" xfId="45420"/>
    <cellStyle name="Output 7 3 11 4" xfId="61788"/>
    <cellStyle name="Output 7 3 12" xfId="11656"/>
    <cellStyle name="Output 7 3 12 2" xfId="23095"/>
    <cellStyle name="Output 7 3 12 2 2" xfId="45423"/>
    <cellStyle name="Output 7 3 12 3" xfId="45422"/>
    <cellStyle name="Output 7 3 12 4" xfId="61789"/>
    <cellStyle name="Output 7 3 13" xfId="12088"/>
    <cellStyle name="Output 7 3 13 2" xfId="23502"/>
    <cellStyle name="Output 7 3 13 2 2" xfId="45425"/>
    <cellStyle name="Output 7 3 13 3" xfId="45424"/>
    <cellStyle name="Output 7 3 13 4" xfId="61790"/>
    <cellStyle name="Output 7 3 14" xfId="12462"/>
    <cellStyle name="Output 7 3 14 2" xfId="23840"/>
    <cellStyle name="Output 7 3 14 2 2" xfId="45427"/>
    <cellStyle name="Output 7 3 14 3" xfId="45426"/>
    <cellStyle name="Output 7 3 14 4" xfId="61791"/>
    <cellStyle name="Output 7 3 15" xfId="12819"/>
    <cellStyle name="Output 7 3 15 2" xfId="24156"/>
    <cellStyle name="Output 7 3 15 2 2" xfId="45429"/>
    <cellStyle name="Output 7 3 15 3" xfId="45428"/>
    <cellStyle name="Output 7 3 15 4" xfId="61792"/>
    <cellStyle name="Output 7 3 16" xfId="13234"/>
    <cellStyle name="Output 7 3 16 2" xfId="24545"/>
    <cellStyle name="Output 7 3 16 2 2" xfId="45431"/>
    <cellStyle name="Output 7 3 16 3" xfId="45430"/>
    <cellStyle name="Output 7 3 16 4" xfId="61793"/>
    <cellStyle name="Output 7 3 17" xfId="13571"/>
    <cellStyle name="Output 7 3 17 2" xfId="24850"/>
    <cellStyle name="Output 7 3 17 2 2" xfId="45433"/>
    <cellStyle name="Output 7 3 17 3" xfId="45432"/>
    <cellStyle name="Output 7 3 17 4" xfId="61794"/>
    <cellStyle name="Output 7 3 18" xfId="13907"/>
    <cellStyle name="Output 7 3 18 2" xfId="25152"/>
    <cellStyle name="Output 7 3 18 2 2" xfId="45435"/>
    <cellStyle name="Output 7 3 18 3" xfId="45434"/>
    <cellStyle name="Output 7 3 18 4" xfId="61795"/>
    <cellStyle name="Output 7 3 19" xfId="14230"/>
    <cellStyle name="Output 7 3 19 2" xfId="25452"/>
    <cellStyle name="Output 7 3 19 2 2" xfId="45437"/>
    <cellStyle name="Output 7 3 19 3" xfId="45436"/>
    <cellStyle name="Output 7 3 19 4" xfId="61796"/>
    <cellStyle name="Output 7 3 2" xfId="7247"/>
    <cellStyle name="Output 7 3 2 2" xfId="19252"/>
    <cellStyle name="Output 7 3 2 2 2" xfId="45439"/>
    <cellStyle name="Output 7 3 2 3" xfId="45438"/>
    <cellStyle name="Output 7 3 2 4" xfId="61797"/>
    <cellStyle name="Output 7 3 20" xfId="14524"/>
    <cellStyle name="Output 7 3 20 2" xfId="45440"/>
    <cellStyle name="Output 7 3 20 3" xfId="61798"/>
    <cellStyle name="Output 7 3 20 4" xfId="61799"/>
    <cellStyle name="Output 7 3 21" xfId="45417"/>
    <cellStyle name="Output 7 3 22" xfId="61800"/>
    <cellStyle name="Output 7 3 3" xfId="7714"/>
    <cellStyle name="Output 7 3 3 2" xfId="19657"/>
    <cellStyle name="Output 7 3 3 2 2" xfId="45442"/>
    <cellStyle name="Output 7 3 3 3" xfId="45441"/>
    <cellStyle name="Output 7 3 3 4" xfId="61801"/>
    <cellStyle name="Output 7 3 4" xfId="8164"/>
    <cellStyle name="Output 7 3 4 2" xfId="20047"/>
    <cellStyle name="Output 7 3 4 2 2" xfId="45444"/>
    <cellStyle name="Output 7 3 4 3" xfId="45443"/>
    <cellStyle name="Output 7 3 4 4" xfId="61802"/>
    <cellStyle name="Output 7 3 5" xfId="8631"/>
    <cellStyle name="Output 7 3 5 2" xfId="20436"/>
    <cellStyle name="Output 7 3 5 2 2" xfId="45446"/>
    <cellStyle name="Output 7 3 5 3" xfId="45445"/>
    <cellStyle name="Output 7 3 5 4" xfId="61803"/>
    <cellStyle name="Output 7 3 6" xfId="9086"/>
    <cellStyle name="Output 7 3 6 2" xfId="20847"/>
    <cellStyle name="Output 7 3 6 2 2" xfId="45448"/>
    <cellStyle name="Output 7 3 6 3" xfId="45447"/>
    <cellStyle name="Output 7 3 6 4" xfId="61804"/>
    <cellStyle name="Output 7 3 7" xfId="9531"/>
    <cellStyle name="Output 7 3 7 2" xfId="21247"/>
    <cellStyle name="Output 7 3 7 2 2" xfId="45450"/>
    <cellStyle name="Output 7 3 7 3" xfId="45449"/>
    <cellStyle name="Output 7 3 7 4" xfId="61805"/>
    <cellStyle name="Output 7 3 8" xfId="9975"/>
    <cellStyle name="Output 7 3 8 2" xfId="21631"/>
    <cellStyle name="Output 7 3 8 2 2" xfId="45452"/>
    <cellStyle name="Output 7 3 8 3" xfId="45451"/>
    <cellStyle name="Output 7 3 8 4" xfId="61806"/>
    <cellStyle name="Output 7 3 9" xfId="10408"/>
    <cellStyle name="Output 7 3 9 2" xfId="22009"/>
    <cellStyle name="Output 7 3 9 2 2" xfId="45454"/>
    <cellStyle name="Output 7 3 9 3" xfId="45453"/>
    <cellStyle name="Output 7 3 9 4" xfId="61807"/>
    <cellStyle name="Output 7 30" xfId="14520"/>
    <cellStyle name="Output 7 30 2" xfId="45455"/>
    <cellStyle name="Output 7 30 3" xfId="61808"/>
    <cellStyle name="Output 7 30 4" xfId="61809"/>
    <cellStyle name="Output 7 31" xfId="45266"/>
    <cellStyle name="Output 7 32" xfId="4463"/>
    <cellStyle name="Output 7 4" xfId="4468"/>
    <cellStyle name="Output 7 4 10" xfId="10829"/>
    <cellStyle name="Output 7 4 10 2" xfId="22365"/>
    <cellStyle name="Output 7 4 10 2 2" xfId="45458"/>
    <cellStyle name="Output 7 4 10 3" xfId="45457"/>
    <cellStyle name="Output 7 4 10 4" xfId="61810"/>
    <cellStyle name="Output 7 4 11" xfId="11248"/>
    <cellStyle name="Output 7 4 11 2" xfId="22733"/>
    <cellStyle name="Output 7 4 11 2 2" xfId="45460"/>
    <cellStyle name="Output 7 4 11 3" xfId="45459"/>
    <cellStyle name="Output 7 4 11 4" xfId="61811"/>
    <cellStyle name="Output 7 4 12" xfId="11657"/>
    <cellStyle name="Output 7 4 12 2" xfId="23096"/>
    <cellStyle name="Output 7 4 12 2 2" xfId="45462"/>
    <cellStyle name="Output 7 4 12 3" xfId="45461"/>
    <cellStyle name="Output 7 4 12 4" xfId="61812"/>
    <cellStyle name="Output 7 4 13" xfId="12089"/>
    <cellStyle name="Output 7 4 13 2" xfId="23503"/>
    <cellStyle name="Output 7 4 13 2 2" xfId="45464"/>
    <cellStyle name="Output 7 4 13 3" xfId="45463"/>
    <cellStyle name="Output 7 4 13 4" xfId="61813"/>
    <cellStyle name="Output 7 4 14" xfId="12463"/>
    <cellStyle name="Output 7 4 14 2" xfId="23841"/>
    <cellStyle name="Output 7 4 14 2 2" xfId="45466"/>
    <cellStyle name="Output 7 4 14 3" xfId="45465"/>
    <cellStyle name="Output 7 4 14 4" xfId="61814"/>
    <cellStyle name="Output 7 4 15" xfId="12820"/>
    <cellStyle name="Output 7 4 15 2" xfId="24157"/>
    <cellStyle name="Output 7 4 15 2 2" xfId="45468"/>
    <cellStyle name="Output 7 4 15 3" xfId="45467"/>
    <cellStyle name="Output 7 4 15 4" xfId="61815"/>
    <cellStyle name="Output 7 4 16" xfId="13235"/>
    <cellStyle name="Output 7 4 16 2" xfId="24546"/>
    <cellStyle name="Output 7 4 16 2 2" xfId="45470"/>
    <cellStyle name="Output 7 4 16 3" xfId="45469"/>
    <cellStyle name="Output 7 4 16 4" xfId="61816"/>
    <cellStyle name="Output 7 4 17" xfId="13572"/>
    <cellStyle name="Output 7 4 17 2" xfId="24851"/>
    <cellStyle name="Output 7 4 17 2 2" xfId="45472"/>
    <cellStyle name="Output 7 4 17 3" xfId="45471"/>
    <cellStyle name="Output 7 4 17 4" xfId="61817"/>
    <cellStyle name="Output 7 4 18" xfId="13908"/>
    <cellStyle name="Output 7 4 18 2" xfId="25153"/>
    <cellStyle name="Output 7 4 18 2 2" xfId="45474"/>
    <cellStyle name="Output 7 4 18 3" xfId="45473"/>
    <cellStyle name="Output 7 4 18 4" xfId="61818"/>
    <cellStyle name="Output 7 4 19" xfId="14231"/>
    <cellStyle name="Output 7 4 19 2" xfId="25453"/>
    <cellStyle name="Output 7 4 19 2 2" xfId="45476"/>
    <cellStyle name="Output 7 4 19 3" xfId="45475"/>
    <cellStyle name="Output 7 4 19 4" xfId="61819"/>
    <cellStyle name="Output 7 4 2" xfId="7248"/>
    <cellStyle name="Output 7 4 2 2" xfId="19253"/>
    <cellStyle name="Output 7 4 2 2 2" xfId="45478"/>
    <cellStyle name="Output 7 4 2 3" xfId="45477"/>
    <cellStyle name="Output 7 4 2 4" xfId="61820"/>
    <cellStyle name="Output 7 4 20" xfId="14525"/>
    <cellStyle name="Output 7 4 20 2" xfId="45479"/>
    <cellStyle name="Output 7 4 20 3" xfId="61821"/>
    <cellStyle name="Output 7 4 20 4" xfId="61822"/>
    <cellStyle name="Output 7 4 21" xfId="45456"/>
    <cellStyle name="Output 7 4 22" xfId="61823"/>
    <cellStyle name="Output 7 4 3" xfId="7715"/>
    <cellStyle name="Output 7 4 3 2" xfId="19658"/>
    <cellStyle name="Output 7 4 3 2 2" xfId="45481"/>
    <cellStyle name="Output 7 4 3 3" xfId="45480"/>
    <cellStyle name="Output 7 4 3 4" xfId="61824"/>
    <cellStyle name="Output 7 4 4" xfId="8165"/>
    <cellStyle name="Output 7 4 4 2" xfId="20048"/>
    <cellStyle name="Output 7 4 4 2 2" xfId="45483"/>
    <cellStyle name="Output 7 4 4 3" xfId="45482"/>
    <cellStyle name="Output 7 4 4 4" xfId="61825"/>
    <cellStyle name="Output 7 4 5" xfId="8632"/>
    <cellStyle name="Output 7 4 5 2" xfId="20437"/>
    <cellStyle name="Output 7 4 5 2 2" xfId="45485"/>
    <cellStyle name="Output 7 4 5 3" xfId="45484"/>
    <cellStyle name="Output 7 4 5 4" xfId="61826"/>
    <cellStyle name="Output 7 4 6" xfId="9087"/>
    <cellStyle name="Output 7 4 6 2" xfId="20848"/>
    <cellStyle name="Output 7 4 6 2 2" xfId="45487"/>
    <cellStyle name="Output 7 4 6 3" xfId="45486"/>
    <cellStyle name="Output 7 4 6 4" xfId="61827"/>
    <cellStyle name="Output 7 4 7" xfId="9532"/>
    <cellStyle name="Output 7 4 7 2" xfId="21248"/>
    <cellStyle name="Output 7 4 7 2 2" xfId="45489"/>
    <cellStyle name="Output 7 4 7 3" xfId="45488"/>
    <cellStyle name="Output 7 4 7 4" xfId="61828"/>
    <cellStyle name="Output 7 4 8" xfId="9976"/>
    <cellStyle name="Output 7 4 8 2" xfId="21632"/>
    <cellStyle name="Output 7 4 8 2 2" xfId="45491"/>
    <cellStyle name="Output 7 4 8 3" xfId="45490"/>
    <cellStyle name="Output 7 4 8 4" xfId="61829"/>
    <cellStyle name="Output 7 4 9" xfId="10409"/>
    <cellStyle name="Output 7 4 9 2" xfId="22010"/>
    <cellStyle name="Output 7 4 9 2 2" xfId="45493"/>
    <cellStyle name="Output 7 4 9 3" xfId="45492"/>
    <cellStyle name="Output 7 4 9 4" xfId="61830"/>
    <cellStyle name="Output 7 5" xfId="4469"/>
    <cellStyle name="Output 7 5 10" xfId="10830"/>
    <cellStyle name="Output 7 5 10 2" xfId="22366"/>
    <cellStyle name="Output 7 5 10 2 2" xfId="45496"/>
    <cellStyle name="Output 7 5 10 3" xfId="45495"/>
    <cellStyle name="Output 7 5 10 4" xfId="61831"/>
    <cellStyle name="Output 7 5 11" xfId="11249"/>
    <cellStyle name="Output 7 5 11 2" xfId="22734"/>
    <cellStyle name="Output 7 5 11 2 2" xfId="45498"/>
    <cellStyle name="Output 7 5 11 3" xfId="45497"/>
    <cellStyle name="Output 7 5 11 4" xfId="61832"/>
    <cellStyle name="Output 7 5 12" xfId="11658"/>
    <cellStyle name="Output 7 5 12 2" xfId="23097"/>
    <cellStyle name="Output 7 5 12 2 2" xfId="45500"/>
    <cellStyle name="Output 7 5 12 3" xfId="45499"/>
    <cellStyle name="Output 7 5 12 4" xfId="61833"/>
    <cellStyle name="Output 7 5 13" xfId="12090"/>
    <cellStyle name="Output 7 5 13 2" xfId="23504"/>
    <cellStyle name="Output 7 5 13 2 2" xfId="45502"/>
    <cellStyle name="Output 7 5 13 3" xfId="45501"/>
    <cellStyle name="Output 7 5 13 4" xfId="61834"/>
    <cellStyle name="Output 7 5 14" xfId="12464"/>
    <cellStyle name="Output 7 5 14 2" xfId="23842"/>
    <cellStyle name="Output 7 5 14 2 2" xfId="45504"/>
    <cellStyle name="Output 7 5 14 3" xfId="45503"/>
    <cellStyle name="Output 7 5 14 4" xfId="61835"/>
    <cellStyle name="Output 7 5 15" xfId="12821"/>
    <cellStyle name="Output 7 5 15 2" xfId="24158"/>
    <cellStyle name="Output 7 5 15 2 2" xfId="45506"/>
    <cellStyle name="Output 7 5 15 3" xfId="45505"/>
    <cellStyle name="Output 7 5 15 4" xfId="61836"/>
    <cellStyle name="Output 7 5 16" xfId="13236"/>
    <cellStyle name="Output 7 5 16 2" xfId="24547"/>
    <cellStyle name="Output 7 5 16 2 2" xfId="45508"/>
    <cellStyle name="Output 7 5 16 3" xfId="45507"/>
    <cellStyle name="Output 7 5 16 4" xfId="61837"/>
    <cellStyle name="Output 7 5 17" xfId="13573"/>
    <cellStyle name="Output 7 5 17 2" xfId="24852"/>
    <cellStyle name="Output 7 5 17 2 2" xfId="45510"/>
    <cellStyle name="Output 7 5 17 3" xfId="45509"/>
    <cellStyle name="Output 7 5 17 4" xfId="61838"/>
    <cellStyle name="Output 7 5 18" xfId="13909"/>
    <cellStyle name="Output 7 5 18 2" xfId="25154"/>
    <cellStyle name="Output 7 5 18 2 2" xfId="45512"/>
    <cellStyle name="Output 7 5 18 3" xfId="45511"/>
    <cellStyle name="Output 7 5 18 4" xfId="61839"/>
    <cellStyle name="Output 7 5 19" xfId="14232"/>
    <cellStyle name="Output 7 5 19 2" xfId="25454"/>
    <cellStyle name="Output 7 5 19 2 2" xfId="45514"/>
    <cellStyle name="Output 7 5 19 3" xfId="45513"/>
    <cellStyle name="Output 7 5 19 4" xfId="61840"/>
    <cellStyle name="Output 7 5 2" xfId="7249"/>
    <cellStyle name="Output 7 5 2 2" xfId="19254"/>
    <cellStyle name="Output 7 5 2 2 2" xfId="45516"/>
    <cellStyle name="Output 7 5 2 3" xfId="45515"/>
    <cellStyle name="Output 7 5 2 4" xfId="61841"/>
    <cellStyle name="Output 7 5 20" xfId="14526"/>
    <cellStyle name="Output 7 5 20 2" xfId="45517"/>
    <cellStyle name="Output 7 5 20 3" xfId="61842"/>
    <cellStyle name="Output 7 5 20 4" xfId="61843"/>
    <cellStyle name="Output 7 5 21" xfId="45494"/>
    <cellStyle name="Output 7 5 22" xfId="61844"/>
    <cellStyle name="Output 7 5 3" xfId="7716"/>
    <cellStyle name="Output 7 5 3 2" xfId="19659"/>
    <cellStyle name="Output 7 5 3 2 2" xfId="45519"/>
    <cellStyle name="Output 7 5 3 3" xfId="45518"/>
    <cellStyle name="Output 7 5 3 4" xfId="61845"/>
    <cellStyle name="Output 7 5 4" xfId="8166"/>
    <cellStyle name="Output 7 5 4 2" xfId="20049"/>
    <cellStyle name="Output 7 5 4 2 2" xfId="45521"/>
    <cellStyle name="Output 7 5 4 3" xfId="45520"/>
    <cellStyle name="Output 7 5 4 4" xfId="61846"/>
    <cellStyle name="Output 7 5 5" xfId="8633"/>
    <cellStyle name="Output 7 5 5 2" xfId="20438"/>
    <cellStyle name="Output 7 5 5 2 2" xfId="45523"/>
    <cellStyle name="Output 7 5 5 3" xfId="45522"/>
    <cellStyle name="Output 7 5 5 4" xfId="61847"/>
    <cellStyle name="Output 7 5 6" xfId="9088"/>
    <cellStyle name="Output 7 5 6 2" xfId="20849"/>
    <cellStyle name="Output 7 5 6 2 2" xfId="45525"/>
    <cellStyle name="Output 7 5 6 3" xfId="45524"/>
    <cellStyle name="Output 7 5 6 4" xfId="61848"/>
    <cellStyle name="Output 7 5 7" xfId="9533"/>
    <cellStyle name="Output 7 5 7 2" xfId="21249"/>
    <cellStyle name="Output 7 5 7 2 2" xfId="45527"/>
    <cellStyle name="Output 7 5 7 3" xfId="45526"/>
    <cellStyle name="Output 7 5 7 4" xfId="61849"/>
    <cellStyle name="Output 7 5 8" xfId="9977"/>
    <cellStyle name="Output 7 5 8 2" xfId="21633"/>
    <cellStyle name="Output 7 5 8 2 2" xfId="45529"/>
    <cellStyle name="Output 7 5 8 3" xfId="45528"/>
    <cellStyle name="Output 7 5 8 4" xfId="61850"/>
    <cellStyle name="Output 7 5 9" xfId="10410"/>
    <cellStyle name="Output 7 5 9 2" xfId="22011"/>
    <cellStyle name="Output 7 5 9 2 2" xfId="45531"/>
    <cellStyle name="Output 7 5 9 3" xfId="45530"/>
    <cellStyle name="Output 7 5 9 4" xfId="61851"/>
    <cellStyle name="Output 7 6" xfId="4470"/>
    <cellStyle name="Output 7 6 10" xfId="10831"/>
    <cellStyle name="Output 7 6 10 2" xfId="22367"/>
    <cellStyle name="Output 7 6 10 2 2" xfId="45534"/>
    <cellStyle name="Output 7 6 10 3" xfId="45533"/>
    <cellStyle name="Output 7 6 10 4" xfId="61852"/>
    <cellStyle name="Output 7 6 11" xfId="11250"/>
    <cellStyle name="Output 7 6 11 2" xfId="22735"/>
    <cellStyle name="Output 7 6 11 2 2" xfId="45536"/>
    <cellStyle name="Output 7 6 11 3" xfId="45535"/>
    <cellStyle name="Output 7 6 11 4" xfId="61853"/>
    <cellStyle name="Output 7 6 12" xfId="11659"/>
    <cellStyle name="Output 7 6 12 2" xfId="23098"/>
    <cellStyle name="Output 7 6 12 2 2" xfId="45538"/>
    <cellStyle name="Output 7 6 12 3" xfId="45537"/>
    <cellStyle name="Output 7 6 12 4" xfId="61854"/>
    <cellStyle name="Output 7 6 13" xfId="12091"/>
    <cellStyle name="Output 7 6 13 2" xfId="23505"/>
    <cellStyle name="Output 7 6 13 2 2" xfId="45540"/>
    <cellStyle name="Output 7 6 13 3" xfId="45539"/>
    <cellStyle name="Output 7 6 13 4" xfId="61855"/>
    <cellStyle name="Output 7 6 14" xfId="12465"/>
    <cellStyle name="Output 7 6 14 2" xfId="23843"/>
    <cellStyle name="Output 7 6 14 2 2" xfId="45542"/>
    <cellStyle name="Output 7 6 14 3" xfId="45541"/>
    <cellStyle name="Output 7 6 14 4" xfId="61856"/>
    <cellStyle name="Output 7 6 15" xfId="12822"/>
    <cellStyle name="Output 7 6 15 2" xfId="24159"/>
    <cellStyle name="Output 7 6 15 2 2" xfId="45544"/>
    <cellStyle name="Output 7 6 15 3" xfId="45543"/>
    <cellStyle name="Output 7 6 15 4" xfId="61857"/>
    <cellStyle name="Output 7 6 16" xfId="13237"/>
    <cellStyle name="Output 7 6 16 2" xfId="24548"/>
    <cellStyle name="Output 7 6 16 2 2" xfId="45546"/>
    <cellStyle name="Output 7 6 16 3" xfId="45545"/>
    <cellStyle name="Output 7 6 16 4" xfId="61858"/>
    <cellStyle name="Output 7 6 17" xfId="13574"/>
    <cellStyle name="Output 7 6 17 2" xfId="24853"/>
    <cellStyle name="Output 7 6 17 2 2" xfId="45548"/>
    <cellStyle name="Output 7 6 17 3" xfId="45547"/>
    <cellStyle name="Output 7 6 17 4" xfId="61859"/>
    <cellStyle name="Output 7 6 18" xfId="13910"/>
    <cellStyle name="Output 7 6 18 2" xfId="25155"/>
    <cellStyle name="Output 7 6 18 2 2" xfId="45550"/>
    <cellStyle name="Output 7 6 18 3" xfId="45549"/>
    <cellStyle name="Output 7 6 18 4" xfId="61860"/>
    <cellStyle name="Output 7 6 19" xfId="14233"/>
    <cellStyle name="Output 7 6 19 2" xfId="25455"/>
    <cellStyle name="Output 7 6 19 2 2" xfId="45552"/>
    <cellStyle name="Output 7 6 19 3" xfId="45551"/>
    <cellStyle name="Output 7 6 19 4" xfId="61861"/>
    <cellStyle name="Output 7 6 2" xfId="7250"/>
    <cellStyle name="Output 7 6 2 2" xfId="19255"/>
    <cellStyle name="Output 7 6 2 2 2" xfId="45554"/>
    <cellStyle name="Output 7 6 2 3" xfId="45553"/>
    <cellStyle name="Output 7 6 2 4" xfId="61862"/>
    <cellStyle name="Output 7 6 20" xfId="14527"/>
    <cellStyle name="Output 7 6 20 2" xfId="45555"/>
    <cellStyle name="Output 7 6 20 3" xfId="61863"/>
    <cellStyle name="Output 7 6 20 4" xfId="61864"/>
    <cellStyle name="Output 7 6 21" xfId="45532"/>
    <cellStyle name="Output 7 6 22" xfId="61865"/>
    <cellStyle name="Output 7 6 3" xfId="7717"/>
    <cellStyle name="Output 7 6 3 2" xfId="19660"/>
    <cellStyle name="Output 7 6 3 2 2" xfId="45557"/>
    <cellStyle name="Output 7 6 3 3" xfId="45556"/>
    <cellStyle name="Output 7 6 3 4" xfId="61866"/>
    <cellStyle name="Output 7 6 4" xfId="8167"/>
    <cellStyle name="Output 7 6 4 2" xfId="20050"/>
    <cellStyle name="Output 7 6 4 2 2" xfId="45559"/>
    <cellStyle name="Output 7 6 4 3" xfId="45558"/>
    <cellStyle name="Output 7 6 4 4" xfId="61867"/>
    <cellStyle name="Output 7 6 5" xfId="8634"/>
    <cellStyle name="Output 7 6 5 2" xfId="20439"/>
    <cellStyle name="Output 7 6 5 2 2" xfId="45561"/>
    <cellStyle name="Output 7 6 5 3" xfId="45560"/>
    <cellStyle name="Output 7 6 5 4" xfId="61868"/>
    <cellStyle name="Output 7 6 6" xfId="9089"/>
    <cellStyle name="Output 7 6 6 2" xfId="20850"/>
    <cellStyle name="Output 7 6 6 2 2" xfId="45563"/>
    <cellStyle name="Output 7 6 6 3" xfId="45562"/>
    <cellStyle name="Output 7 6 6 4" xfId="61869"/>
    <cellStyle name="Output 7 6 7" xfId="9534"/>
    <cellStyle name="Output 7 6 7 2" xfId="21250"/>
    <cellStyle name="Output 7 6 7 2 2" xfId="45565"/>
    <cellStyle name="Output 7 6 7 3" xfId="45564"/>
    <cellStyle name="Output 7 6 7 4" xfId="61870"/>
    <cellStyle name="Output 7 6 8" xfId="9978"/>
    <cellStyle name="Output 7 6 8 2" xfId="21634"/>
    <cellStyle name="Output 7 6 8 2 2" xfId="45567"/>
    <cellStyle name="Output 7 6 8 3" xfId="45566"/>
    <cellStyle name="Output 7 6 8 4" xfId="61871"/>
    <cellStyle name="Output 7 6 9" xfId="10411"/>
    <cellStyle name="Output 7 6 9 2" xfId="22012"/>
    <cellStyle name="Output 7 6 9 2 2" xfId="45569"/>
    <cellStyle name="Output 7 6 9 3" xfId="45568"/>
    <cellStyle name="Output 7 6 9 4" xfId="61872"/>
    <cellStyle name="Output 7 7" xfId="4471"/>
    <cellStyle name="Output 7 7 10" xfId="10832"/>
    <cellStyle name="Output 7 7 10 2" xfId="22368"/>
    <cellStyle name="Output 7 7 10 2 2" xfId="45572"/>
    <cellStyle name="Output 7 7 10 3" xfId="45571"/>
    <cellStyle name="Output 7 7 10 4" xfId="61873"/>
    <cellStyle name="Output 7 7 11" xfId="11251"/>
    <cellStyle name="Output 7 7 11 2" xfId="22736"/>
    <cellStyle name="Output 7 7 11 2 2" xfId="45574"/>
    <cellStyle name="Output 7 7 11 3" xfId="45573"/>
    <cellStyle name="Output 7 7 11 4" xfId="61874"/>
    <cellStyle name="Output 7 7 12" xfId="11660"/>
    <cellStyle name="Output 7 7 12 2" xfId="23099"/>
    <cellStyle name="Output 7 7 12 2 2" xfId="45576"/>
    <cellStyle name="Output 7 7 12 3" xfId="45575"/>
    <cellStyle name="Output 7 7 12 4" xfId="61875"/>
    <cellStyle name="Output 7 7 13" xfId="12092"/>
    <cellStyle name="Output 7 7 13 2" xfId="23506"/>
    <cellStyle name="Output 7 7 13 2 2" xfId="45578"/>
    <cellStyle name="Output 7 7 13 3" xfId="45577"/>
    <cellStyle name="Output 7 7 13 4" xfId="61876"/>
    <cellStyle name="Output 7 7 14" xfId="12466"/>
    <cellStyle name="Output 7 7 14 2" xfId="23844"/>
    <cellStyle name="Output 7 7 14 2 2" xfId="45580"/>
    <cellStyle name="Output 7 7 14 3" xfId="45579"/>
    <cellStyle name="Output 7 7 14 4" xfId="61877"/>
    <cellStyle name="Output 7 7 15" xfId="12823"/>
    <cellStyle name="Output 7 7 15 2" xfId="24160"/>
    <cellStyle name="Output 7 7 15 2 2" xfId="45582"/>
    <cellStyle name="Output 7 7 15 3" xfId="45581"/>
    <cellStyle name="Output 7 7 15 4" xfId="61878"/>
    <cellStyle name="Output 7 7 16" xfId="13238"/>
    <cellStyle name="Output 7 7 16 2" xfId="24549"/>
    <cellStyle name="Output 7 7 16 2 2" xfId="45584"/>
    <cellStyle name="Output 7 7 16 3" xfId="45583"/>
    <cellStyle name="Output 7 7 16 4" xfId="61879"/>
    <cellStyle name="Output 7 7 17" xfId="13575"/>
    <cellStyle name="Output 7 7 17 2" xfId="24854"/>
    <cellStyle name="Output 7 7 17 2 2" xfId="45586"/>
    <cellStyle name="Output 7 7 17 3" xfId="45585"/>
    <cellStyle name="Output 7 7 17 4" xfId="61880"/>
    <cellStyle name="Output 7 7 18" xfId="13911"/>
    <cellStyle name="Output 7 7 18 2" xfId="25156"/>
    <cellStyle name="Output 7 7 18 2 2" xfId="45588"/>
    <cellStyle name="Output 7 7 18 3" xfId="45587"/>
    <cellStyle name="Output 7 7 18 4" xfId="61881"/>
    <cellStyle name="Output 7 7 19" xfId="14234"/>
    <cellStyle name="Output 7 7 19 2" xfId="25456"/>
    <cellStyle name="Output 7 7 19 2 2" xfId="45590"/>
    <cellStyle name="Output 7 7 19 3" xfId="45589"/>
    <cellStyle name="Output 7 7 19 4" xfId="61882"/>
    <cellStyle name="Output 7 7 2" xfId="7251"/>
    <cellStyle name="Output 7 7 2 2" xfId="19256"/>
    <cellStyle name="Output 7 7 2 2 2" xfId="45592"/>
    <cellStyle name="Output 7 7 2 3" xfId="45591"/>
    <cellStyle name="Output 7 7 2 4" xfId="61883"/>
    <cellStyle name="Output 7 7 20" xfId="14528"/>
    <cellStyle name="Output 7 7 20 2" xfId="45593"/>
    <cellStyle name="Output 7 7 20 3" xfId="61884"/>
    <cellStyle name="Output 7 7 20 4" xfId="61885"/>
    <cellStyle name="Output 7 7 21" xfId="45570"/>
    <cellStyle name="Output 7 7 22" xfId="61886"/>
    <cellStyle name="Output 7 7 3" xfId="7718"/>
    <cellStyle name="Output 7 7 3 2" xfId="19661"/>
    <cellStyle name="Output 7 7 3 2 2" xfId="45595"/>
    <cellStyle name="Output 7 7 3 3" xfId="45594"/>
    <cellStyle name="Output 7 7 3 4" xfId="61887"/>
    <cellStyle name="Output 7 7 4" xfId="8168"/>
    <cellStyle name="Output 7 7 4 2" xfId="20051"/>
    <cellStyle name="Output 7 7 4 2 2" xfId="45597"/>
    <cellStyle name="Output 7 7 4 3" xfId="45596"/>
    <cellStyle name="Output 7 7 4 4" xfId="61888"/>
    <cellStyle name="Output 7 7 5" xfId="8635"/>
    <cellStyle name="Output 7 7 5 2" xfId="20440"/>
    <cellStyle name="Output 7 7 5 2 2" xfId="45599"/>
    <cellStyle name="Output 7 7 5 3" xfId="45598"/>
    <cellStyle name="Output 7 7 5 4" xfId="61889"/>
    <cellStyle name="Output 7 7 6" xfId="9090"/>
    <cellStyle name="Output 7 7 6 2" xfId="20851"/>
    <cellStyle name="Output 7 7 6 2 2" xfId="45601"/>
    <cellStyle name="Output 7 7 6 3" xfId="45600"/>
    <cellStyle name="Output 7 7 6 4" xfId="61890"/>
    <cellStyle name="Output 7 7 7" xfId="9535"/>
    <cellStyle name="Output 7 7 7 2" xfId="21251"/>
    <cellStyle name="Output 7 7 7 2 2" xfId="45603"/>
    <cellStyle name="Output 7 7 7 3" xfId="45602"/>
    <cellStyle name="Output 7 7 7 4" xfId="61891"/>
    <cellStyle name="Output 7 7 8" xfId="9979"/>
    <cellStyle name="Output 7 7 8 2" xfId="21635"/>
    <cellStyle name="Output 7 7 8 2 2" xfId="45605"/>
    <cellStyle name="Output 7 7 8 3" xfId="45604"/>
    <cellStyle name="Output 7 7 8 4" xfId="61892"/>
    <cellStyle name="Output 7 7 9" xfId="10412"/>
    <cellStyle name="Output 7 7 9 2" xfId="22013"/>
    <cellStyle name="Output 7 7 9 2 2" xfId="45607"/>
    <cellStyle name="Output 7 7 9 3" xfId="45606"/>
    <cellStyle name="Output 7 7 9 4" xfId="61893"/>
    <cellStyle name="Output 7 8" xfId="4472"/>
    <cellStyle name="Output 7 8 10" xfId="10833"/>
    <cellStyle name="Output 7 8 10 2" xfId="22369"/>
    <cellStyle name="Output 7 8 10 2 2" xfId="45610"/>
    <cellStyle name="Output 7 8 10 3" xfId="45609"/>
    <cellStyle name="Output 7 8 10 4" xfId="61894"/>
    <cellStyle name="Output 7 8 11" xfId="11252"/>
    <cellStyle name="Output 7 8 11 2" xfId="22737"/>
    <cellStyle name="Output 7 8 11 2 2" xfId="45612"/>
    <cellStyle name="Output 7 8 11 3" xfId="45611"/>
    <cellStyle name="Output 7 8 11 4" xfId="61895"/>
    <cellStyle name="Output 7 8 12" xfId="11661"/>
    <cellStyle name="Output 7 8 12 2" xfId="23100"/>
    <cellStyle name="Output 7 8 12 2 2" xfId="45614"/>
    <cellStyle name="Output 7 8 12 3" xfId="45613"/>
    <cellStyle name="Output 7 8 12 4" xfId="61896"/>
    <cellStyle name="Output 7 8 13" xfId="12093"/>
    <cellStyle name="Output 7 8 13 2" xfId="23507"/>
    <cellStyle name="Output 7 8 13 2 2" xfId="45616"/>
    <cellStyle name="Output 7 8 13 3" xfId="45615"/>
    <cellStyle name="Output 7 8 13 4" xfId="61897"/>
    <cellStyle name="Output 7 8 14" xfId="12467"/>
    <cellStyle name="Output 7 8 14 2" xfId="23845"/>
    <cellStyle name="Output 7 8 14 2 2" xfId="45618"/>
    <cellStyle name="Output 7 8 14 3" xfId="45617"/>
    <cellStyle name="Output 7 8 14 4" xfId="61898"/>
    <cellStyle name="Output 7 8 15" xfId="12824"/>
    <cellStyle name="Output 7 8 15 2" xfId="24161"/>
    <cellStyle name="Output 7 8 15 2 2" xfId="45620"/>
    <cellStyle name="Output 7 8 15 3" xfId="45619"/>
    <cellStyle name="Output 7 8 15 4" xfId="61899"/>
    <cellStyle name="Output 7 8 16" xfId="13239"/>
    <cellStyle name="Output 7 8 16 2" xfId="24550"/>
    <cellStyle name="Output 7 8 16 2 2" xfId="45622"/>
    <cellStyle name="Output 7 8 16 3" xfId="45621"/>
    <cellStyle name="Output 7 8 16 4" xfId="61900"/>
    <cellStyle name="Output 7 8 17" xfId="13576"/>
    <cellStyle name="Output 7 8 17 2" xfId="24855"/>
    <cellStyle name="Output 7 8 17 2 2" xfId="45624"/>
    <cellStyle name="Output 7 8 17 3" xfId="45623"/>
    <cellStyle name="Output 7 8 17 4" xfId="61901"/>
    <cellStyle name="Output 7 8 18" xfId="13912"/>
    <cellStyle name="Output 7 8 18 2" xfId="25157"/>
    <cellStyle name="Output 7 8 18 2 2" xfId="45626"/>
    <cellStyle name="Output 7 8 18 3" xfId="45625"/>
    <cellStyle name="Output 7 8 18 4" xfId="61902"/>
    <cellStyle name="Output 7 8 19" xfId="14235"/>
    <cellStyle name="Output 7 8 19 2" xfId="25457"/>
    <cellStyle name="Output 7 8 19 2 2" xfId="45628"/>
    <cellStyle name="Output 7 8 19 3" xfId="45627"/>
    <cellStyle name="Output 7 8 19 4" xfId="61903"/>
    <cellStyle name="Output 7 8 2" xfId="7252"/>
    <cellStyle name="Output 7 8 2 2" xfId="19257"/>
    <cellStyle name="Output 7 8 2 2 2" xfId="45630"/>
    <cellStyle name="Output 7 8 2 3" xfId="45629"/>
    <cellStyle name="Output 7 8 2 4" xfId="61904"/>
    <cellStyle name="Output 7 8 20" xfId="14529"/>
    <cellStyle name="Output 7 8 20 2" xfId="45631"/>
    <cellStyle name="Output 7 8 20 3" xfId="61905"/>
    <cellStyle name="Output 7 8 20 4" xfId="61906"/>
    <cellStyle name="Output 7 8 21" xfId="45608"/>
    <cellStyle name="Output 7 8 22" xfId="61907"/>
    <cellStyle name="Output 7 8 3" xfId="7719"/>
    <cellStyle name="Output 7 8 3 2" xfId="19662"/>
    <cellStyle name="Output 7 8 3 2 2" xfId="45633"/>
    <cellStyle name="Output 7 8 3 3" xfId="45632"/>
    <cellStyle name="Output 7 8 3 4" xfId="61908"/>
    <cellStyle name="Output 7 8 4" xfId="8169"/>
    <cellStyle name="Output 7 8 4 2" xfId="20052"/>
    <cellStyle name="Output 7 8 4 2 2" xfId="45635"/>
    <cellStyle name="Output 7 8 4 3" xfId="45634"/>
    <cellStyle name="Output 7 8 4 4" xfId="61909"/>
    <cellStyle name="Output 7 8 5" xfId="8636"/>
    <cellStyle name="Output 7 8 5 2" xfId="20441"/>
    <cellStyle name="Output 7 8 5 2 2" xfId="45637"/>
    <cellStyle name="Output 7 8 5 3" xfId="45636"/>
    <cellStyle name="Output 7 8 5 4" xfId="61910"/>
    <cellStyle name="Output 7 8 6" xfId="9091"/>
    <cellStyle name="Output 7 8 6 2" xfId="20852"/>
    <cellStyle name="Output 7 8 6 2 2" xfId="45639"/>
    <cellStyle name="Output 7 8 6 3" xfId="45638"/>
    <cellStyle name="Output 7 8 6 4" xfId="61911"/>
    <cellStyle name="Output 7 8 7" xfId="9536"/>
    <cellStyle name="Output 7 8 7 2" xfId="21252"/>
    <cellStyle name="Output 7 8 7 2 2" xfId="45641"/>
    <cellStyle name="Output 7 8 7 3" xfId="45640"/>
    <cellStyle name="Output 7 8 7 4" xfId="61912"/>
    <cellStyle name="Output 7 8 8" xfId="9980"/>
    <cellStyle name="Output 7 8 8 2" xfId="21636"/>
    <cellStyle name="Output 7 8 8 2 2" xfId="45643"/>
    <cellStyle name="Output 7 8 8 3" xfId="45642"/>
    <cellStyle name="Output 7 8 8 4" xfId="61913"/>
    <cellStyle name="Output 7 8 9" xfId="10413"/>
    <cellStyle name="Output 7 8 9 2" xfId="22014"/>
    <cellStyle name="Output 7 8 9 2 2" xfId="45645"/>
    <cellStyle name="Output 7 8 9 3" xfId="45644"/>
    <cellStyle name="Output 7 8 9 4" xfId="61914"/>
    <cellStyle name="Output 7 9" xfId="4473"/>
    <cellStyle name="Output 7 9 10" xfId="10834"/>
    <cellStyle name="Output 7 9 10 2" xfId="22370"/>
    <cellStyle name="Output 7 9 10 2 2" xfId="45648"/>
    <cellStyle name="Output 7 9 10 3" xfId="45647"/>
    <cellStyle name="Output 7 9 10 4" xfId="61915"/>
    <cellStyle name="Output 7 9 11" xfId="11253"/>
    <cellStyle name="Output 7 9 11 2" xfId="22738"/>
    <cellStyle name="Output 7 9 11 2 2" xfId="45650"/>
    <cellStyle name="Output 7 9 11 3" xfId="45649"/>
    <cellStyle name="Output 7 9 11 4" xfId="61916"/>
    <cellStyle name="Output 7 9 12" xfId="11662"/>
    <cellStyle name="Output 7 9 12 2" xfId="23101"/>
    <cellStyle name="Output 7 9 12 2 2" xfId="45652"/>
    <cellStyle name="Output 7 9 12 3" xfId="45651"/>
    <cellStyle name="Output 7 9 12 4" xfId="61917"/>
    <cellStyle name="Output 7 9 13" xfId="12094"/>
    <cellStyle name="Output 7 9 13 2" xfId="23508"/>
    <cellStyle name="Output 7 9 13 2 2" xfId="45654"/>
    <cellStyle name="Output 7 9 13 3" xfId="45653"/>
    <cellStyle name="Output 7 9 13 4" xfId="61918"/>
    <cellStyle name="Output 7 9 14" xfId="12468"/>
    <cellStyle name="Output 7 9 14 2" xfId="23846"/>
    <cellStyle name="Output 7 9 14 2 2" xfId="45656"/>
    <cellStyle name="Output 7 9 14 3" xfId="45655"/>
    <cellStyle name="Output 7 9 14 4" xfId="61919"/>
    <cellStyle name="Output 7 9 15" xfId="12825"/>
    <cellStyle name="Output 7 9 15 2" xfId="24162"/>
    <cellStyle name="Output 7 9 15 2 2" xfId="45658"/>
    <cellStyle name="Output 7 9 15 3" xfId="45657"/>
    <cellStyle name="Output 7 9 15 4" xfId="61920"/>
    <cellStyle name="Output 7 9 16" xfId="13240"/>
    <cellStyle name="Output 7 9 16 2" xfId="24551"/>
    <cellStyle name="Output 7 9 16 2 2" xfId="45660"/>
    <cellStyle name="Output 7 9 16 3" xfId="45659"/>
    <cellStyle name="Output 7 9 16 4" xfId="61921"/>
    <cellStyle name="Output 7 9 17" xfId="13577"/>
    <cellStyle name="Output 7 9 17 2" xfId="24856"/>
    <cellStyle name="Output 7 9 17 2 2" xfId="45662"/>
    <cellStyle name="Output 7 9 17 3" xfId="45661"/>
    <cellStyle name="Output 7 9 17 4" xfId="61922"/>
    <cellStyle name="Output 7 9 18" xfId="13913"/>
    <cellStyle name="Output 7 9 18 2" xfId="25158"/>
    <cellStyle name="Output 7 9 18 2 2" xfId="45664"/>
    <cellStyle name="Output 7 9 18 3" xfId="45663"/>
    <cellStyle name="Output 7 9 18 4" xfId="61923"/>
    <cellStyle name="Output 7 9 19" xfId="14236"/>
    <cellStyle name="Output 7 9 19 2" xfId="25458"/>
    <cellStyle name="Output 7 9 19 2 2" xfId="45666"/>
    <cellStyle name="Output 7 9 19 3" xfId="45665"/>
    <cellStyle name="Output 7 9 19 4" xfId="61924"/>
    <cellStyle name="Output 7 9 2" xfId="7253"/>
    <cellStyle name="Output 7 9 2 2" xfId="19258"/>
    <cellStyle name="Output 7 9 2 2 2" xfId="45668"/>
    <cellStyle name="Output 7 9 2 3" xfId="45667"/>
    <cellStyle name="Output 7 9 2 4" xfId="61925"/>
    <cellStyle name="Output 7 9 20" xfId="14530"/>
    <cellStyle name="Output 7 9 20 2" xfId="45669"/>
    <cellStyle name="Output 7 9 20 3" xfId="61926"/>
    <cellStyle name="Output 7 9 20 4" xfId="61927"/>
    <cellStyle name="Output 7 9 21" xfId="45646"/>
    <cellStyle name="Output 7 9 22" xfId="61928"/>
    <cellStyle name="Output 7 9 3" xfId="7720"/>
    <cellStyle name="Output 7 9 3 2" xfId="19663"/>
    <cellStyle name="Output 7 9 3 2 2" xfId="45671"/>
    <cellStyle name="Output 7 9 3 3" xfId="45670"/>
    <cellStyle name="Output 7 9 3 4" xfId="61929"/>
    <cellStyle name="Output 7 9 4" xfId="8170"/>
    <cellStyle name="Output 7 9 4 2" xfId="20053"/>
    <cellStyle name="Output 7 9 4 2 2" xfId="45673"/>
    <cellStyle name="Output 7 9 4 3" xfId="45672"/>
    <cellStyle name="Output 7 9 4 4" xfId="61930"/>
    <cellStyle name="Output 7 9 5" xfId="8637"/>
    <cellStyle name="Output 7 9 5 2" xfId="20442"/>
    <cellStyle name="Output 7 9 5 2 2" xfId="45675"/>
    <cellStyle name="Output 7 9 5 3" xfId="45674"/>
    <cellStyle name="Output 7 9 5 4" xfId="61931"/>
    <cellStyle name="Output 7 9 6" xfId="9092"/>
    <cellStyle name="Output 7 9 6 2" xfId="20853"/>
    <cellStyle name="Output 7 9 6 2 2" xfId="45677"/>
    <cellStyle name="Output 7 9 6 3" xfId="45676"/>
    <cellStyle name="Output 7 9 6 4" xfId="61932"/>
    <cellStyle name="Output 7 9 7" xfId="9537"/>
    <cellStyle name="Output 7 9 7 2" xfId="21253"/>
    <cellStyle name="Output 7 9 7 2 2" xfId="45679"/>
    <cellStyle name="Output 7 9 7 3" xfId="45678"/>
    <cellStyle name="Output 7 9 7 4" xfId="61933"/>
    <cellStyle name="Output 7 9 8" xfId="9981"/>
    <cellStyle name="Output 7 9 8 2" xfId="21637"/>
    <cellStyle name="Output 7 9 8 2 2" xfId="45681"/>
    <cellStyle name="Output 7 9 8 3" xfId="45680"/>
    <cellStyle name="Output 7 9 8 4" xfId="61934"/>
    <cellStyle name="Output 7 9 9" xfId="10414"/>
    <cellStyle name="Output 7 9 9 2" xfId="22015"/>
    <cellStyle name="Output 7 9 9 2 2" xfId="45683"/>
    <cellStyle name="Output 7 9 9 3" xfId="45682"/>
    <cellStyle name="Output 7 9 9 4" xfId="61935"/>
    <cellStyle name="Output 8" xfId="623"/>
    <cellStyle name="Output 8 10" xfId="10835"/>
    <cellStyle name="Output 8 10 2" xfId="22371"/>
    <cellStyle name="Output 8 10 2 2" xfId="45686"/>
    <cellStyle name="Output 8 10 3" xfId="45685"/>
    <cellStyle name="Output 8 10 4" xfId="61936"/>
    <cellStyle name="Output 8 11" xfId="11254"/>
    <cellStyle name="Output 8 11 2" xfId="22739"/>
    <cellStyle name="Output 8 11 2 2" xfId="45688"/>
    <cellStyle name="Output 8 11 3" xfId="45687"/>
    <cellStyle name="Output 8 11 4" xfId="61937"/>
    <cellStyle name="Output 8 12" xfId="11663"/>
    <cellStyle name="Output 8 12 2" xfId="23102"/>
    <cellStyle name="Output 8 12 2 2" xfId="45690"/>
    <cellStyle name="Output 8 12 3" xfId="45689"/>
    <cellStyle name="Output 8 12 4" xfId="61938"/>
    <cellStyle name="Output 8 13" xfId="12095"/>
    <cellStyle name="Output 8 13 2" xfId="23509"/>
    <cellStyle name="Output 8 13 2 2" xfId="45692"/>
    <cellStyle name="Output 8 13 3" xfId="45691"/>
    <cellStyle name="Output 8 13 4" xfId="61939"/>
    <cellStyle name="Output 8 14" xfId="12469"/>
    <cellStyle name="Output 8 14 2" xfId="23847"/>
    <cellStyle name="Output 8 14 2 2" xfId="45694"/>
    <cellStyle name="Output 8 14 3" xfId="45693"/>
    <cellStyle name="Output 8 14 4" xfId="61940"/>
    <cellStyle name="Output 8 15" xfId="12826"/>
    <cellStyle name="Output 8 15 2" xfId="24163"/>
    <cellStyle name="Output 8 15 2 2" xfId="45696"/>
    <cellStyle name="Output 8 15 3" xfId="45695"/>
    <cellStyle name="Output 8 15 4" xfId="61941"/>
    <cellStyle name="Output 8 16" xfId="13241"/>
    <cellStyle name="Output 8 16 2" xfId="24552"/>
    <cellStyle name="Output 8 16 2 2" xfId="45698"/>
    <cellStyle name="Output 8 16 3" xfId="45697"/>
    <cellStyle name="Output 8 16 4" xfId="61942"/>
    <cellStyle name="Output 8 17" xfId="13578"/>
    <cellStyle name="Output 8 17 2" xfId="24857"/>
    <cellStyle name="Output 8 17 2 2" xfId="45700"/>
    <cellStyle name="Output 8 17 3" xfId="45699"/>
    <cellStyle name="Output 8 17 4" xfId="61943"/>
    <cellStyle name="Output 8 18" xfId="13914"/>
    <cellStyle name="Output 8 18 2" xfId="25159"/>
    <cellStyle name="Output 8 18 2 2" xfId="45702"/>
    <cellStyle name="Output 8 18 3" xfId="45701"/>
    <cellStyle name="Output 8 18 4" xfId="61944"/>
    <cellStyle name="Output 8 19" xfId="14237"/>
    <cellStyle name="Output 8 19 2" xfId="25459"/>
    <cellStyle name="Output 8 19 2 2" xfId="45704"/>
    <cellStyle name="Output 8 19 3" xfId="45703"/>
    <cellStyle name="Output 8 19 4" xfId="61945"/>
    <cellStyle name="Output 8 2" xfId="7254"/>
    <cellStyle name="Output 8 2 2" xfId="19259"/>
    <cellStyle name="Output 8 2 2 2" xfId="45706"/>
    <cellStyle name="Output 8 2 3" xfId="45705"/>
    <cellStyle name="Output 8 2 4" xfId="61946"/>
    <cellStyle name="Output 8 20" xfId="14531"/>
    <cellStyle name="Output 8 20 2" xfId="45707"/>
    <cellStyle name="Output 8 20 3" xfId="61947"/>
    <cellStyle name="Output 8 20 4" xfId="61948"/>
    <cellStyle name="Output 8 21" xfId="45684"/>
    <cellStyle name="Output 8 22" xfId="4474"/>
    <cellStyle name="Output 8 3" xfId="7721"/>
    <cellStyle name="Output 8 3 2" xfId="19664"/>
    <cellStyle name="Output 8 3 2 2" xfId="45709"/>
    <cellStyle name="Output 8 3 3" xfId="45708"/>
    <cellStyle name="Output 8 3 4" xfId="61949"/>
    <cellStyle name="Output 8 4" xfId="8171"/>
    <cellStyle name="Output 8 4 2" xfId="20054"/>
    <cellStyle name="Output 8 4 2 2" xfId="45711"/>
    <cellStyle name="Output 8 4 3" xfId="45710"/>
    <cellStyle name="Output 8 4 4" xfId="61950"/>
    <cellStyle name="Output 8 5" xfId="8638"/>
    <cellStyle name="Output 8 5 2" xfId="20443"/>
    <cellStyle name="Output 8 5 2 2" xfId="45713"/>
    <cellStyle name="Output 8 5 3" xfId="45712"/>
    <cellStyle name="Output 8 5 4" xfId="61951"/>
    <cellStyle name="Output 8 6" xfId="9093"/>
    <cellStyle name="Output 8 6 2" xfId="20854"/>
    <cellStyle name="Output 8 6 2 2" xfId="45715"/>
    <cellStyle name="Output 8 6 3" xfId="45714"/>
    <cellStyle name="Output 8 6 4" xfId="61952"/>
    <cellStyle name="Output 8 7" xfId="9538"/>
    <cellStyle name="Output 8 7 2" xfId="21254"/>
    <cellStyle name="Output 8 7 2 2" xfId="45717"/>
    <cellStyle name="Output 8 7 3" xfId="45716"/>
    <cellStyle name="Output 8 7 4" xfId="61953"/>
    <cellStyle name="Output 8 8" xfId="9982"/>
    <cellStyle name="Output 8 8 2" xfId="21638"/>
    <cellStyle name="Output 8 8 2 2" xfId="45719"/>
    <cellStyle name="Output 8 8 3" xfId="45718"/>
    <cellStyle name="Output 8 8 4" xfId="61954"/>
    <cellStyle name="Output 8 9" xfId="10415"/>
    <cellStyle name="Output 8 9 2" xfId="22016"/>
    <cellStyle name="Output 8 9 2 2" xfId="45721"/>
    <cellStyle name="Output 8 9 3" xfId="45720"/>
    <cellStyle name="Output 8 9 4" xfId="61955"/>
    <cellStyle name="Output 9" xfId="741"/>
    <cellStyle name="Output 9 10" xfId="10836"/>
    <cellStyle name="Output 9 10 2" xfId="22372"/>
    <cellStyle name="Output 9 10 2 2" xfId="45724"/>
    <cellStyle name="Output 9 10 3" xfId="45723"/>
    <cellStyle name="Output 9 10 4" xfId="61956"/>
    <cellStyle name="Output 9 11" xfId="11255"/>
    <cellStyle name="Output 9 11 2" xfId="22740"/>
    <cellStyle name="Output 9 11 2 2" xfId="45726"/>
    <cellStyle name="Output 9 11 3" xfId="45725"/>
    <cellStyle name="Output 9 11 4" xfId="61957"/>
    <cellStyle name="Output 9 12" xfId="11664"/>
    <cellStyle name="Output 9 12 2" xfId="23103"/>
    <cellStyle name="Output 9 12 2 2" xfId="45728"/>
    <cellStyle name="Output 9 12 3" xfId="45727"/>
    <cellStyle name="Output 9 12 4" xfId="61958"/>
    <cellStyle name="Output 9 13" xfId="12096"/>
    <cellStyle name="Output 9 13 2" xfId="23510"/>
    <cellStyle name="Output 9 13 2 2" xfId="45730"/>
    <cellStyle name="Output 9 13 3" xfId="45729"/>
    <cellStyle name="Output 9 13 4" xfId="61959"/>
    <cellStyle name="Output 9 14" xfId="12470"/>
    <cellStyle name="Output 9 14 2" xfId="23848"/>
    <cellStyle name="Output 9 14 2 2" xfId="45732"/>
    <cellStyle name="Output 9 14 3" xfId="45731"/>
    <cellStyle name="Output 9 14 4" xfId="61960"/>
    <cellStyle name="Output 9 15" xfId="12827"/>
    <cellStyle name="Output 9 15 2" xfId="24164"/>
    <cellStyle name="Output 9 15 2 2" xfId="45734"/>
    <cellStyle name="Output 9 15 3" xfId="45733"/>
    <cellStyle name="Output 9 15 4" xfId="61961"/>
    <cellStyle name="Output 9 16" xfId="13242"/>
    <cellStyle name="Output 9 16 2" xfId="24553"/>
    <cellStyle name="Output 9 16 2 2" xfId="45736"/>
    <cellStyle name="Output 9 16 3" xfId="45735"/>
    <cellStyle name="Output 9 16 4" xfId="61962"/>
    <cellStyle name="Output 9 17" xfId="13579"/>
    <cellStyle name="Output 9 17 2" xfId="24858"/>
    <cellStyle name="Output 9 17 2 2" xfId="45738"/>
    <cellStyle name="Output 9 17 3" xfId="45737"/>
    <cellStyle name="Output 9 17 4" xfId="61963"/>
    <cellStyle name="Output 9 18" xfId="13915"/>
    <cellStyle name="Output 9 18 2" xfId="25160"/>
    <cellStyle name="Output 9 18 2 2" xfId="45740"/>
    <cellStyle name="Output 9 18 3" xfId="45739"/>
    <cellStyle name="Output 9 18 4" xfId="61964"/>
    <cellStyle name="Output 9 19" xfId="14238"/>
    <cellStyle name="Output 9 19 2" xfId="25460"/>
    <cellStyle name="Output 9 19 2 2" xfId="45742"/>
    <cellStyle name="Output 9 19 3" xfId="45741"/>
    <cellStyle name="Output 9 19 4" xfId="61965"/>
    <cellStyle name="Output 9 2" xfId="7255"/>
    <cellStyle name="Output 9 2 2" xfId="19260"/>
    <cellStyle name="Output 9 2 2 2" xfId="45744"/>
    <cellStyle name="Output 9 2 3" xfId="45743"/>
    <cellStyle name="Output 9 2 4" xfId="61966"/>
    <cellStyle name="Output 9 20" xfId="14532"/>
    <cellStyle name="Output 9 20 2" xfId="45745"/>
    <cellStyle name="Output 9 20 3" xfId="61967"/>
    <cellStyle name="Output 9 20 4" xfId="61968"/>
    <cellStyle name="Output 9 21" xfId="45722"/>
    <cellStyle name="Output 9 22" xfId="4475"/>
    <cellStyle name="Output 9 3" xfId="7722"/>
    <cellStyle name="Output 9 3 2" xfId="19665"/>
    <cellStyle name="Output 9 3 2 2" xfId="45747"/>
    <cellStyle name="Output 9 3 3" xfId="45746"/>
    <cellStyle name="Output 9 3 4" xfId="61969"/>
    <cellStyle name="Output 9 4" xfId="8172"/>
    <cellStyle name="Output 9 4 2" xfId="20055"/>
    <cellStyle name="Output 9 4 2 2" xfId="45749"/>
    <cellStyle name="Output 9 4 3" xfId="45748"/>
    <cellStyle name="Output 9 4 4" xfId="61970"/>
    <cellStyle name="Output 9 5" xfId="8639"/>
    <cellStyle name="Output 9 5 2" xfId="20444"/>
    <cellStyle name="Output 9 5 2 2" xfId="45751"/>
    <cellStyle name="Output 9 5 3" xfId="45750"/>
    <cellStyle name="Output 9 5 4" xfId="61971"/>
    <cellStyle name="Output 9 6" xfId="9094"/>
    <cellStyle name="Output 9 6 2" xfId="20855"/>
    <cellStyle name="Output 9 6 2 2" xfId="45753"/>
    <cellStyle name="Output 9 6 3" xfId="45752"/>
    <cellStyle name="Output 9 6 4" xfId="61972"/>
    <cellStyle name="Output 9 7" xfId="9539"/>
    <cellStyle name="Output 9 7 2" xfId="21255"/>
    <cellStyle name="Output 9 7 2 2" xfId="45755"/>
    <cellStyle name="Output 9 7 3" xfId="45754"/>
    <cellStyle name="Output 9 7 4" xfId="61973"/>
    <cellStyle name="Output 9 8" xfId="9983"/>
    <cellStyle name="Output 9 8 2" xfId="21639"/>
    <cellStyle name="Output 9 8 2 2" xfId="45757"/>
    <cellStyle name="Output 9 8 3" xfId="45756"/>
    <cellStyle name="Output 9 8 4" xfId="61974"/>
    <cellStyle name="Output 9 9" xfId="10416"/>
    <cellStyle name="Output 9 9 2" xfId="22017"/>
    <cellStyle name="Output 9 9 2 2" xfId="45759"/>
    <cellStyle name="Output 9 9 3" xfId="45758"/>
    <cellStyle name="Output 9 9 4" xfId="61975"/>
    <cellStyle name="Percent" xfId="1167" builtinId="5"/>
    <cellStyle name="Percent 2" xfId="1174"/>
    <cellStyle name="Percent 2 10" xfId="1045"/>
    <cellStyle name="Percent 2 11" xfId="1129"/>
    <cellStyle name="Percent 2 12" xfId="1251"/>
    <cellStyle name="Percent 2 2" xfId="116"/>
    <cellStyle name="Percent 2 2 2" xfId="1397"/>
    <cellStyle name="Percent 2 2 2 2" xfId="45761"/>
    <cellStyle name="Percent 2 2 3" xfId="1398"/>
    <cellStyle name="Percent 2 3" xfId="276"/>
    <cellStyle name="Percent 2 3 2" xfId="1252"/>
    <cellStyle name="Percent 2 3 2 2" xfId="45762"/>
    <cellStyle name="Percent 2 4" xfId="364"/>
    <cellStyle name="Percent 2 4 2" xfId="45763"/>
    <cellStyle name="Percent 2 5" xfId="454"/>
    <cellStyle name="Percent 2 5 2" xfId="45760"/>
    <cellStyle name="Percent 2 6" xfId="573"/>
    <cellStyle name="Percent 2 7" xfId="692"/>
    <cellStyle name="Percent 2 8" xfId="810"/>
    <cellStyle name="Percent 2 9" xfId="928"/>
    <cellStyle name="Percent 3" xfId="1175"/>
    <cellStyle name="Percent 3 2" xfId="1399"/>
    <cellStyle name="Percent 3 2 2" xfId="45764"/>
    <cellStyle name="Percent 3 3" xfId="1400"/>
    <cellStyle name="Percent 4" xfId="1176"/>
    <cellStyle name="Percent 4 2" xfId="1401"/>
    <cellStyle name="Percent 4 2 2" xfId="45766"/>
    <cellStyle name="Percent 4 3" xfId="45765"/>
    <cellStyle name="Percent 5" xfId="1250"/>
    <cellStyle name="Percent 5 2" xfId="1402"/>
    <cellStyle name="Percent 5 2 2" xfId="45767"/>
    <cellStyle name="Percent 6" xfId="1403"/>
    <cellStyle name="Percent 6 2" xfId="45768"/>
    <cellStyle name="Percent 7" xfId="61976"/>
    <cellStyle name="rowfield" xfId="1253"/>
    <cellStyle name="rowfield 2" xfId="45769"/>
    <cellStyle name="rowfield 3" xfId="25545"/>
    <cellStyle name="SAPBEXaggData" xfId="117"/>
    <cellStyle name="SAPBEXaggData 2" xfId="455"/>
    <cellStyle name="SAPBEXaggData 2 2" xfId="45770"/>
    <cellStyle name="SAPBEXaggData 3" xfId="574"/>
    <cellStyle name="SAPBEXaggData 4" xfId="693"/>
    <cellStyle name="SAPBEXaggData 5" xfId="811"/>
    <cellStyle name="SAPBEXaggData 6" xfId="929"/>
    <cellStyle name="SAPBEXaggData 7" xfId="1046"/>
    <cellStyle name="SAPBEXaggData 8" xfId="1130"/>
    <cellStyle name="SAPBEXaggData 9" xfId="25559"/>
    <cellStyle name="SAPBEXaggDataEmph" xfId="118"/>
    <cellStyle name="SAPBEXaggDataEmph 2" xfId="456"/>
    <cellStyle name="SAPBEXaggDataEmph 2 2" xfId="45771"/>
    <cellStyle name="SAPBEXaggDataEmph 3" xfId="575"/>
    <cellStyle name="SAPBEXaggDataEmph 4" xfId="694"/>
    <cellStyle name="SAPBEXaggDataEmph 5" xfId="812"/>
    <cellStyle name="SAPBEXaggDataEmph 6" xfId="930"/>
    <cellStyle name="SAPBEXaggDataEmph 7" xfId="1047"/>
    <cellStyle name="SAPBEXaggDataEmph 8" xfId="1131"/>
    <cellStyle name="SAPBEXaggDataEmph 9" xfId="25560"/>
    <cellStyle name="SAPBEXaggItem" xfId="119"/>
    <cellStyle name="SAPBEXaggItem 2" xfId="457"/>
    <cellStyle name="SAPBEXaggItem 2 2" xfId="45772"/>
    <cellStyle name="SAPBEXaggItem 3" xfId="576"/>
    <cellStyle name="SAPBEXaggItem 4" xfId="695"/>
    <cellStyle name="SAPBEXaggItem 5" xfId="813"/>
    <cellStyle name="SAPBEXaggItem 6" xfId="931"/>
    <cellStyle name="SAPBEXaggItem 7" xfId="1048"/>
    <cellStyle name="SAPBEXaggItem 8" xfId="1132"/>
    <cellStyle name="SAPBEXaggItem 9" xfId="25561"/>
    <cellStyle name="SAPBEXaggItemX" xfId="120"/>
    <cellStyle name="SAPBEXaggItemX 2" xfId="458"/>
    <cellStyle name="SAPBEXaggItemX 2 2" xfId="45773"/>
    <cellStyle name="SAPBEXaggItemX 3" xfId="577"/>
    <cellStyle name="SAPBEXaggItemX 4" xfId="696"/>
    <cellStyle name="SAPBEXaggItemX 5" xfId="814"/>
    <cellStyle name="SAPBEXaggItemX 6" xfId="932"/>
    <cellStyle name="SAPBEXaggItemX 7" xfId="1049"/>
    <cellStyle name="SAPBEXaggItemX 8" xfId="1133"/>
    <cellStyle name="SAPBEXaggItemX 9" xfId="25562"/>
    <cellStyle name="SAPBEXchaText" xfId="121"/>
    <cellStyle name="SAPBEXchaText 2" xfId="45774"/>
    <cellStyle name="SAPBEXexcBad7" xfId="122"/>
    <cellStyle name="SAPBEXexcBad7 2" xfId="460"/>
    <cellStyle name="SAPBEXexcBad7 2 2" xfId="45775"/>
    <cellStyle name="SAPBEXexcBad7 3" xfId="579"/>
    <cellStyle name="SAPBEXexcBad7 4" xfId="698"/>
    <cellStyle name="SAPBEXexcBad7 5" xfId="816"/>
    <cellStyle name="SAPBEXexcBad7 6" xfId="934"/>
    <cellStyle name="SAPBEXexcBad7 7" xfId="1051"/>
    <cellStyle name="SAPBEXexcBad7 8" xfId="1134"/>
    <cellStyle name="SAPBEXexcBad7 9" xfId="25563"/>
    <cellStyle name="SAPBEXexcBad8" xfId="123"/>
    <cellStyle name="SAPBEXexcBad8 2" xfId="461"/>
    <cellStyle name="SAPBEXexcBad8 2 2" xfId="45776"/>
    <cellStyle name="SAPBEXexcBad8 3" xfId="580"/>
    <cellStyle name="SAPBEXexcBad8 4" xfId="699"/>
    <cellStyle name="SAPBEXexcBad8 5" xfId="817"/>
    <cellStyle name="SAPBEXexcBad8 6" xfId="935"/>
    <cellStyle name="SAPBEXexcBad8 7" xfId="1052"/>
    <cellStyle name="SAPBEXexcBad8 8" xfId="1135"/>
    <cellStyle name="SAPBEXexcBad8 9" xfId="25564"/>
    <cellStyle name="SAPBEXexcBad9" xfId="124"/>
    <cellStyle name="SAPBEXexcBad9 2" xfId="462"/>
    <cellStyle name="SAPBEXexcBad9 2 2" xfId="45777"/>
    <cellStyle name="SAPBEXexcBad9 3" xfId="581"/>
    <cellStyle name="SAPBEXexcBad9 4" xfId="700"/>
    <cellStyle name="SAPBEXexcBad9 5" xfId="818"/>
    <cellStyle name="SAPBEXexcBad9 6" xfId="936"/>
    <cellStyle name="SAPBEXexcBad9 7" xfId="1053"/>
    <cellStyle name="SAPBEXexcBad9 8" xfId="1136"/>
    <cellStyle name="SAPBEXexcBad9 9" xfId="25565"/>
    <cellStyle name="SAPBEXexcCritical4" xfId="125"/>
    <cellStyle name="SAPBEXexcCritical4 2" xfId="463"/>
    <cellStyle name="SAPBEXexcCritical4 2 2" xfId="45778"/>
    <cellStyle name="SAPBEXexcCritical4 3" xfId="582"/>
    <cellStyle name="SAPBEXexcCritical4 4" xfId="701"/>
    <cellStyle name="SAPBEXexcCritical4 5" xfId="819"/>
    <cellStyle name="SAPBEXexcCritical4 6" xfId="937"/>
    <cellStyle name="SAPBEXexcCritical4 7" xfId="1054"/>
    <cellStyle name="SAPBEXexcCritical4 8" xfId="1137"/>
    <cellStyle name="SAPBEXexcCritical4 9" xfId="25566"/>
    <cellStyle name="SAPBEXexcCritical5" xfId="126"/>
    <cellStyle name="SAPBEXexcCritical5 2" xfId="464"/>
    <cellStyle name="SAPBEXexcCritical5 2 2" xfId="45779"/>
    <cellStyle name="SAPBEXexcCritical5 3" xfId="583"/>
    <cellStyle name="SAPBEXexcCritical5 4" xfId="702"/>
    <cellStyle name="SAPBEXexcCritical5 5" xfId="820"/>
    <cellStyle name="SAPBEXexcCritical5 6" xfId="938"/>
    <cellStyle name="SAPBEXexcCritical5 7" xfId="1055"/>
    <cellStyle name="SAPBEXexcCritical5 8" xfId="1138"/>
    <cellStyle name="SAPBEXexcCritical5 9" xfId="25567"/>
    <cellStyle name="SAPBEXexcCritical6" xfId="127"/>
    <cellStyle name="SAPBEXexcCritical6 2" xfId="465"/>
    <cellStyle name="SAPBEXexcCritical6 2 2" xfId="45780"/>
    <cellStyle name="SAPBEXexcCritical6 3" xfId="584"/>
    <cellStyle name="SAPBEXexcCritical6 4" xfId="703"/>
    <cellStyle name="SAPBEXexcCritical6 5" xfId="821"/>
    <cellStyle name="SAPBEXexcCritical6 6" xfId="939"/>
    <cellStyle name="SAPBEXexcCritical6 7" xfId="1056"/>
    <cellStyle name="SAPBEXexcCritical6 8" xfId="1139"/>
    <cellStyle name="SAPBEXexcCritical6 9" xfId="25568"/>
    <cellStyle name="SAPBEXexcGood1" xfId="128"/>
    <cellStyle name="SAPBEXexcGood1 2" xfId="466"/>
    <cellStyle name="SAPBEXexcGood1 2 2" xfId="45781"/>
    <cellStyle name="SAPBEXexcGood1 3" xfId="585"/>
    <cellStyle name="SAPBEXexcGood1 4" xfId="704"/>
    <cellStyle name="SAPBEXexcGood1 5" xfId="822"/>
    <cellStyle name="SAPBEXexcGood1 6" xfId="940"/>
    <cellStyle name="SAPBEXexcGood1 7" xfId="1057"/>
    <cellStyle name="SAPBEXexcGood1 8" xfId="1140"/>
    <cellStyle name="SAPBEXexcGood1 9" xfId="25569"/>
    <cellStyle name="SAPBEXexcGood2" xfId="129"/>
    <cellStyle name="SAPBEXexcGood2 2" xfId="467"/>
    <cellStyle name="SAPBEXexcGood2 2 2" xfId="45782"/>
    <cellStyle name="SAPBEXexcGood2 3" xfId="586"/>
    <cellStyle name="SAPBEXexcGood2 4" xfId="705"/>
    <cellStyle name="SAPBEXexcGood2 5" xfId="823"/>
    <cellStyle name="SAPBEXexcGood2 6" xfId="941"/>
    <cellStyle name="SAPBEXexcGood2 7" xfId="1058"/>
    <cellStyle name="SAPBEXexcGood2 8" xfId="1141"/>
    <cellStyle name="SAPBEXexcGood2 9" xfId="25570"/>
    <cellStyle name="SAPBEXexcGood3" xfId="130"/>
    <cellStyle name="SAPBEXexcGood3 2" xfId="468"/>
    <cellStyle name="SAPBEXexcGood3 2 2" xfId="45783"/>
    <cellStyle name="SAPBEXexcGood3 3" xfId="587"/>
    <cellStyle name="SAPBEXexcGood3 4" xfId="706"/>
    <cellStyle name="SAPBEXexcGood3 5" xfId="824"/>
    <cellStyle name="SAPBEXexcGood3 6" xfId="942"/>
    <cellStyle name="SAPBEXexcGood3 7" xfId="1059"/>
    <cellStyle name="SAPBEXexcGood3 8" xfId="1142"/>
    <cellStyle name="SAPBEXexcGood3 9" xfId="25571"/>
    <cellStyle name="SAPBEXfilterDrill" xfId="131"/>
    <cellStyle name="SAPBEXfilterDrill 2" xfId="45784"/>
    <cellStyle name="SAPBEXfilterItem" xfId="132"/>
    <cellStyle name="SAPBEXfilterItem 2" xfId="45785"/>
    <cellStyle name="SAPBEXfilterText" xfId="133"/>
    <cellStyle name="SAPBEXfilterText 2" xfId="45786"/>
    <cellStyle name="SAPBEXfilterText 3" xfId="61977"/>
    <cellStyle name="SAPBEXfilterText 3 2" xfId="61978"/>
    <cellStyle name="SAPBEXformats" xfId="134"/>
    <cellStyle name="SAPBEXformats 2" xfId="472"/>
    <cellStyle name="SAPBEXformats 2 2" xfId="45787"/>
    <cellStyle name="SAPBEXformats 3" xfId="591"/>
    <cellStyle name="SAPBEXformats 4" xfId="710"/>
    <cellStyle name="SAPBEXformats 5" xfId="828"/>
    <cellStyle name="SAPBEXformats 6" xfId="946"/>
    <cellStyle name="SAPBEXformats 7" xfId="1063"/>
    <cellStyle name="SAPBEXformats 8" xfId="1143"/>
    <cellStyle name="SAPBEXformats 9" xfId="25572"/>
    <cellStyle name="SAPBEXheaderItem" xfId="135"/>
    <cellStyle name="SAPBEXheaderItem 2" xfId="45788"/>
    <cellStyle name="SAPBEXheaderItem 3" xfId="61979"/>
    <cellStyle name="SAPBEXheaderItem 3 2" xfId="61980"/>
    <cellStyle name="SAPBEXheaderText" xfId="136"/>
    <cellStyle name="SAPBEXheaderText 2" xfId="45789"/>
    <cellStyle name="SAPBEXheaderText 3" xfId="61981"/>
    <cellStyle name="SAPBEXheaderText 3 2" xfId="61982"/>
    <cellStyle name="SAPBEXHLevel0" xfId="137"/>
    <cellStyle name="SAPBEXHLevel0 2" xfId="474"/>
    <cellStyle name="SAPBEXHLevel0 2 2" xfId="45790"/>
    <cellStyle name="SAPBEXHLevel0 3" xfId="594"/>
    <cellStyle name="SAPBEXHLevel0 3 2" xfId="61983"/>
    <cellStyle name="SAPBEXHLevel0 4" xfId="713"/>
    <cellStyle name="SAPBEXHLevel0 5" xfId="831"/>
    <cellStyle name="SAPBEXHLevel0 6" xfId="949"/>
    <cellStyle name="SAPBEXHLevel0 7" xfId="1066"/>
    <cellStyle name="SAPBEXHLevel0 8" xfId="1144"/>
    <cellStyle name="SAPBEXHLevel0 9" xfId="25573"/>
    <cellStyle name="SAPBEXHLevel0X" xfId="138"/>
    <cellStyle name="SAPBEXHLevel0X 2" xfId="475"/>
    <cellStyle name="SAPBEXHLevel0X 2 2" xfId="45791"/>
    <cellStyle name="SAPBEXHLevel0X 3" xfId="595"/>
    <cellStyle name="SAPBEXHLevel0X 3 2" xfId="61984"/>
    <cellStyle name="SAPBEXHLevel0X 4" xfId="714"/>
    <cellStyle name="SAPBEXHLevel0X 5" xfId="832"/>
    <cellStyle name="SAPBEXHLevel0X 6" xfId="950"/>
    <cellStyle name="SAPBEXHLevel0X 7" xfId="1067"/>
    <cellStyle name="SAPBEXHLevel0X 8" xfId="1145"/>
    <cellStyle name="SAPBEXHLevel0X 9" xfId="25574"/>
    <cellStyle name="SAPBEXHLevel1" xfId="139"/>
    <cellStyle name="SAPBEXHLevel1 2" xfId="476"/>
    <cellStyle name="SAPBEXHLevel1 2 2" xfId="45792"/>
    <cellStyle name="SAPBEXHLevel1 3" xfId="596"/>
    <cellStyle name="SAPBEXHLevel1 3 2" xfId="61985"/>
    <cellStyle name="SAPBEXHLevel1 4" xfId="715"/>
    <cellStyle name="SAPBEXHLevel1 5" xfId="833"/>
    <cellStyle name="SAPBEXHLevel1 6" xfId="951"/>
    <cellStyle name="SAPBEXHLevel1 7" xfId="1068"/>
    <cellStyle name="SAPBEXHLevel1 8" xfId="1146"/>
    <cellStyle name="SAPBEXHLevel1 9" xfId="25575"/>
    <cellStyle name="SAPBEXHLevel1X" xfId="140"/>
    <cellStyle name="SAPBEXHLevel1X 2" xfId="477"/>
    <cellStyle name="SAPBEXHLevel1X 2 2" xfId="45793"/>
    <cellStyle name="SAPBEXHLevel1X 3" xfId="597"/>
    <cellStyle name="SAPBEXHLevel1X 3 2" xfId="61986"/>
    <cellStyle name="SAPBEXHLevel1X 4" xfId="716"/>
    <cellStyle name="SAPBEXHLevel1X 5" xfId="834"/>
    <cellStyle name="SAPBEXHLevel1X 6" xfId="952"/>
    <cellStyle name="SAPBEXHLevel1X 7" xfId="1069"/>
    <cellStyle name="SAPBEXHLevel1X 8" xfId="1147"/>
    <cellStyle name="SAPBEXHLevel1X 9" xfId="25576"/>
    <cellStyle name="SAPBEXHLevel2" xfId="141"/>
    <cellStyle name="SAPBEXHLevel2 2" xfId="478"/>
    <cellStyle name="SAPBEXHLevel2 2 2" xfId="45794"/>
    <cellStyle name="SAPBEXHLevel2 3" xfId="598"/>
    <cellStyle name="SAPBEXHLevel2 3 2" xfId="61987"/>
    <cellStyle name="SAPBEXHLevel2 4" xfId="717"/>
    <cellStyle name="SAPBEXHLevel2 5" xfId="835"/>
    <cellStyle name="SAPBEXHLevel2 6" xfId="953"/>
    <cellStyle name="SAPBEXHLevel2 7" xfId="1070"/>
    <cellStyle name="SAPBEXHLevel2 8" xfId="1148"/>
    <cellStyle name="SAPBEXHLevel2 9" xfId="25577"/>
    <cellStyle name="SAPBEXHLevel2X" xfId="142"/>
    <cellStyle name="SAPBEXHLevel2X 2" xfId="479"/>
    <cellStyle name="SAPBEXHLevel2X 2 2" xfId="45795"/>
    <cellStyle name="SAPBEXHLevel2X 3" xfId="599"/>
    <cellStyle name="SAPBEXHLevel2X 3 2" xfId="61988"/>
    <cellStyle name="SAPBEXHLevel2X 4" xfId="718"/>
    <cellStyle name="SAPBEXHLevel2X 5" xfId="836"/>
    <cellStyle name="SAPBEXHLevel2X 6" xfId="954"/>
    <cellStyle name="SAPBEXHLevel2X 7" xfId="1071"/>
    <cellStyle name="SAPBEXHLevel2X 8" xfId="1149"/>
    <cellStyle name="SAPBEXHLevel2X 9" xfId="25578"/>
    <cellStyle name="SAPBEXHLevel3" xfId="143"/>
    <cellStyle name="SAPBEXHLevel3 2" xfId="480"/>
    <cellStyle name="SAPBEXHLevel3 2 2" xfId="45796"/>
    <cellStyle name="SAPBEXHLevel3 3" xfId="600"/>
    <cellStyle name="SAPBEXHLevel3 3 2" xfId="61989"/>
    <cellStyle name="SAPBEXHLevel3 4" xfId="719"/>
    <cellStyle name="SAPBEXHLevel3 5" xfId="837"/>
    <cellStyle name="SAPBEXHLevel3 6" xfId="955"/>
    <cellStyle name="SAPBEXHLevel3 7" xfId="1072"/>
    <cellStyle name="SAPBEXHLevel3 8" xfId="1150"/>
    <cellStyle name="SAPBEXHLevel3 9" xfId="25579"/>
    <cellStyle name="SAPBEXHLevel3X" xfId="144"/>
    <cellStyle name="SAPBEXHLevel3X 2" xfId="481"/>
    <cellStyle name="SAPBEXHLevel3X 2 2" xfId="45797"/>
    <cellStyle name="SAPBEXHLevel3X 3" xfId="601"/>
    <cellStyle name="SAPBEXHLevel3X 3 2" xfId="61990"/>
    <cellStyle name="SAPBEXHLevel3X 4" xfId="720"/>
    <cellStyle name="SAPBEXHLevel3X 5" xfId="838"/>
    <cellStyle name="SAPBEXHLevel3X 6" xfId="956"/>
    <cellStyle name="SAPBEXHLevel3X 7" xfId="1073"/>
    <cellStyle name="SAPBEXHLevel3X 8" xfId="1151"/>
    <cellStyle name="SAPBEXHLevel3X 9" xfId="25580"/>
    <cellStyle name="SAPBEXinputData" xfId="145"/>
    <cellStyle name="SAPBEXinputData 10" xfId="1074"/>
    <cellStyle name="SAPBEXinputData 11" xfId="1152"/>
    <cellStyle name="SAPBEXinputData 12" xfId="25581"/>
    <cellStyle name="SAPBEXinputData 2" xfId="161"/>
    <cellStyle name="SAPBEXinputData 2 10" xfId="1165"/>
    <cellStyle name="SAPBEXinputData 2 11" xfId="45798"/>
    <cellStyle name="SAPBEXinputData 2 2" xfId="320"/>
    <cellStyle name="SAPBEXinputData 2 3" xfId="408"/>
    <cellStyle name="SAPBEXinputData 2 4" xfId="495"/>
    <cellStyle name="SAPBEXinputData 2 5" xfId="617"/>
    <cellStyle name="SAPBEXinputData 2 6" xfId="735"/>
    <cellStyle name="SAPBEXinputData 2 7" xfId="853"/>
    <cellStyle name="SAPBEXinputData 2 8" xfId="972"/>
    <cellStyle name="SAPBEXinputData 2 9" xfId="1089"/>
    <cellStyle name="SAPBEXinputData 3" xfId="305"/>
    <cellStyle name="SAPBEXinputData 3 2" xfId="61991"/>
    <cellStyle name="SAPBEXinputData 4" xfId="393"/>
    <cellStyle name="SAPBEXinputData 5" xfId="482"/>
    <cellStyle name="SAPBEXinputData 6" xfId="602"/>
    <cellStyle name="SAPBEXinputData 7" xfId="721"/>
    <cellStyle name="SAPBEXinputData 8" xfId="839"/>
    <cellStyle name="SAPBEXinputData 9" xfId="957"/>
    <cellStyle name="SAPBEXresData" xfId="146"/>
    <cellStyle name="SAPBEXresData 2" xfId="483"/>
    <cellStyle name="SAPBEXresData 2 2" xfId="45799"/>
    <cellStyle name="SAPBEXresData 3" xfId="603"/>
    <cellStyle name="SAPBEXresData 4" xfId="722"/>
    <cellStyle name="SAPBEXresData 5" xfId="840"/>
    <cellStyle name="SAPBEXresData 6" xfId="958"/>
    <cellStyle name="SAPBEXresData 7" xfId="1075"/>
    <cellStyle name="SAPBEXresData 8" xfId="1153"/>
    <cellStyle name="SAPBEXresData 9" xfId="25582"/>
    <cellStyle name="SAPBEXresDataEmph" xfId="147"/>
    <cellStyle name="SAPBEXresDataEmph 2" xfId="484"/>
    <cellStyle name="SAPBEXresDataEmph 2 2" xfId="45800"/>
    <cellStyle name="SAPBEXresDataEmph 3" xfId="604"/>
    <cellStyle name="SAPBEXresDataEmph 4" xfId="723"/>
    <cellStyle name="SAPBEXresDataEmph 5" xfId="841"/>
    <cellStyle name="SAPBEXresDataEmph 6" xfId="959"/>
    <cellStyle name="SAPBEXresDataEmph 7" xfId="1076"/>
    <cellStyle name="SAPBEXresDataEmph 8" xfId="1154"/>
    <cellStyle name="SAPBEXresDataEmph 9" xfId="25583"/>
    <cellStyle name="SAPBEXresItem" xfId="148"/>
    <cellStyle name="SAPBEXresItem 2" xfId="485"/>
    <cellStyle name="SAPBEXresItem 2 2" xfId="45801"/>
    <cellStyle name="SAPBEXresItem 3" xfId="605"/>
    <cellStyle name="SAPBEXresItem 4" xfId="724"/>
    <cellStyle name="SAPBEXresItem 5" xfId="842"/>
    <cellStyle name="SAPBEXresItem 6" xfId="960"/>
    <cellStyle name="SAPBEXresItem 7" xfId="1077"/>
    <cellStyle name="SAPBEXresItem 8" xfId="1155"/>
    <cellStyle name="SAPBEXresItem 9" xfId="25584"/>
    <cellStyle name="SAPBEXresItemX" xfId="149"/>
    <cellStyle name="SAPBEXresItemX 2" xfId="486"/>
    <cellStyle name="SAPBEXresItemX 2 2" xfId="45802"/>
    <cellStyle name="SAPBEXresItemX 3" xfId="606"/>
    <cellStyle name="SAPBEXresItemX 4" xfId="725"/>
    <cellStyle name="SAPBEXresItemX 5" xfId="843"/>
    <cellStyle name="SAPBEXresItemX 6" xfId="961"/>
    <cellStyle name="SAPBEXresItemX 7" xfId="1078"/>
    <cellStyle name="SAPBEXresItemX 8" xfId="1156"/>
    <cellStyle name="SAPBEXresItemX 9" xfId="25585"/>
    <cellStyle name="SAPBEXstdData" xfId="150"/>
    <cellStyle name="SAPBEXstdData 2" xfId="487"/>
    <cellStyle name="SAPBEXstdData 2 2" xfId="45803"/>
    <cellStyle name="SAPBEXstdData 3" xfId="607"/>
    <cellStyle name="SAPBEXstdData 4" xfId="726"/>
    <cellStyle name="SAPBEXstdData 5" xfId="844"/>
    <cellStyle name="SAPBEXstdData 6" xfId="962"/>
    <cellStyle name="SAPBEXstdData 7" xfId="1079"/>
    <cellStyle name="SAPBEXstdData 8" xfId="1157"/>
    <cellStyle name="SAPBEXstdData 9" xfId="25586"/>
    <cellStyle name="SAPBEXstdDataEmph" xfId="151"/>
    <cellStyle name="SAPBEXstdDataEmph 2" xfId="488"/>
    <cellStyle name="SAPBEXstdDataEmph 2 2" xfId="45804"/>
    <cellStyle name="SAPBEXstdDataEmph 3" xfId="608"/>
    <cellStyle name="SAPBEXstdDataEmph 4" xfId="727"/>
    <cellStyle name="SAPBEXstdDataEmph 5" xfId="845"/>
    <cellStyle name="SAPBEXstdDataEmph 6" xfId="963"/>
    <cellStyle name="SAPBEXstdDataEmph 7" xfId="1080"/>
    <cellStyle name="SAPBEXstdDataEmph 8" xfId="1158"/>
    <cellStyle name="SAPBEXstdDataEmph 9" xfId="25587"/>
    <cellStyle name="SAPBEXstdItem" xfId="152"/>
    <cellStyle name="SAPBEXstdItem 2" xfId="489"/>
    <cellStyle name="SAPBEXstdItem 2 2" xfId="45805"/>
    <cellStyle name="SAPBEXstdItem 3" xfId="609"/>
    <cellStyle name="SAPBEXstdItem 4" xfId="728"/>
    <cellStyle name="SAPBEXstdItem 5" xfId="846"/>
    <cellStyle name="SAPBEXstdItem 6" xfId="964"/>
    <cellStyle name="SAPBEXstdItem 7" xfId="1081"/>
    <cellStyle name="SAPBEXstdItem 8" xfId="1159"/>
    <cellStyle name="SAPBEXstdItem 9" xfId="25588"/>
    <cellStyle name="SAPBEXstdItemX" xfId="153"/>
    <cellStyle name="SAPBEXstdItemX 2" xfId="490"/>
    <cellStyle name="SAPBEXstdItemX 2 2" xfId="45806"/>
    <cellStyle name="SAPBEXstdItemX 3" xfId="610"/>
    <cellStyle name="SAPBEXstdItemX 4" xfId="729"/>
    <cellStyle name="SAPBEXstdItemX 5" xfId="847"/>
    <cellStyle name="SAPBEXstdItemX 6" xfId="965"/>
    <cellStyle name="SAPBEXstdItemX 7" xfId="1082"/>
    <cellStyle name="SAPBEXstdItemX 8" xfId="1160"/>
    <cellStyle name="SAPBEXstdItemX 9" xfId="25589"/>
    <cellStyle name="SAPBEXtitle" xfId="154"/>
    <cellStyle name="SAPBEXtitle 2" xfId="45807"/>
    <cellStyle name="SAPBEXtitle 2 2" xfId="61992"/>
    <cellStyle name="SAPBEXtitle 3" xfId="61993"/>
    <cellStyle name="SAPBEXtitle 3 2" xfId="61994"/>
    <cellStyle name="SAPBEXundefined" xfId="155"/>
    <cellStyle name="SAPBEXundefined 2" xfId="491"/>
    <cellStyle name="SAPBEXundefined 2 2" xfId="45808"/>
    <cellStyle name="SAPBEXundefined 3" xfId="612"/>
    <cellStyle name="SAPBEXundefined 4" xfId="731"/>
    <cellStyle name="SAPBEXundefined 5" xfId="849"/>
    <cellStyle name="SAPBEXundefined 6" xfId="967"/>
    <cellStyle name="SAPBEXundefined 7" xfId="1084"/>
    <cellStyle name="SAPBEXundefined 8" xfId="1161"/>
    <cellStyle name="SAPBEXundefined 9" xfId="25590"/>
    <cellStyle name="Sheet Title" xfId="156"/>
    <cellStyle name="Sheet Title 2" xfId="45809"/>
    <cellStyle name="Style 1" xfId="157"/>
    <cellStyle name="Style 1 2" xfId="16692"/>
    <cellStyle name="Style 1 2 2" xfId="45811"/>
    <cellStyle name="Style 1 3" xfId="17304"/>
    <cellStyle name="Style 1 3 2" xfId="45812"/>
    <cellStyle name="Style 1 4" xfId="25591"/>
    <cellStyle name="Style 1 4 2" xfId="45813"/>
    <cellStyle name="Style 1 5" xfId="45814"/>
    <cellStyle name="Style 1 6" xfId="45810"/>
    <cellStyle name="Style 2" xfId="61995"/>
    <cellStyle name="Title 10" xfId="859"/>
    <cellStyle name="Title 10 2" xfId="45816"/>
    <cellStyle name="Title 10 3" xfId="4476"/>
    <cellStyle name="Title 11" xfId="977"/>
    <cellStyle name="Title 11 2" xfId="45817"/>
    <cellStyle name="Title 11 3" xfId="4477"/>
    <cellStyle name="Title 12" xfId="4478"/>
    <cellStyle name="Title 12 10" xfId="4479"/>
    <cellStyle name="Title 12 10 2" xfId="45819"/>
    <cellStyle name="Title 12 11" xfId="4480"/>
    <cellStyle name="Title 12 11 2" xfId="45820"/>
    <cellStyle name="Title 12 12" xfId="4481"/>
    <cellStyle name="Title 12 12 2" xfId="45821"/>
    <cellStyle name="Title 12 13" xfId="4482"/>
    <cellStyle name="Title 12 13 2" xfId="45822"/>
    <cellStyle name="Title 12 14" xfId="4483"/>
    <cellStyle name="Title 12 14 2" xfId="45823"/>
    <cellStyle name="Title 12 15" xfId="4484"/>
    <cellStyle name="Title 12 15 2" xfId="45824"/>
    <cellStyle name="Title 12 16" xfId="4485"/>
    <cellStyle name="Title 12 16 2" xfId="45825"/>
    <cellStyle name="Title 12 17" xfId="4486"/>
    <cellStyle name="Title 12 17 2" xfId="45826"/>
    <cellStyle name="Title 12 18" xfId="4487"/>
    <cellStyle name="Title 12 18 2" xfId="45827"/>
    <cellStyle name="Title 12 19" xfId="4488"/>
    <cellStyle name="Title 12 19 2" xfId="45828"/>
    <cellStyle name="Title 12 2" xfId="4489"/>
    <cellStyle name="Title 12 2 2" xfId="45829"/>
    <cellStyle name="Title 12 20" xfId="4490"/>
    <cellStyle name="Title 12 20 2" xfId="45830"/>
    <cellStyle name="Title 12 21" xfId="4491"/>
    <cellStyle name="Title 12 21 2" xfId="45831"/>
    <cellStyle name="Title 12 22" xfId="4492"/>
    <cellStyle name="Title 12 22 2" xfId="45832"/>
    <cellStyle name="Title 12 23" xfId="4493"/>
    <cellStyle name="Title 12 23 2" xfId="45833"/>
    <cellStyle name="Title 12 24" xfId="4494"/>
    <cellStyle name="Title 12 24 2" xfId="45834"/>
    <cellStyle name="Title 12 25" xfId="4495"/>
    <cellStyle name="Title 12 25 2" xfId="45835"/>
    <cellStyle name="Title 12 26" xfId="4496"/>
    <cellStyle name="Title 12 26 2" xfId="45836"/>
    <cellStyle name="Title 12 27" xfId="4497"/>
    <cellStyle name="Title 12 27 2" xfId="45837"/>
    <cellStyle name="Title 12 28" xfId="4498"/>
    <cellStyle name="Title 12 28 2" xfId="45838"/>
    <cellStyle name="Title 12 29" xfId="4499"/>
    <cellStyle name="Title 12 29 2" xfId="45839"/>
    <cellStyle name="Title 12 3" xfId="4500"/>
    <cellStyle name="Title 12 3 2" xfId="45840"/>
    <cellStyle name="Title 12 30" xfId="4501"/>
    <cellStyle name="Title 12 30 2" xfId="45841"/>
    <cellStyle name="Title 12 31" xfId="45818"/>
    <cellStyle name="Title 12 4" xfId="4502"/>
    <cellStyle name="Title 12 4 2" xfId="45842"/>
    <cellStyle name="Title 12 5" xfId="4503"/>
    <cellStyle name="Title 12 5 2" xfId="45843"/>
    <cellStyle name="Title 12 6" xfId="4504"/>
    <cellStyle name="Title 12 6 2" xfId="45844"/>
    <cellStyle name="Title 12 7" xfId="4505"/>
    <cellStyle name="Title 12 7 2" xfId="45845"/>
    <cellStyle name="Title 12 8" xfId="4506"/>
    <cellStyle name="Title 12 8 2" xfId="45846"/>
    <cellStyle name="Title 12 9" xfId="4507"/>
    <cellStyle name="Title 12 9 2" xfId="45847"/>
    <cellStyle name="Title 13" xfId="4508"/>
    <cellStyle name="Title 13 2" xfId="45848"/>
    <cellStyle name="Title 14" xfId="4509"/>
    <cellStyle name="Title 14 2" xfId="45849"/>
    <cellStyle name="Title 15" xfId="4663"/>
    <cellStyle name="Title 15 2" xfId="45850"/>
    <cellStyle name="Title 16" xfId="17358"/>
    <cellStyle name="Title 16 2" xfId="45851"/>
    <cellStyle name="Title 17" xfId="45852"/>
    <cellStyle name="Title 18" xfId="45815"/>
    <cellStyle name="Title 2" xfId="41"/>
    <cellStyle name="Title 2 10" xfId="1086"/>
    <cellStyle name="Title 2 10 2" xfId="45853"/>
    <cellStyle name="Title 2 11" xfId="1162"/>
    <cellStyle name="Title 2 2" xfId="158"/>
    <cellStyle name="Title 2 2 2" xfId="45854"/>
    <cellStyle name="Title 2 3" xfId="317"/>
    <cellStyle name="Title 2 3 2" xfId="45855"/>
    <cellStyle name="Title 2 4" xfId="405"/>
    <cellStyle name="Title 2 4 2" xfId="45856"/>
    <cellStyle name="Title 2 5" xfId="492"/>
    <cellStyle name="Title 2 5 2" xfId="45857"/>
    <cellStyle name="Title 2 6" xfId="614"/>
    <cellStyle name="Title 2 6 2" xfId="45858"/>
    <cellStyle name="Title 2 7" xfId="732"/>
    <cellStyle name="Title 2 7 2" xfId="45859"/>
    <cellStyle name="Title 2 8" xfId="850"/>
    <cellStyle name="Title 2 8 2" xfId="45860"/>
    <cellStyle name="Title 2 9" xfId="969"/>
    <cellStyle name="Title 2 9 2" xfId="45861"/>
    <cellStyle name="Title 3" xfId="202"/>
    <cellStyle name="Title 3 2" xfId="4510"/>
    <cellStyle name="Title 3 2 2" xfId="45863"/>
    <cellStyle name="Title 3 3" xfId="45862"/>
    <cellStyle name="Title 3 4" xfId="1521"/>
    <cellStyle name="Title 4" xfId="273"/>
    <cellStyle name="Title 4 2" xfId="4511"/>
    <cellStyle name="Title 4 2 2" xfId="45865"/>
    <cellStyle name="Title 4 3" xfId="45864"/>
    <cellStyle name="Title 4 4" xfId="1522"/>
    <cellStyle name="Title 5" xfId="361"/>
    <cellStyle name="Title 5 2" xfId="4512"/>
    <cellStyle name="Title 5 2 2" xfId="45867"/>
    <cellStyle name="Title 5 3" xfId="45866"/>
    <cellStyle name="Title 5 4" xfId="1523"/>
    <cellStyle name="Title 6" xfId="497"/>
    <cellStyle name="Title 6 2" xfId="4513"/>
    <cellStyle name="Title 6 2 2" xfId="45869"/>
    <cellStyle name="Title 6 3" xfId="45868"/>
    <cellStyle name="Title 6 4" xfId="1584"/>
    <cellStyle name="Title 7" xfId="503"/>
    <cellStyle name="Title 7 10" xfId="4515"/>
    <cellStyle name="Title 7 10 2" xfId="45871"/>
    <cellStyle name="Title 7 11" xfId="4516"/>
    <cellStyle name="Title 7 11 2" xfId="45872"/>
    <cellStyle name="Title 7 12" xfId="45870"/>
    <cellStyle name="Title 7 13" xfId="4514"/>
    <cellStyle name="Title 7 2" xfId="4517"/>
    <cellStyle name="Title 7 2 2" xfId="45873"/>
    <cellStyle name="Title 7 3" xfId="4518"/>
    <cellStyle name="Title 7 3 2" xfId="45874"/>
    <cellStyle name="Title 7 4" xfId="4519"/>
    <cellStyle name="Title 7 4 2" xfId="45875"/>
    <cellStyle name="Title 7 5" xfId="4520"/>
    <cellStyle name="Title 7 5 2" xfId="45876"/>
    <cellStyle name="Title 7 6" xfId="4521"/>
    <cellStyle name="Title 7 6 2" xfId="45877"/>
    <cellStyle name="Title 7 7" xfId="4522"/>
    <cellStyle name="Title 7 7 2" xfId="45878"/>
    <cellStyle name="Title 7 8" xfId="4523"/>
    <cellStyle name="Title 7 8 2" xfId="45879"/>
    <cellStyle name="Title 7 9" xfId="4524"/>
    <cellStyle name="Title 7 9 2" xfId="45880"/>
    <cellStyle name="Title 8" xfId="622"/>
    <cellStyle name="Title 8 2" xfId="45881"/>
    <cellStyle name="Title 8 3" xfId="4525"/>
    <cellStyle name="Title 9" xfId="740"/>
    <cellStyle name="Title 9 2" xfId="45882"/>
    <cellStyle name="Title 9 3" xfId="4526"/>
    <cellStyle name="Total 10" xfId="858"/>
    <cellStyle name="Total 10 10" xfId="10857"/>
    <cellStyle name="Total 10 10 2" xfId="22380"/>
    <cellStyle name="Total 10 10 2 2" xfId="45886"/>
    <cellStyle name="Total 10 10 3" xfId="45885"/>
    <cellStyle name="Total 10 10 4" xfId="61996"/>
    <cellStyle name="Total 10 11" xfId="11270"/>
    <cellStyle name="Total 10 11 2" xfId="22749"/>
    <cellStyle name="Total 10 11 2 2" xfId="45888"/>
    <cellStyle name="Total 10 11 3" xfId="45887"/>
    <cellStyle name="Total 10 11 4" xfId="61997"/>
    <cellStyle name="Total 10 12" xfId="11695"/>
    <cellStyle name="Total 10 12 2" xfId="23130"/>
    <cellStyle name="Total 10 12 2 2" xfId="45890"/>
    <cellStyle name="Total 10 12 3" xfId="45889"/>
    <cellStyle name="Total 10 12 4" xfId="61998"/>
    <cellStyle name="Total 10 13" xfId="12112"/>
    <cellStyle name="Total 10 13 2" xfId="23513"/>
    <cellStyle name="Total 10 13 2 2" xfId="45892"/>
    <cellStyle name="Total 10 13 3" xfId="45891"/>
    <cellStyle name="Total 10 13 4" xfId="61999"/>
    <cellStyle name="Total 10 14" xfId="12490"/>
    <cellStyle name="Total 10 14 2" xfId="23849"/>
    <cellStyle name="Total 10 14 2 2" xfId="45894"/>
    <cellStyle name="Total 10 14 3" xfId="45893"/>
    <cellStyle name="Total 10 14 4" xfId="62000"/>
    <cellStyle name="Total 10 15" xfId="12843"/>
    <cellStyle name="Total 10 15 2" xfId="24175"/>
    <cellStyle name="Total 10 15 2 2" xfId="45896"/>
    <cellStyle name="Total 10 15 3" xfId="45895"/>
    <cellStyle name="Total 10 15 4" xfId="62001"/>
    <cellStyle name="Total 10 16" xfId="13255"/>
    <cellStyle name="Total 10 16 2" xfId="24554"/>
    <cellStyle name="Total 10 16 2 2" xfId="45898"/>
    <cellStyle name="Total 10 16 3" xfId="45897"/>
    <cellStyle name="Total 10 16 4" xfId="62002"/>
    <cellStyle name="Total 10 17" xfId="13591"/>
    <cellStyle name="Total 10 17 2" xfId="24859"/>
    <cellStyle name="Total 10 17 2 2" xfId="45900"/>
    <cellStyle name="Total 10 17 3" xfId="45899"/>
    <cellStyle name="Total 10 17 4" xfId="62003"/>
    <cellStyle name="Total 10 18" xfId="13921"/>
    <cellStyle name="Total 10 18 2" xfId="25161"/>
    <cellStyle name="Total 10 18 2 2" xfId="45902"/>
    <cellStyle name="Total 10 18 3" xfId="45901"/>
    <cellStyle name="Total 10 18 4" xfId="62004"/>
    <cellStyle name="Total 10 19" xfId="14242"/>
    <cellStyle name="Total 10 19 2" xfId="25461"/>
    <cellStyle name="Total 10 19 2 2" xfId="45904"/>
    <cellStyle name="Total 10 19 3" xfId="45903"/>
    <cellStyle name="Total 10 19 4" xfId="62005"/>
    <cellStyle name="Total 10 2" xfId="7291"/>
    <cellStyle name="Total 10 2 2" xfId="19267"/>
    <cellStyle name="Total 10 2 2 2" xfId="45906"/>
    <cellStyle name="Total 10 2 3" xfId="45905"/>
    <cellStyle name="Total 10 2 4" xfId="62006"/>
    <cellStyle name="Total 10 20" xfId="14533"/>
    <cellStyle name="Total 10 20 2" xfId="45907"/>
    <cellStyle name="Total 10 20 3" xfId="62007"/>
    <cellStyle name="Total 10 20 4" xfId="62008"/>
    <cellStyle name="Total 10 21" xfId="45884"/>
    <cellStyle name="Total 10 22" xfId="4527"/>
    <cellStyle name="Total 10 3" xfId="7760"/>
    <cellStyle name="Total 10 3 2" xfId="19676"/>
    <cellStyle name="Total 10 3 2 2" xfId="45909"/>
    <cellStyle name="Total 10 3 3" xfId="45908"/>
    <cellStyle name="Total 10 3 4" xfId="62009"/>
    <cellStyle name="Total 10 4" xfId="8208"/>
    <cellStyle name="Total 10 4 2" xfId="20063"/>
    <cellStyle name="Total 10 4 2 2" xfId="45911"/>
    <cellStyle name="Total 10 4 3" xfId="45910"/>
    <cellStyle name="Total 10 4 4" xfId="62010"/>
    <cellStyle name="Total 10 5" xfId="8669"/>
    <cellStyle name="Total 10 5 2" xfId="20459"/>
    <cellStyle name="Total 10 5 2 2" xfId="45913"/>
    <cellStyle name="Total 10 5 3" xfId="45912"/>
    <cellStyle name="Total 10 5 4" xfId="62011"/>
    <cellStyle name="Total 10 6" xfId="9118"/>
    <cellStyle name="Total 10 6 2" xfId="20859"/>
    <cellStyle name="Total 10 6 2 2" xfId="45915"/>
    <cellStyle name="Total 10 6 3" xfId="45914"/>
    <cellStyle name="Total 10 6 4" xfId="62012"/>
    <cellStyle name="Total 10 7" xfId="9567"/>
    <cellStyle name="Total 10 7 2" xfId="21259"/>
    <cellStyle name="Total 10 7 2 2" xfId="45917"/>
    <cellStyle name="Total 10 7 3" xfId="45916"/>
    <cellStyle name="Total 10 7 4" xfId="62013"/>
    <cellStyle name="Total 10 8" xfId="10009"/>
    <cellStyle name="Total 10 8 2" xfId="21642"/>
    <cellStyle name="Total 10 8 2 2" xfId="45919"/>
    <cellStyle name="Total 10 8 3" xfId="45918"/>
    <cellStyle name="Total 10 8 4" xfId="62014"/>
    <cellStyle name="Total 10 9" xfId="10439"/>
    <cellStyle name="Total 10 9 2" xfId="22018"/>
    <cellStyle name="Total 10 9 2 2" xfId="45921"/>
    <cellStyle name="Total 10 9 3" xfId="45920"/>
    <cellStyle name="Total 10 9 4" xfId="62015"/>
    <cellStyle name="Total 11" xfId="976"/>
    <cellStyle name="Total 11 10" xfId="10858"/>
    <cellStyle name="Total 11 10 2" xfId="22381"/>
    <cellStyle name="Total 11 10 2 2" xfId="45924"/>
    <cellStyle name="Total 11 10 3" xfId="45923"/>
    <cellStyle name="Total 11 10 4" xfId="62016"/>
    <cellStyle name="Total 11 11" xfId="11271"/>
    <cellStyle name="Total 11 11 2" xfId="22750"/>
    <cellStyle name="Total 11 11 2 2" xfId="45926"/>
    <cellStyle name="Total 11 11 3" xfId="45925"/>
    <cellStyle name="Total 11 11 4" xfId="62017"/>
    <cellStyle name="Total 11 12" xfId="11696"/>
    <cellStyle name="Total 11 12 2" xfId="23131"/>
    <cellStyle name="Total 11 12 2 2" xfId="45928"/>
    <cellStyle name="Total 11 12 3" xfId="45927"/>
    <cellStyle name="Total 11 12 4" xfId="62018"/>
    <cellStyle name="Total 11 13" xfId="12113"/>
    <cellStyle name="Total 11 13 2" xfId="23514"/>
    <cellStyle name="Total 11 13 2 2" xfId="45930"/>
    <cellStyle name="Total 11 13 3" xfId="45929"/>
    <cellStyle name="Total 11 13 4" xfId="62019"/>
    <cellStyle name="Total 11 14" xfId="12491"/>
    <cellStyle name="Total 11 14 2" xfId="23850"/>
    <cellStyle name="Total 11 14 2 2" xfId="45932"/>
    <cellStyle name="Total 11 14 3" xfId="45931"/>
    <cellStyle name="Total 11 14 4" xfId="62020"/>
    <cellStyle name="Total 11 15" xfId="12844"/>
    <cellStyle name="Total 11 15 2" xfId="24176"/>
    <cellStyle name="Total 11 15 2 2" xfId="45934"/>
    <cellStyle name="Total 11 15 3" xfId="45933"/>
    <cellStyle name="Total 11 15 4" xfId="62021"/>
    <cellStyle name="Total 11 16" xfId="13256"/>
    <cellStyle name="Total 11 16 2" xfId="24555"/>
    <cellStyle name="Total 11 16 2 2" xfId="45936"/>
    <cellStyle name="Total 11 16 3" xfId="45935"/>
    <cellStyle name="Total 11 16 4" xfId="62022"/>
    <cellStyle name="Total 11 17" xfId="13592"/>
    <cellStyle name="Total 11 17 2" xfId="24860"/>
    <cellStyle name="Total 11 17 2 2" xfId="45938"/>
    <cellStyle name="Total 11 17 3" xfId="45937"/>
    <cellStyle name="Total 11 17 4" xfId="62023"/>
    <cellStyle name="Total 11 18" xfId="13922"/>
    <cellStyle name="Total 11 18 2" xfId="25162"/>
    <cellStyle name="Total 11 18 2 2" xfId="45940"/>
    <cellStyle name="Total 11 18 3" xfId="45939"/>
    <cellStyle name="Total 11 18 4" xfId="62024"/>
    <cellStyle name="Total 11 19" xfId="14243"/>
    <cellStyle name="Total 11 19 2" xfId="25462"/>
    <cellStyle name="Total 11 19 2 2" xfId="45942"/>
    <cellStyle name="Total 11 19 3" xfId="45941"/>
    <cellStyle name="Total 11 19 4" xfId="62025"/>
    <cellStyle name="Total 11 2" xfId="7292"/>
    <cellStyle name="Total 11 2 2" xfId="19268"/>
    <cellStyle name="Total 11 2 2 2" xfId="45944"/>
    <cellStyle name="Total 11 2 3" xfId="45943"/>
    <cellStyle name="Total 11 2 4" xfId="62026"/>
    <cellStyle name="Total 11 20" xfId="14534"/>
    <cellStyle name="Total 11 20 2" xfId="45945"/>
    <cellStyle name="Total 11 20 3" xfId="62027"/>
    <cellStyle name="Total 11 20 4" xfId="62028"/>
    <cellStyle name="Total 11 21" xfId="45922"/>
    <cellStyle name="Total 11 22" xfId="4528"/>
    <cellStyle name="Total 11 3" xfId="7761"/>
    <cellStyle name="Total 11 3 2" xfId="19677"/>
    <cellStyle name="Total 11 3 2 2" xfId="45947"/>
    <cellStyle name="Total 11 3 3" xfId="45946"/>
    <cellStyle name="Total 11 3 4" xfId="62029"/>
    <cellStyle name="Total 11 4" xfId="8209"/>
    <cellStyle name="Total 11 4 2" xfId="20064"/>
    <cellStyle name="Total 11 4 2 2" xfId="45949"/>
    <cellStyle name="Total 11 4 3" xfId="45948"/>
    <cellStyle name="Total 11 4 4" xfId="62030"/>
    <cellStyle name="Total 11 5" xfId="8670"/>
    <cellStyle name="Total 11 5 2" xfId="20460"/>
    <cellStyle name="Total 11 5 2 2" xfId="45951"/>
    <cellStyle name="Total 11 5 3" xfId="45950"/>
    <cellStyle name="Total 11 5 4" xfId="62031"/>
    <cellStyle name="Total 11 6" xfId="9119"/>
    <cellStyle name="Total 11 6 2" xfId="20860"/>
    <cellStyle name="Total 11 6 2 2" xfId="45953"/>
    <cellStyle name="Total 11 6 3" xfId="45952"/>
    <cellStyle name="Total 11 6 4" xfId="62032"/>
    <cellStyle name="Total 11 7" xfId="9568"/>
    <cellStyle name="Total 11 7 2" xfId="21260"/>
    <cellStyle name="Total 11 7 2 2" xfId="45955"/>
    <cellStyle name="Total 11 7 3" xfId="45954"/>
    <cellStyle name="Total 11 7 4" xfId="62033"/>
    <cellStyle name="Total 11 8" xfId="10010"/>
    <cellStyle name="Total 11 8 2" xfId="21643"/>
    <cellStyle name="Total 11 8 2 2" xfId="45957"/>
    <cellStyle name="Total 11 8 3" xfId="45956"/>
    <cellStyle name="Total 11 8 4" xfId="62034"/>
    <cellStyle name="Total 11 9" xfId="10440"/>
    <cellStyle name="Total 11 9 2" xfId="22019"/>
    <cellStyle name="Total 11 9 2 2" xfId="45959"/>
    <cellStyle name="Total 11 9 3" xfId="45958"/>
    <cellStyle name="Total 11 9 4" xfId="62035"/>
    <cellStyle name="Total 12" xfId="1254"/>
    <cellStyle name="Total 12 10" xfId="4529"/>
    <cellStyle name="Total 12 10 10" xfId="10860"/>
    <cellStyle name="Total 12 10 10 2" xfId="22383"/>
    <cellStyle name="Total 12 10 10 2 2" xfId="45963"/>
    <cellStyle name="Total 12 10 10 3" xfId="45962"/>
    <cellStyle name="Total 12 10 10 4" xfId="62036"/>
    <cellStyle name="Total 12 10 11" xfId="11273"/>
    <cellStyle name="Total 12 10 11 2" xfId="22752"/>
    <cellStyle name="Total 12 10 11 2 2" xfId="45965"/>
    <cellStyle name="Total 12 10 11 3" xfId="45964"/>
    <cellStyle name="Total 12 10 11 4" xfId="62037"/>
    <cellStyle name="Total 12 10 12" xfId="11698"/>
    <cellStyle name="Total 12 10 12 2" xfId="23133"/>
    <cellStyle name="Total 12 10 12 2 2" xfId="45967"/>
    <cellStyle name="Total 12 10 12 3" xfId="45966"/>
    <cellStyle name="Total 12 10 12 4" xfId="62038"/>
    <cellStyle name="Total 12 10 13" xfId="12115"/>
    <cellStyle name="Total 12 10 13 2" xfId="23516"/>
    <cellStyle name="Total 12 10 13 2 2" xfId="45969"/>
    <cellStyle name="Total 12 10 13 3" xfId="45968"/>
    <cellStyle name="Total 12 10 13 4" xfId="62039"/>
    <cellStyle name="Total 12 10 14" xfId="12493"/>
    <cellStyle name="Total 12 10 14 2" xfId="23852"/>
    <cellStyle name="Total 12 10 14 2 2" xfId="45971"/>
    <cellStyle name="Total 12 10 14 3" xfId="45970"/>
    <cellStyle name="Total 12 10 14 4" xfId="62040"/>
    <cellStyle name="Total 12 10 15" xfId="12846"/>
    <cellStyle name="Total 12 10 15 2" xfId="24178"/>
    <cellStyle name="Total 12 10 15 2 2" xfId="45973"/>
    <cellStyle name="Total 12 10 15 3" xfId="45972"/>
    <cellStyle name="Total 12 10 15 4" xfId="62041"/>
    <cellStyle name="Total 12 10 16" xfId="13258"/>
    <cellStyle name="Total 12 10 16 2" xfId="24557"/>
    <cellStyle name="Total 12 10 16 2 2" xfId="45975"/>
    <cellStyle name="Total 12 10 16 3" xfId="45974"/>
    <cellStyle name="Total 12 10 16 4" xfId="62042"/>
    <cellStyle name="Total 12 10 17" xfId="13594"/>
    <cellStyle name="Total 12 10 17 2" xfId="24862"/>
    <cellStyle name="Total 12 10 17 2 2" xfId="45977"/>
    <cellStyle name="Total 12 10 17 3" xfId="45976"/>
    <cellStyle name="Total 12 10 17 4" xfId="62043"/>
    <cellStyle name="Total 12 10 18" xfId="13924"/>
    <cellStyle name="Total 12 10 18 2" xfId="25164"/>
    <cellStyle name="Total 12 10 18 2 2" xfId="45979"/>
    <cellStyle name="Total 12 10 18 3" xfId="45978"/>
    <cellStyle name="Total 12 10 18 4" xfId="62044"/>
    <cellStyle name="Total 12 10 19" xfId="14245"/>
    <cellStyle name="Total 12 10 19 2" xfId="25464"/>
    <cellStyle name="Total 12 10 19 2 2" xfId="45981"/>
    <cellStyle name="Total 12 10 19 3" xfId="45980"/>
    <cellStyle name="Total 12 10 19 4" xfId="62045"/>
    <cellStyle name="Total 12 10 2" xfId="7294"/>
    <cellStyle name="Total 12 10 2 2" xfId="19270"/>
    <cellStyle name="Total 12 10 2 2 2" xfId="45983"/>
    <cellStyle name="Total 12 10 2 3" xfId="45982"/>
    <cellStyle name="Total 12 10 2 4" xfId="62046"/>
    <cellStyle name="Total 12 10 20" xfId="14536"/>
    <cellStyle name="Total 12 10 20 2" xfId="45984"/>
    <cellStyle name="Total 12 10 20 3" xfId="62047"/>
    <cellStyle name="Total 12 10 20 4" xfId="62048"/>
    <cellStyle name="Total 12 10 21" xfId="45961"/>
    <cellStyle name="Total 12 10 22" xfId="62049"/>
    <cellStyle name="Total 12 10 3" xfId="7763"/>
    <cellStyle name="Total 12 10 3 2" xfId="19679"/>
    <cellStyle name="Total 12 10 3 2 2" xfId="45986"/>
    <cellStyle name="Total 12 10 3 3" xfId="45985"/>
    <cellStyle name="Total 12 10 3 4" xfId="62050"/>
    <cellStyle name="Total 12 10 4" xfId="8211"/>
    <cellStyle name="Total 12 10 4 2" xfId="20066"/>
    <cellStyle name="Total 12 10 4 2 2" xfId="45988"/>
    <cellStyle name="Total 12 10 4 3" xfId="45987"/>
    <cellStyle name="Total 12 10 4 4" xfId="62051"/>
    <cellStyle name="Total 12 10 5" xfId="8672"/>
    <cellStyle name="Total 12 10 5 2" xfId="20462"/>
    <cellStyle name="Total 12 10 5 2 2" xfId="45990"/>
    <cellStyle name="Total 12 10 5 3" xfId="45989"/>
    <cellStyle name="Total 12 10 5 4" xfId="62052"/>
    <cellStyle name="Total 12 10 6" xfId="9121"/>
    <cellStyle name="Total 12 10 6 2" xfId="20862"/>
    <cellStyle name="Total 12 10 6 2 2" xfId="45992"/>
    <cellStyle name="Total 12 10 6 3" xfId="45991"/>
    <cellStyle name="Total 12 10 6 4" xfId="62053"/>
    <cellStyle name="Total 12 10 7" xfId="9570"/>
    <cellStyle name="Total 12 10 7 2" xfId="21262"/>
    <cellStyle name="Total 12 10 7 2 2" xfId="45994"/>
    <cellStyle name="Total 12 10 7 3" xfId="45993"/>
    <cellStyle name="Total 12 10 7 4" xfId="62054"/>
    <cellStyle name="Total 12 10 8" xfId="10012"/>
    <cellStyle name="Total 12 10 8 2" xfId="21645"/>
    <cellStyle name="Total 12 10 8 2 2" xfId="45996"/>
    <cellStyle name="Total 12 10 8 3" xfId="45995"/>
    <cellStyle name="Total 12 10 8 4" xfId="62055"/>
    <cellStyle name="Total 12 10 9" xfId="10442"/>
    <cellStyle name="Total 12 10 9 2" xfId="22021"/>
    <cellStyle name="Total 12 10 9 2 2" xfId="45998"/>
    <cellStyle name="Total 12 10 9 3" xfId="45997"/>
    <cellStyle name="Total 12 10 9 4" xfId="62056"/>
    <cellStyle name="Total 12 11" xfId="4530"/>
    <cellStyle name="Total 12 11 10" xfId="10861"/>
    <cellStyle name="Total 12 11 10 2" xfId="22384"/>
    <cellStyle name="Total 12 11 10 2 2" xfId="46001"/>
    <cellStyle name="Total 12 11 10 3" xfId="46000"/>
    <cellStyle name="Total 12 11 10 4" xfId="62057"/>
    <cellStyle name="Total 12 11 11" xfId="11274"/>
    <cellStyle name="Total 12 11 11 2" xfId="22753"/>
    <cellStyle name="Total 12 11 11 2 2" xfId="46003"/>
    <cellStyle name="Total 12 11 11 3" xfId="46002"/>
    <cellStyle name="Total 12 11 11 4" xfId="62058"/>
    <cellStyle name="Total 12 11 12" xfId="11699"/>
    <cellStyle name="Total 12 11 12 2" xfId="23134"/>
    <cellStyle name="Total 12 11 12 2 2" xfId="46005"/>
    <cellStyle name="Total 12 11 12 3" xfId="46004"/>
    <cellStyle name="Total 12 11 12 4" xfId="62059"/>
    <cellStyle name="Total 12 11 13" xfId="12116"/>
    <cellStyle name="Total 12 11 13 2" xfId="23517"/>
    <cellStyle name="Total 12 11 13 2 2" xfId="46007"/>
    <cellStyle name="Total 12 11 13 3" xfId="46006"/>
    <cellStyle name="Total 12 11 13 4" xfId="62060"/>
    <cellStyle name="Total 12 11 14" xfId="12494"/>
    <cellStyle name="Total 12 11 14 2" xfId="23853"/>
    <cellStyle name="Total 12 11 14 2 2" xfId="46009"/>
    <cellStyle name="Total 12 11 14 3" xfId="46008"/>
    <cellStyle name="Total 12 11 14 4" xfId="62061"/>
    <cellStyle name="Total 12 11 15" xfId="12847"/>
    <cellStyle name="Total 12 11 15 2" xfId="24179"/>
    <cellStyle name="Total 12 11 15 2 2" xfId="46011"/>
    <cellStyle name="Total 12 11 15 3" xfId="46010"/>
    <cellStyle name="Total 12 11 15 4" xfId="62062"/>
    <cellStyle name="Total 12 11 16" xfId="13259"/>
    <cellStyle name="Total 12 11 16 2" xfId="24558"/>
    <cellStyle name="Total 12 11 16 2 2" xfId="46013"/>
    <cellStyle name="Total 12 11 16 3" xfId="46012"/>
    <cellStyle name="Total 12 11 16 4" xfId="62063"/>
    <cellStyle name="Total 12 11 17" xfId="13595"/>
    <cellStyle name="Total 12 11 17 2" xfId="24863"/>
    <cellStyle name="Total 12 11 17 2 2" xfId="46015"/>
    <cellStyle name="Total 12 11 17 3" xfId="46014"/>
    <cellStyle name="Total 12 11 17 4" xfId="62064"/>
    <cellStyle name="Total 12 11 18" xfId="13925"/>
    <cellStyle name="Total 12 11 18 2" xfId="25165"/>
    <cellStyle name="Total 12 11 18 2 2" xfId="46017"/>
    <cellStyle name="Total 12 11 18 3" xfId="46016"/>
    <cellStyle name="Total 12 11 18 4" xfId="62065"/>
    <cellStyle name="Total 12 11 19" xfId="14246"/>
    <cellStyle name="Total 12 11 19 2" xfId="25465"/>
    <cellStyle name="Total 12 11 19 2 2" xfId="46019"/>
    <cellStyle name="Total 12 11 19 3" xfId="46018"/>
    <cellStyle name="Total 12 11 19 4" xfId="62066"/>
    <cellStyle name="Total 12 11 2" xfId="7295"/>
    <cellStyle name="Total 12 11 2 2" xfId="19271"/>
    <cellStyle name="Total 12 11 2 2 2" xfId="46021"/>
    <cellStyle name="Total 12 11 2 3" xfId="46020"/>
    <cellStyle name="Total 12 11 2 4" xfId="62067"/>
    <cellStyle name="Total 12 11 20" xfId="14537"/>
    <cellStyle name="Total 12 11 20 2" xfId="46022"/>
    <cellStyle name="Total 12 11 20 3" xfId="62068"/>
    <cellStyle name="Total 12 11 20 4" xfId="62069"/>
    <cellStyle name="Total 12 11 21" xfId="45999"/>
    <cellStyle name="Total 12 11 22" xfId="62070"/>
    <cellStyle name="Total 12 11 3" xfId="7764"/>
    <cellStyle name="Total 12 11 3 2" xfId="19680"/>
    <cellStyle name="Total 12 11 3 2 2" xfId="46024"/>
    <cellStyle name="Total 12 11 3 3" xfId="46023"/>
    <cellStyle name="Total 12 11 3 4" xfId="62071"/>
    <cellStyle name="Total 12 11 4" xfId="8212"/>
    <cellStyle name="Total 12 11 4 2" xfId="20067"/>
    <cellStyle name="Total 12 11 4 2 2" xfId="46026"/>
    <cellStyle name="Total 12 11 4 3" xfId="46025"/>
    <cellStyle name="Total 12 11 4 4" xfId="62072"/>
    <cellStyle name="Total 12 11 5" xfId="8673"/>
    <cellStyle name="Total 12 11 5 2" xfId="20463"/>
    <cellStyle name="Total 12 11 5 2 2" xfId="46028"/>
    <cellStyle name="Total 12 11 5 3" xfId="46027"/>
    <cellStyle name="Total 12 11 5 4" xfId="62073"/>
    <cellStyle name="Total 12 11 6" xfId="9122"/>
    <cellStyle name="Total 12 11 6 2" xfId="20863"/>
    <cellStyle name="Total 12 11 6 2 2" xfId="46030"/>
    <cellStyle name="Total 12 11 6 3" xfId="46029"/>
    <cellStyle name="Total 12 11 6 4" xfId="62074"/>
    <cellStyle name="Total 12 11 7" xfId="9571"/>
    <cellStyle name="Total 12 11 7 2" xfId="21263"/>
    <cellStyle name="Total 12 11 7 2 2" xfId="46032"/>
    <cellStyle name="Total 12 11 7 3" xfId="46031"/>
    <cellStyle name="Total 12 11 7 4" xfId="62075"/>
    <cellStyle name="Total 12 11 8" xfId="10013"/>
    <cellStyle name="Total 12 11 8 2" xfId="21646"/>
    <cellStyle name="Total 12 11 8 2 2" xfId="46034"/>
    <cellStyle name="Total 12 11 8 3" xfId="46033"/>
    <cellStyle name="Total 12 11 8 4" xfId="62076"/>
    <cellStyle name="Total 12 11 9" xfId="10443"/>
    <cellStyle name="Total 12 11 9 2" xfId="22022"/>
    <cellStyle name="Total 12 11 9 2 2" xfId="46036"/>
    <cellStyle name="Total 12 11 9 3" xfId="46035"/>
    <cellStyle name="Total 12 11 9 4" xfId="62077"/>
    <cellStyle name="Total 12 12" xfId="4531"/>
    <cellStyle name="Total 12 12 10" xfId="10862"/>
    <cellStyle name="Total 12 12 10 2" xfId="22385"/>
    <cellStyle name="Total 12 12 10 2 2" xfId="46039"/>
    <cellStyle name="Total 12 12 10 3" xfId="46038"/>
    <cellStyle name="Total 12 12 10 4" xfId="62078"/>
    <cellStyle name="Total 12 12 11" xfId="11275"/>
    <cellStyle name="Total 12 12 11 2" xfId="22754"/>
    <cellStyle name="Total 12 12 11 2 2" xfId="46041"/>
    <cellStyle name="Total 12 12 11 3" xfId="46040"/>
    <cellStyle name="Total 12 12 11 4" xfId="62079"/>
    <cellStyle name="Total 12 12 12" xfId="11700"/>
    <cellStyle name="Total 12 12 12 2" xfId="23135"/>
    <cellStyle name="Total 12 12 12 2 2" xfId="46043"/>
    <cellStyle name="Total 12 12 12 3" xfId="46042"/>
    <cellStyle name="Total 12 12 12 4" xfId="62080"/>
    <cellStyle name="Total 12 12 13" xfId="12117"/>
    <cellStyle name="Total 12 12 13 2" xfId="23518"/>
    <cellStyle name="Total 12 12 13 2 2" xfId="46045"/>
    <cellStyle name="Total 12 12 13 3" xfId="46044"/>
    <cellStyle name="Total 12 12 13 4" xfId="62081"/>
    <cellStyle name="Total 12 12 14" xfId="12495"/>
    <cellStyle name="Total 12 12 14 2" xfId="23854"/>
    <cellStyle name="Total 12 12 14 2 2" xfId="46047"/>
    <cellStyle name="Total 12 12 14 3" xfId="46046"/>
    <cellStyle name="Total 12 12 14 4" xfId="62082"/>
    <cellStyle name="Total 12 12 15" xfId="12848"/>
    <cellStyle name="Total 12 12 15 2" xfId="24180"/>
    <cellStyle name="Total 12 12 15 2 2" xfId="46049"/>
    <cellStyle name="Total 12 12 15 3" xfId="46048"/>
    <cellStyle name="Total 12 12 15 4" xfId="62083"/>
    <cellStyle name="Total 12 12 16" xfId="13260"/>
    <cellStyle name="Total 12 12 16 2" xfId="24559"/>
    <cellStyle name="Total 12 12 16 2 2" xfId="46051"/>
    <cellStyle name="Total 12 12 16 3" xfId="46050"/>
    <cellStyle name="Total 12 12 16 4" xfId="62084"/>
    <cellStyle name="Total 12 12 17" xfId="13596"/>
    <cellStyle name="Total 12 12 17 2" xfId="24864"/>
    <cellStyle name="Total 12 12 17 2 2" xfId="46053"/>
    <cellStyle name="Total 12 12 17 3" xfId="46052"/>
    <cellStyle name="Total 12 12 17 4" xfId="62085"/>
    <cellStyle name="Total 12 12 18" xfId="13926"/>
    <cellStyle name="Total 12 12 18 2" xfId="25166"/>
    <cellStyle name="Total 12 12 18 2 2" xfId="46055"/>
    <cellStyle name="Total 12 12 18 3" xfId="46054"/>
    <cellStyle name="Total 12 12 18 4" xfId="62086"/>
    <cellStyle name="Total 12 12 19" xfId="14247"/>
    <cellStyle name="Total 12 12 19 2" xfId="25466"/>
    <cellStyle name="Total 12 12 19 2 2" xfId="46057"/>
    <cellStyle name="Total 12 12 19 3" xfId="46056"/>
    <cellStyle name="Total 12 12 19 4" xfId="62087"/>
    <cellStyle name="Total 12 12 2" xfId="7296"/>
    <cellStyle name="Total 12 12 2 2" xfId="19272"/>
    <cellStyle name="Total 12 12 2 2 2" xfId="46059"/>
    <cellStyle name="Total 12 12 2 3" xfId="46058"/>
    <cellStyle name="Total 12 12 2 4" xfId="62088"/>
    <cellStyle name="Total 12 12 20" xfId="14538"/>
    <cellStyle name="Total 12 12 20 2" xfId="46060"/>
    <cellStyle name="Total 12 12 20 3" xfId="62089"/>
    <cellStyle name="Total 12 12 20 4" xfId="62090"/>
    <cellStyle name="Total 12 12 21" xfId="46037"/>
    <cellStyle name="Total 12 12 22" xfId="62091"/>
    <cellStyle name="Total 12 12 3" xfId="7765"/>
    <cellStyle name="Total 12 12 3 2" xfId="19681"/>
    <cellStyle name="Total 12 12 3 2 2" xfId="46062"/>
    <cellStyle name="Total 12 12 3 3" xfId="46061"/>
    <cellStyle name="Total 12 12 3 4" xfId="62092"/>
    <cellStyle name="Total 12 12 4" xfId="8213"/>
    <cellStyle name="Total 12 12 4 2" xfId="20068"/>
    <cellStyle name="Total 12 12 4 2 2" xfId="46064"/>
    <cellStyle name="Total 12 12 4 3" xfId="46063"/>
    <cellStyle name="Total 12 12 4 4" xfId="62093"/>
    <cellStyle name="Total 12 12 5" xfId="8674"/>
    <cellStyle name="Total 12 12 5 2" xfId="20464"/>
    <cellStyle name="Total 12 12 5 2 2" xfId="46066"/>
    <cellStyle name="Total 12 12 5 3" xfId="46065"/>
    <cellStyle name="Total 12 12 5 4" xfId="62094"/>
    <cellStyle name="Total 12 12 6" xfId="9123"/>
    <cellStyle name="Total 12 12 6 2" xfId="20864"/>
    <cellStyle name="Total 12 12 6 2 2" xfId="46068"/>
    <cellStyle name="Total 12 12 6 3" xfId="46067"/>
    <cellStyle name="Total 12 12 6 4" xfId="62095"/>
    <cellStyle name="Total 12 12 7" xfId="9572"/>
    <cellStyle name="Total 12 12 7 2" xfId="21264"/>
    <cellStyle name="Total 12 12 7 2 2" xfId="46070"/>
    <cellStyle name="Total 12 12 7 3" xfId="46069"/>
    <cellStyle name="Total 12 12 7 4" xfId="62096"/>
    <cellStyle name="Total 12 12 8" xfId="10014"/>
    <cellStyle name="Total 12 12 8 2" xfId="21647"/>
    <cellStyle name="Total 12 12 8 2 2" xfId="46072"/>
    <cellStyle name="Total 12 12 8 3" xfId="46071"/>
    <cellStyle name="Total 12 12 8 4" xfId="62097"/>
    <cellStyle name="Total 12 12 9" xfId="10444"/>
    <cellStyle name="Total 12 12 9 2" xfId="22023"/>
    <cellStyle name="Total 12 12 9 2 2" xfId="46074"/>
    <cellStyle name="Total 12 12 9 3" xfId="46073"/>
    <cellStyle name="Total 12 12 9 4" xfId="62098"/>
    <cellStyle name="Total 12 13" xfId="4532"/>
    <cellStyle name="Total 12 13 10" xfId="10863"/>
    <cellStyle name="Total 12 13 10 2" xfId="22386"/>
    <cellStyle name="Total 12 13 10 2 2" xfId="46077"/>
    <cellStyle name="Total 12 13 10 3" xfId="46076"/>
    <cellStyle name="Total 12 13 10 4" xfId="62099"/>
    <cellStyle name="Total 12 13 11" xfId="11276"/>
    <cellStyle name="Total 12 13 11 2" xfId="22755"/>
    <cellStyle name="Total 12 13 11 2 2" xfId="46079"/>
    <cellStyle name="Total 12 13 11 3" xfId="46078"/>
    <cellStyle name="Total 12 13 11 4" xfId="62100"/>
    <cellStyle name="Total 12 13 12" xfId="11701"/>
    <cellStyle name="Total 12 13 12 2" xfId="23136"/>
    <cellStyle name="Total 12 13 12 2 2" xfId="46081"/>
    <cellStyle name="Total 12 13 12 3" xfId="46080"/>
    <cellStyle name="Total 12 13 12 4" xfId="62101"/>
    <cellStyle name="Total 12 13 13" xfId="12118"/>
    <cellStyle name="Total 12 13 13 2" xfId="23519"/>
    <cellStyle name="Total 12 13 13 2 2" xfId="46083"/>
    <cellStyle name="Total 12 13 13 3" xfId="46082"/>
    <cellStyle name="Total 12 13 13 4" xfId="62102"/>
    <cellStyle name="Total 12 13 14" xfId="12496"/>
    <cellStyle name="Total 12 13 14 2" xfId="23855"/>
    <cellStyle name="Total 12 13 14 2 2" xfId="46085"/>
    <cellStyle name="Total 12 13 14 3" xfId="46084"/>
    <cellStyle name="Total 12 13 14 4" xfId="62103"/>
    <cellStyle name="Total 12 13 15" xfId="12849"/>
    <cellStyle name="Total 12 13 15 2" xfId="24181"/>
    <cellStyle name="Total 12 13 15 2 2" xfId="46087"/>
    <cellStyle name="Total 12 13 15 3" xfId="46086"/>
    <cellStyle name="Total 12 13 15 4" xfId="62104"/>
    <cellStyle name="Total 12 13 16" xfId="13261"/>
    <cellStyle name="Total 12 13 16 2" xfId="24560"/>
    <cellStyle name="Total 12 13 16 2 2" xfId="46089"/>
    <cellStyle name="Total 12 13 16 3" xfId="46088"/>
    <cellStyle name="Total 12 13 16 4" xfId="62105"/>
    <cellStyle name="Total 12 13 17" xfId="13597"/>
    <cellStyle name="Total 12 13 17 2" xfId="24865"/>
    <cellStyle name="Total 12 13 17 2 2" xfId="46091"/>
    <cellStyle name="Total 12 13 17 3" xfId="46090"/>
    <cellStyle name="Total 12 13 17 4" xfId="62106"/>
    <cellStyle name="Total 12 13 18" xfId="13927"/>
    <cellStyle name="Total 12 13 18 2" xfId="25167"/>
    <cellStyle name="Total 12 13 18 2 2" xfId="46093"/>
    <cellStyle name="Total 12 13 18 3" xfId="46092"/>
    <cellStyle name="Total 12 13 18 4" xfId="62107"/>
    <cellStyle name="Total 12 13 19" xfId="14248"/>
    <cellStyle name="Total 12 13 19 2" xfId="25467"/>
    <cellStyle name="Total 12 13 19 2 2" xfId="46095"/>
    <cellStyle name="Total 12 13 19 3" xfId="46094"/>
    <cellStyle name="Total 12 13 19 4" xfId="62108"/>
    <cellStyle name="Total 12 13 2" xfId="7297"/>
    <cellStyle name="Total 12 13 2 2" xfId="19273"/>
    <cellStyle name="Total 12 13 2 2 2" xfId="46097"/>
    <cellStyle name="Total 12 13 2 3" xfId="46096"/>
    <cellStyle name="Total 12 13 2 4" xfId="62109"/>
    <cellStyle name="Total 12 13 20" xfId="14539"/>
    <cellStyle name="Total 12 13 20 2" xfId="46098"/>
    <cellStyle name="Total 12 13 20 3" xfId="62110"/>
    <cellStyle name="Total 12 13 20 4" xfId="62111"/>
    <cellStyle name="Total 12 13 21" xfId="46075"/>
    <cellStyle name="Total 12 13 22" xfId="62112"/>
    <cellStyle name="Total 12 13 3" xfId="7766"/>
    <cellStyle name="Total 12 13 3 2" xfId="19682"/>
    <cellStyle name="Total 12 13 3 2 2" xfId="46100"/>
    <cellStyle name="Total 12 13 3 3" xfId="46099"/>
    <cellStyle name="Total 12 13 3 4" xfId="62113"/>
    <cellStyle name="Total 12 13 4" xfId="8214"/>
    <cellStyle name="Total 12 13 4 2" xfId="20069"/>
    <cellStyle name="Total 12 13 4 2 2" xfId="46102"/>
    <cellStyle name="Total 12 13 4 3" xfId="46101"/>
    <cellStyle name="Total 12 13 4 4" xfId="62114"/>
    <cellStyle name="Total 12 13 5" xfId="8675"/>
    <cellStyle name="Total 12 13 5 2" xfId="20465"/>
    <cellStyle name="Total 12 13 5 2 2" xfId="46104"/>
    <cellStyle name="Total 12 13 5 3" xfId="46103"/>
    <cellStyle name="Total 12 13 5 4" xfId="62115"/>
    <cellStyle name="Total 12 13 6" xfId="9124"/>
    <cellStyle name="Total 12 13 6 2" xfId="20865"/>
    <cellStyle name="Total 12 13 6 2 2" xfId="46106"/>
    <cellStyle name="Total 12 13 6 3" xfId="46105"/>
    <cellStyle name="Total 12 13 6 4" xfId="62116"/>
    <cellStyle name="Total 12 13 7" xfId="9573"/>
    <cellStyle name="Total 12 13 7 2" xfId="21265"/>
    <cellStyle name="Total 12 13 7 2 2" xfId="46108"/>
    <cellStyle name="Total 12 13 7 3" xfId="46107"/>
    <cellStyle name="Total 12 13 7 4" xfId="62117"/>
    <cellStyle name="Total 12 13 8" xfId="10015"/>
    <cellStyle name="Total 12 13 8 2" xfId="21648"/>
    <cellStyle name="Total 12 13 8 2 2" xfId="46110"/>
    <cellStyle name="Total 12 13 8 3" xfId="46109"/>
    <cellStyle name="Total 12 13 8 4" xfId="62118"/>
    <cellStyle name="Total 12 13 9" xfId="10445"/>
    <cellStyle name="Total 12 13 9 2" xfId="22024"/>
    <cellStyle name="Total 12 13 9 2 2" xfId="46112"/>
    <cellStyle name="Total 12 13 9 3" xfId="46111"/>
    <cellStyle name="Total 12 13 9 4" xfId="62119"/>
    <cellStyle name="Total 12 14" xfId="4533"/>
    <cellStyle name="Total 12 14 10" xfId="10864"/>
    <cellStyle name="Total 12 14 10 2" xfId="22387"/>
    <cellStyle name="Total 12 14 10 2 2" xfId="46115"/>
    <cellStyle name="Total 12 14 10 3" xfId="46114"/>
    <cellStyle name="Total 12 14 10 4" xfId="62120"/>
    <cellStyle name="Total 12 14 11" xfId="11277"/>
    <cellStyle name="Total 12 14 11 2" xfId="22756"/>
    <cellStyle name="Total 12 14 11 2 2" xfId="46117"/>
    <cellStyle name="Total 12 14 11 3" xfId="46116"/>
    <cellStyle name="Total 12 14 11 4" xfId="62121"/>
    <cellStyle name="Total 12 14 12" xfId="11702"/>
    <cellStyle name="Total 12 14 12 2" xfId="23137"/>
    <cellStyle name="Total 12 14 12 2 2" xfId="46119"/>
    <cellStyle name="Total 12 14 12 3" xfId="46118"/>
    <cellStyle name="Total 12 14 12 4" xfId="62122"/>
    <cellStyle name="Total 12 14 13" xfId="12119"/>
    <cellStyle name="Total 12 14 13 2" xfId="23520"/>
    <cellStyle name="Total 12 14 13 2 2" xfId="46121"/>
    <cellStyle name="Total 12 14 13 3" xfId="46120"/>
    <cellStyle name="Total 12 14 13 4" xfId="62123"/>
    <cellStyle name="Total 12 14 14" xfId="12497"/>
    <cellStyle name="Total 12 14 14 2" xfId="23856"/>
    <cellStyle name="Total 12 14 14 2 2" xfId="46123"/>
    <cellStyle name="Total 12 14 14 3" xfId="46122"/>
    <cellStyle name="Total 12 14 14 4" xfId="62124"/>
    <cellStyle name="Total 12 14 15" xfId="12850"/>
    <cellStyle name="Total 12 14 15 2" xfId="24182"/>
    <cellStyle name="Total 12 14 15 2 2" xfId="46125"/>
    <cellStyle name="Total 12 14 15 3" xfId="46124"/>
    <cellStyle name="Total 12 14 15 4" xfId="62125"/>
    <cellStyle name="Total 12 14 16" xfId="13262"/>
    <cellStyle name="Total 12 14 16 2" xfId="24561"/>
    <cellStyle name="Total 12 14 16 2 2" xfId="46127"/>
    <cellStyle name="Total 12 14 16 3" xfId="46126"/>
    <cellStyle name="Total 12 14 16 4" xfId="62126"/>
    <cellStyle name="Total 12 14 17" xfId="13598"/>
    <cellStyle name="Total 12 14 17 2" xfId="24866"/>
    <cellStyle name="Total 12 14 17 2 2" xfId="46129"/>
    <cellStyle name="Total 12 14 17 3" xfId="46128"/>
    <cellStyle name="Total 12 14 17 4" xfId="62127"/>
    <cellStyle name="Total 12 14 18" xfId="13928"/>
    <cellStyle name="Total 12 14 18 2" xfId="25168"/>
    <cellStyle name="Total 12 14 18 2 2" xfId="46131"/>
    <cellStyle name="Total 12 14 18 3" xfId="46130"/>
    <cellStyle name="Total 12 14 18 4" xfId="62128"/>
    <cellStyle name="Total 12 14 19" xfId="14249"/>
    <cellStyle name="Total 12 14 19 2" xfId="25468"/>
    <cellStyle name="Total 12 14 19 2 2" xfId="46133"/>
    <cellStyle name="Total 12 14 19 3" xfId="46132"/>
    <cellStyle name="Total 12 14 19 4" xfId="62129"/>
    <cellStyle name="Total 12 14 2" xfId="7298"/>
    <cellStyle name="Total 12 14 2 2" xfId="19274"/>
    <cellStyle name="Total 12 14 2 2 2" xfId="46135"/>
    <cellStyle name="Total 12 14 2 3" xfId="46134"/>
    <cellStyle name="Total 12 14 2 4" xfId="62130"/>
    <cellStyle name="Total 12 14 20" xfId="14540"/>
    <cellStyle name="Total 12 14 20 2" xfId="46136"/>
    <cellStyle name="Total 12 14 20 3" xfId="62131"/>
    <cellStyle name="Total 12 14 20 4" xfId="62132"/>
    <cellStyle name="Total 12 14 21" xfId="46113"/>
    <cellStyle name="Total 12 14 22" xfId="62133"/>
    <cellStyle name="Total 12 14 3" xfId="7767"/>
    <cellStyle name="Total 12 14 3 2" xfId="19683"/>
    <cellStyle name="Total 12 14 3 2 2" xfId="46138"/>
    <cellStyle name="Total 12 14 3 3" xfId="46137"/>
    <cellStyle name="Total 12 14 3 4" xfId="62134"/>
    <cellStyle name="Total 12 14 4" xfId="8215"/>
    <cellStyle name="Total 12 14 4 2" xfId="20070"/>
    <cellStyle name="Total 12 14 4 2 2" xfId="46140"/>
    <cellStyle name="Total 12 14 4 3" xfId="46139"/>
    <cellStyle name="Total 12 14 4 4" xfId="62135"/>
    <cellStyle name="Total 12 14 5" xfId="8676"/>
    <cellStyle name="Total 12 14 5 2" xfId="20466"/>
    <cellStyle name="Total 12 14 5 2 2" xfId="46142"/>
    <cellStyle name="Total 12 14 5 3" xfId="46141"/>
    <cellStyle name="Total 12 14 5 4" xfId="62136"/>
    <cellStyle name="Total 12 14 6" xfId="9125"/>
    <cellStyle name="Total 12 14 6 2" xfId="20866"/>
    <cellStyle name="Total 12 14 6 2 2" xfId="46144"/>
    <cellStyle name="Total 12 14 6 3" xfId="46143"/>
    <cellStyle name="Total 12 14 6 4" xfId="62137"/>
    <cellStyle name="Total 12 14 7" xfId="9574"/>
    <cellStyle name="Total 12 14 7 2" xfId="21266"/>
    <cellStyle name="Total 12 14 7 2 2" xfId="46146"/>
    <cellStyle name="Total 12 14 7 3" xfId="46145"/>
    <cellStyle name="Total 12 14 7 4" xfId="62138"/>
    <cellStyle name="Total 12 14 8" xfId="10016"/>
    <cellStyle name="Total 12 14 8 2" xfId="21649"/>
    <cellStyle name="Total 12 14 8 2 2" xfId="46148"/>
    <cellStyle name="Total 12 14 8 3" xfId="46147"/>
    <cellStyle name="Total 12 14 8 4" xfId="62139"/>
    <cellStyle name="Total 12 14 9" xfId="10446"/>
    <cellStyle name="Total 12 14 9 2" xfId="22025"/>
    <cellStyle name="Total 12 14 9 2 2" xfId="46150"/>
    <cellStyle name="Total 12 14 9 3" xfId="46149"/>
    <cellStyle name="Total 12 14 9 4" xfId="62140"/>
    <cellStyle name="Total 12 15" xfId="4534"/>
    <cellStyle name="Total 12 15 10" xfId="10865"/>
    <cellStyle name="Total 12 15 10 2" xfId="22388"/>
    <cellStyle name="Total 12 15 10 2 2" xfId="46153"/>
    <cellStyle name="Total 12 15 10 3" xfId="46152"/>
    <cellStyle name="Total 12 15 10 4" xfId="62141"/>
    <cellStyle name="Total 12 15 11" xfId="11278"/>
    <cellStyle name="Total 12 15 11 2" xfId="22757"/>
    <cellStyle name="Total 12 15 11 2 2" xfId="46155"/>
    <cellStyle name="Total 12 15 11 3" xfId="46154"/>
    <cellStyle name="Total 12 15 11 4" xfId="62142"/>
    <cellStyle name="Total 12 15 12" xfId="11703"/>
    <cellStyle name="Total 12 15 12 2" xfId="23138"/>
    <cellStyle name="Total 12 15 12 2 2" xfId="46157"/>
    <cellStyle name="Total 12 15 12 3" xfId="46156"/>
    <cellStyle name="Total 12 15 12 4" xfId="62143"/>
    <cellStyle name="Total 12 15 13" xfId="12120"/>
    <cellStyle name="Total 12 15 13 2" xfId="23521"/>
    <cellStyle name="Total 12 15 13 2 2" xfId="46159"/>
    <cellStyle name="Total 12 15 13 3" xfId="46158"/>
    <cellStyle name="Total 12 15 13 4" xfId="62144"/>
    <cellStyle name="Total 12 15 14" xfId="12498"/>
    <cellStyle name="Total 12 15 14 2" xfId="23857"/>
    <cellStyle name="Total 12 15 14 2 2" xfId="46161"/>
    <cellStyle name="Total 12 15 14 3" xfId="46160"/>
    <cellStyle name="Total 12 15 14 4" xfId="62145"/>
    <cellStyle name="Total 12 15 15" xfId="12851"/>
    <cellStyle name="Total 12 15 15 2" xfId="24183"/>
    <cellStyle name="Total 12 15 15 2 2" xfId="46163"/>
    <cellStyle name="Total 12 15 15 3" xfId="46162"/>
    <cellStyle name="Total 12 15 15 4" xfId="62146"/>
    <cellStyle name="Total 12 15 16" xfId="13263"/>
    <cellStyle name="Total 12 15 16 2" xfId="24562"/>
    <cellStyle name="Total 12 15 16 2 2" xfId="46165"/>
    <cellStyle name="Total 12 15 16 3" xfId="46164"/>
    <cellStyle name="Total 12 15 16 4" xfId="62147"/>
    <cellStyle name="Total 12 15 17" xfId="13599"/>
    <cellStyle name="Total 12 15 17 2" xfId="24867"/>
    <cellStyle name="Total 12 15 17 2 2" xfId="46167"/>
    <cellStyle name="Total 12 15 17 3" xfId="46166"/>
    <cellStyle name="Total 12 15 17 4" xfId="62148"/>
    <cellStyle name="Total 12 15 18" xfId="13929"/>
    <cellStyle name="Total 12 15 18 2" xfId="25169"/>
    <cellStyle name="Total 12 15 18 2 2" xfId="46169"/>
    <cellStyle name="Total 12 15 18 3" xfId="46168"/>
    <cellStyle name="Total 12 15 18 4" xfId="62149"/>
    <cellStyle name="Total 12 15 19" xfId="14250"/>
    <cellStyle name="Total 12 15 19 2" xfId="25469"/>
    <cellStyle name="Total 12 15 19 2 2" xfId="46171"/>
    <cellStyle name="Total 12 15 19 3" xfId="46170"/>
    <cellStyle name="Total 12 15 19 4" xfId="62150"/>
    <cellStyle name="Total 12 15 2" xfId="7299"/>
    <cellStyle name="Total 12 15 2 2" xfId="19275"/>
    <cellStyle name="Total 12 15 2 2 2" xfId="46173"/>
    <cellStyle name="Total 12 15 2 3" xfId="46172"/>
    <cellStyle name="Total 12 15 2 4" xfId="62151"/>
    <cellStyle name="Total 12 15 20" xfId="14541"/>
    <cellStyle name="Total 12 15 20 2" xfId="46174"/>
    <cellStyle name="Total 12 15 20 3" xfId="62152"/>
    <cellStyle name="Total 12 15 20 4" xfId="62153"/>
    <cellStyle name="Total 12 15 21" xfId="46151"/>
    <cellStyle name="Total 12 15 22" xfId="62154"/>
    <cellStyle name="Total 12 15 3" xfId="7768"/>
    <cellStyle name="Total 12 15 3 2" xfId="19684"/>
    <cellStyle name="Total 12 15 3 2 2" xfId="46176"/>
    <cellStyle name="Total 12 15 3 3" xfId="46175"/>
    <cellStyle name="Total 12 15 3 4" xfId="62155"/>
    <cellStyle name="Total 12 15 4" xfId="8216"/>
    <cellStyle name="Total 12 15 4 2" xfId="20071"/>
    <cellStyle name="Total 12 15 4 2 2" xfId="46178"/>
    <cellStyle name="Total 12 15 4 3" xfId="46177"/>
    <cellStyle name="Total 12 15 4 4" xfId="62156"/>
    <cellStyle name="Total 12 15 5" xfId="8677"/>
    <cellStyle name="Total 12 15 5 2" xfId="20467"/>
    <cellStyle name="Total 12 15 5 2 2" xfId="46180"/>
    <cellStyle name="Total 12 15 5 3" xfId="46179"/>
    <cellStyle name="Total 12 15 5 4" xfId="62157"/>
    <cellStyle name="Total 12 15 6" xfId="9126"/>
    <cellStyle name="Total 12 15 6 2" xfId="20867"/>
    <cellStyle name="Total 12 15 6 2 2" xfId="46182"/>
    <cellStyle name="Total 12 15 6 3" xfId="46181"/>
    <cellStyle name="Total 12 15 6 4" xfId="62158"/>
    <cellStyle name="Total 12 15 7" xfId="9575"/>
    <cellStyle name="Total 12 15 7 2" xfId="21267"/>
    <cellStyle name="Total 12 15 7 2 2" xfId="46184"/>
    <cellStyle name="Total 12 15 7 3" xfId="46183"/>
    <cellStyle name="Total 12 15 7 4" xfId="62159"/>
    <cellStyle name="Total 12 15 8" xfId="10017"/>
    <cellStyle name="Total 12 15 8 2" xfId="21650"/>
    <cellStyle name="Total 12 15 8 2 2" xfId="46186"/>
    <cellStyle name="Total 12 15 8 3" xfId="46185"/>
    <cellStyle name="Total 12 15 8 4" xfId="62160"/>
    <cellStyle name="Total 12 15 9" xfId="10447"/>
    <cellStyle name="Total 12 15 9 2" xfId="22026"/>
    <cellStyle name="Total 12 15 9 2 2" xfId="46188"/>
    <cellStyle name="Total 12 15 9 3" xfId="46187"/>
    <cellStyle name="Total 12 15 9 4" xfId="62161"/>
    <cellStyle name="Total 12 16" xfId="4535"/>
    <cellStyle name="Total 12 16 10" xfId="10866"/>
    <cellStyle name="Total 12 16 10 2" xfId="22389"/>
    <cellStyle name="Total 12 16 10 2 2" xfId="46191"/>
    <cellStyle name="Total 12 16 10 3" xfId="46190"/>
    <cellStyle name="Total 12 16 10 4" xfId="62162"/>
    <cellStyle name="Total 12 16 11" xfId="11279"/>
    <cellStyle name="Total 12 16 11 2" xfId="22758"/>
    <cellStyle name="Total 12 16 11 2 2" xfId="46193"/>
    <cellStyle name="Total 12 16 11 3" xfId="46192"/>
    <cellStyle name="Total 12 16 11 4" xfId="62163"/>
    <cellStyle name="Total 12 16 12" xfId="11704"/>
    <cellStyle name="Total 12 16 12 2" xfId="23139"/>
    <cellStyle name="Total 12 16 12 2 2" xfId="46195"/>
    <cellStyle name="Total 12 16 12 3" xfId="46194"/>
    <cellStyle name="Total 12 16 12 4" xfId="62164"/>
    <cellStyle name="Total 12 16 13" xfId="12121"/>
    <cellStyle name="Total 12 16 13 2" xfId="23522"/>
    <cellStyle name="Total 12 16 13 2 2" xfId="46197"/>
    <cellStyle name="Total 12 16 13 3" xfId="46196"/>
    <cellStyle name="Total 12 16 13 4" xfId="62165"/>
    <cellStyle name="Total 12 16 14" xfId="12499"/>
    <cellStyle name="Total 12 16 14 2" xfId="23858"/>
    <cellStyle name="Total 12 16 14 2 2" xfId="46199"/>
    <cellStyle name="Total 12 16 14 3" xfId="46198"/>
    <cellStyle name="Total 12 16 14 4" xfId="62166"/>
    <cellStyle name="Total 12 16 15" xfId="12852"/>
    <cellStyle name="Total 12 16 15 2" xfId="24184"/>
    <cellStyle name="Total 12 16 15 2 2" xfId="46201"/>
    <cellStyle name="Total 12 16 15 3" xfId="46200"/>
    <cellStyle name="Total 12 16 15 4" xfId="62167"/>
    <cellStyle name="Total 12 16 16" xfId="13264"/>
    <cellStyle name="Total 12 16 16 2" xfId="24563"/>
    <cellStyle name="Total 12 16 16 2 2" xfId="46203"/>
    <cellStyle name="Total 12 16 16 3" xfId="46202"/>
    <cellStyle name="Total 12 16 16 4" xfId="62168"/>
    <cellStyle name="Total 12 16 17" xfId="13600"/>
    <cellStyle name="Total 12 16 17 2" xfId="24868"/>
    <cellStyle name="Total 12 16 17 2 2" xfId="46205"/>
    <cellStyle name="Total 12 16 17 3" xfId="46204"/>
    <cellStyle name="Total 12 16 17 4" xfId="62169"/>
    <cellStyle name="Total 12 16 18" xfId="13930"/>
    <cellStyle name="Total 12 16 18 2" xfId="25170"/>
    <cellStyle name="Total 12 16 18 2 2" xfId="46207"/>
    <cellStyle name="Total 12 16 18 3" xfId="46206"/>
    <cellStyle name="Total 12 16 18 4" xfId="62170"/>
    <cellStyle name="Total 12 16 19" xfId="14251"/>
    <cellStyle name="Total 12 16 19 2" xfId="25470"/>
    <cellStyle name="Total 12 16 19 2 2" xfId="46209"/>
    <cellStyle name="Total 12 16 19 3" xfId="46208"/>
    <cellStyle name="Total 12 16 19 4" xfId="62171"/>
    <cellStyle name="Total 12 16 2" xfId="7300"/>
    <cellStyle name="Total 12 16 2 2" xfId="19276"/>
    <cellStyle name="Total 12 16 2 2 2" xfId="46211"/>
    <cellStyle name="Total 12 16 2 3" xfId="46210"/>
    <cellStyle name="Total 12 16 2 4" xfId="62172"/>
    <cellStyle name="Total 12 16 20" xfId="14542"/>
    <cellStyle name="Total 12 16 20 2" xfId="46212"/>
    <cellStyle name="Total 12 16 20 3" xfId="62173"/>
    <cellStyle name="Total 12 16 20 4" xfId="62174"/>
    <cellStyle name="Total 12 16 21" xfId="46189"/>
    <cellStyle name="Total 12 16 22" xfId="62175"/>
    <cellStyle name="Total 12 16 3" xfId="7769"/>
    <cellStyle name="Total 12 16 3 2" xfId="19685"/>
    <cellStyle name="Total 12 16 3 2 2" xfId="46214"/>
    <cellStyle name="Total 12 16 3 3" xfId="46213"/>
    <cellStyle name="Total 12 16 3 4" xfId="62176"/>
    <cellStyle name="Total 12 16 4" xfId="8217"/>
    <cellStyle name="Total 12 16 4 2" xfId="20072"/>
    <cellStyle name="Total 12 16 4 2 2" xfId="46216"/>
    <cellStyle name="Total 12 16 4 3" xfId="46215"/>
    <cellStyle name="Total 12 16 4 4" xfId="62177"/>
    <cellStyle name="Total 12 16 5" xfId="8678"/>
    <cellStyle name="Total 12 16 5 2" xfId="20468"/>
    <cellStyle name="Total 12 16 5 2 2" xfId="46218"/>
    <cellStyle name="Total 12 16 5 3" xfId="46217"/>
    <cellStyle name="Total 12 16 5 4" xfId="62178"/>
    <cellStyle name="Total 12 16 6" xfId="9127"/>
    <cellStyle name="Total 12 16 6 2" xfId="20868"/>
    <cellStyle name="Total 12 16 6 2 2" xfId="46220"/>
    <cellStyle name="Total 12 16 6 3" xfId="46219"/>
    <cellStyle name="Total 12 16 6 4" xfId="62179"/>
    <cellStyle name="Total 12 16 7" xfId="9576"/>
    <cellStyle name="Total 12 16 7 2" xfId="21268"/>
    <cellStyle name="Total 12 16 7 2 2" xfId="46222"/>
    <cellStyle name="Total 12 16 7 3" xfId="46221"/>
    <cellStyle name="Total 12 16 7 4" xfId="62180"/>
    <cellStyle name="Total 12 16 8" xfId="10018"/>
    <cellStyle name="Total 12 16 8 2" xfId="21651"/>
    <cellStyle name="Total 12 16 8 2 2" xfId="46224"/>
    <cellStyle name="Total 12 16 8 3" xfId="46223"/>
    <cellStyle name="Total 12 16 8 4" xfId="62181"/>
    <cellStyle name="Total 12 16 9" xfId="10448"/>
    <cellStyle name="Total 12 16 9 2" xfId="22027"/>
    <cellStyle name="Total 12 16 9 2 2" xfId="46226"/>
    <cellStyle name="Total 12 16 9 3" xfId="46225"/>
    <cellStyle name="Total 12 16 9 4" xfId="62182"/>
    <cellStyle name="Total 12 17" xfId="4536"/>
    <cellStyle name="Total 12 17 10" xfId="10867"/>
    <cellStyle name="Total 12 17 10 2" xfId="22390"/>
    <cellStyle name="Total 12 17 10 2 2" xfId="46229"/>
    <cellStyle name="Total 12 17 10 3" xfId="46228"/>
    <cellStyle name="Total 12 17 10 4" xfId="62183"/>
    <cellStyle name="Total 12 17 11" xfId="11280"/>
    <cellStyle name="Total 12 17 11 2" xfId="22759"/>
    <cellStyle name="Total 12 17 11 2 2" xfId="46231"/>
    <cellStyle name="Total 12 17 11 3" xfId="46230"/>
    <cellStyle name="Total 12 17 11 4" xfId="62184"/>
    <cellStyle name="Total 12 17 12" xfId="11705"/>
    <cellStyle name="Total 12 17 12 2" xfId="23140"/>
    <cellStyle name="Total 12 17 12 2 2" xfId="46233"/>
    <cellStyle name="Total 12 17 12 3" xfId="46232"/>
    <cellStyle name="Total 12 17 12 4" xfId="62185"/>
    <cellStyle name="Total 12 17 13" xfId="12122"/>
    <cellStyle name="Total 12 17 13 2" xfId="23523"/>
    <cellStyle name="Total 12 17 13 2 2" xfId="46235"/>
    <cellStyle name="Total 12 17 13 3" xfId="46234"/>
    <cellStyle name="Total 12 17 13 4" xfId="62186"/>
    <cellStyle name="Total 12 17 14" xfId="12500"/>
    <cellStyle name="Total 12 17 14 2" xfId="23859"/>
    <cellStyle name="Total 12 17 14 2 2" xfId="46237"/>
    <cellStyle name="Total 12 17 14 3" xfId="46236"/>
    <cellStyle name="Total 12 17 14 4" xfId="62187"/>
    <cellStyle name="Total 12 17 15" xfId="12853"/>
    <cellStyle name="Total 12 17 15 2" xfId="24185"/>
    <cellStyle name="Total 12 17 15 2 2" xfId="46239"/>
    <cellStyle name="Total 12 17 15 3" xfId="46238"/>
    <cellStyle name="Total 12 17 15 4" xfId="62188"/>
    <cellStyle name="Total 12 17 16" xfId="13265"/>
    <cellStyle name="Total 12 17 16 2" xfId="24564"/>
    <cellStyle name="Total 12 17 16 2 2" xfId="46241"/>
    <cellStyle name="Total 12 17 16 3" xfId="46240"/>
    <cellStyle name="Total 12 17 16 4" xfId="62189"/>
    <cellStyle name="Total 12 17 17" xfId="13601"/>
    <cellStyle name="Total 12 17 17 2" xfId="24869"/>
    <cellStyle name="Total 12 17 17 2 2" xfId="46243"/>
    <cellStyle name="Total 12 17 17 3" xfId="46242"/>
    <cellStyle name="Total 12 17 17 4" xfId="62190"/>
    <cellStyle name="Total 12 17 18" xfId="13931"/>
    <cellStyle name="Total 12 17 18 2" xfId="25171"/>
    <cellStyle name="Total 12 17 18 2 2" xfId="46245"/>
    <cellStyle name="Total 12 17 18 3" xfId="46244"/>
    <cellStyle name="Total 12 17 18 4" xfId="62191"/>
    <cellStyle name="Total 12 17 19" xfId="14252"/>
    <cellStyle name="Total 12 17 19 2" xfId="25471"/>
    <cellStyle name="Total 12 17 19 2 2" xfId="46247"/>
    <cellStyle name="Total 12 17 19 3" xfId="46246"/>
    <cellStyle name="Total 12 17 19 4" xfId="62192"/>
    <cellStyle name="Total 12 17 2" xfId="7301"/>
    <cellStyle name="Total 12 17 2 2" xfId="19277"/>
    <cellStyle name="Total 12 17 2 2 2" xfId="46249"/>
    <cellStyle name="Total 12 17 2 3" xfId="46248"/>
    <cellStyle name="Total 12 17 2 4" xfId="62193"/>
    <cellStyle name="Total 12 17 20" xfId="14543"/>
    <cellStyle name="Total 12 17 20 2" xfId="46250"/>
    <cellStyle name="Total 12 17 20 3" xfId="62194"/>
    <cellStyle name="Total 12 17 20 4" xfId="62195"/>
    <cellStyle name="Total 12 17 21" xfId="46227"/>
    <cellStyle name="Total 12 17 22" xfId="62196"/>
    <cellStyle name="Total 12 17 3" xfId="7770"/>
    <cellStyle name="Total 12 17 3 2" xfId="19686"/>
    <cellStyle name="Total 12 17 3 2 2" xfId="46252"/>
    <cellStyle name="Total 12 17 3 3" xfId="46251"/>
    <cellStyle name="Total 12 17 3 4" xfId="62197"/>
    <cellStyle name="Total 12 17 4" xfId="8218"/>
    <cellStyle name="Total 12 17 4 2" xfId="20073"/>
    <cellStyle name="Total 12 17 4 2 2" xfId="46254"/>
    <cellStyle name="Total 12 17 4 3" xfId="46253"/>
    <cellStyle name="Total 12 17 4 4" xfId="62198"/>
    <cellStyle name="Total 12 17 5" xfId="8679"/>
    <cellStyle name="Total 12 17 5 2" xfId="20469"/>
    <cellStyle name="Total 12 17 5 2 2" xfId="46256"/>
    <cellStyle name="Total 12 17 5 3" xfId="46255"/>
    <cellStyle name="Total 12 17 5 4" xfId="62199"/>
    <cellStyle name="Total 12 17 6" xfId="9128"/>
    <cellStyle name="Total 12 17 6 2" xfId="20869"/>
    <cellStyle name="Total 12 17 6 2 2" xfId="46258"/>
    <cellStyle name="Total 12 17 6 3" xfId="46257"/>
    <cellStyle name="Total 12 17 6 4" xfId="62200"/>
    <cellStyle name="Total 12 17 7" xfId="9577"/>
    <cellStyle name="Total 12 17 7 2" xfId="21269"/>
    <cellStyle name="Total 12 17 7 2 2" xfId="46260"/>
    <cellStyle name="Total 12 17 7 3" xfId="46259"/>
    <cellStyle name="Total 12 17 7 4" xfId="62201"/>
    <cellStyle name="Total 12 17 8" xfId="10019"/>
    <cellStyle name="Total 12 17 8 2" xfId="21652"/>
    <cellStyle name="Total 12 17 8 2 2" xfId="46262"/>
    <cellStyle name="Total 12 17 8 3" xfId="46261"/>
    <cellStyle name="Total 12 17 8 4" xfId="62202"/>
    <cellStyle name="Total 12 17 9" xfId="10449"/>
    <cellStyle name="Total 12 17 9 2" xfId="22028"/>
    <cellStyle name="Total 12 17 9 2 2" xfId="46264"/>
    <cellStyle name="Total 12 17 9 3" xfId="46263"/>
    <cellStyle name="Total 12 17 9 4" xfId="62203"/>
    <cellStyle name="Total 12 18" xfId="4537"/>
    <cellStyle name="Total 12 18 10" xfId="10868"/>
    <cellStyle name="Total 12 18 10 2" xfId="22391"/>
    <cellStyle name="Total 12 18 10 2 2" xfId="46267"/>
    <cellStyle name="Total 12 18 10 3" xfId="46266"/>
    <cellStyle name="Total 12 18 10 4" xfId="62204"/>
    <cellStyle name="Total 12 18 11" xfId="11281"/>
    <cellStyle name="Total 12 18 11 2" xfId="22760"/>
    <cellStyle name="Total 12 18 11 2 2" xfId="46269"/>
    <cellStyle name="Total 12 18 11 3" xfId="46268"/>
    <cellStyle name="Total 12 18 11 4" xfId="62205"/>
    <cellStyle name="Total 12 18 12" xfId="11706"/>
    <cellStyle name="Total 12 18 12 2" xfId="23141"/>
    <cellStyle name="Total 12 18 12 2 2" xfId="46271"/>
    <cellStyle name="Total 12 18 12 3" xfId="46270"/>
    <cellStyle name="Total 12 18 12 4" xfId="62206"/>
    <cellStyle name="Total 12 18 13" xfId="12123"/>
    <cellStyle name="Total 12 18 13 2" xfId="23524"/>
    <cellStyle name="Total 12 18 13 2 2" xfId="46273"/>
    <cellStyle name="Total 12 18 13 3" xfId="46272"/>
    <cellStyle name="Total 12 18 13 4" xfId="62207"/>
    <cellStyle name="Total 12 18 14" xfId="12501"/>
    <cellStyle name="Total 12 18 14 2" xfId="23860"/>
    <cellStyle name="Total 12 18 14 2 2" xfId="46275"/>
    <cellStyle name="Total 12 18 14 3" xfId="46274"/>
    <cellStyle name="Total 12 18 14 4" xfId="62208"/>
    <cellStyle name="Total 12 18 15" xfId="12854"/>
    <cellStyle name="Total 12 18 15 2" xfId="24186"/>
    <cellStyle name="Total 12 18 15 2 2" xfId="46277"/>
    <cellStyle name="Total 12 18 15 3" xfId="46276"/>
    <cellStyle name="Total 12 18 15 4" xfId="62209"/>
    <cellStyle name="Total 12 18 16" xfId="13266"/>
    <cellStyle name="Total 12 18 16 2" xfId="24565"/>
    <cellStyle name="Total 12 18 16 2 2" xfId="46279"/>
    <cellStyle name="Total 12 18 16 3" xfId="46278"/>
    <cellStyle name="Total 12 18 16 4" xfId="62210"/>
    <cellStyle name="Total 12 18 17" xfId="13602"/>
    <cellStyle name="Total 12 18 17 2" xfId="24870"/>
    <cellStyle name="Total 12 18 17 2 2" xfId="46281"/>
    <cellStyle name="Total 12 18 17 3" xfId="46280"/>
    <cellStyle name="Total 12 18 17 4" xfId="62211"/>
    <cellStyle name="Total 12 18 18" xfId="13932"/>
    <cellStyle name="Total 12 18 18 2" xfId="25172"/>
    <cellStyle name="Total 12 18 18 2 2" xfId="46283"/>
    <cellStyle name="Total 12 18 18 3" xfId="46282"/>
    <cellStyle name="Total 12 18 18 4" xfId="62212"/>
    <cellStyle name="Total 12 18 19" xfId="14253"/>
    <cellStyle name="Total 12 18 19 2" xfId="25472"/>
    <cellStyle name="Total 12 18 19 2 2" xfId="46285"/>
    <cellStyle name="Total 12 18 19 3" xfId="46284"/>
    <cellStyle name="Total 12 18 19 4" xfId="62213"/>
    <cellStyle name="Total 12 18 2" xfId="7302"/>
    <cellStyle name="Total 12 18 2 2" xfId="19278"/>
    <cellStyle name="Total 12 18 2 2 2" xfId="46287"/>
    <cellStyle name="Total 12 18 2 3" xfId="46286"/>
    <cellStyle name="Total 12 18 2 4" xfId="62214"/>
    <cellStyle name="Total 12 18 20" xfId="14544"/>
    <cellStyle name="Total 12 18 20 2" xfId="46288"/>
    <cellStyle name="Total 12 18 20 3" xfId="62215"/>
    <cellStyle name="Total 12 18 20 4" xfId="62216"/>
    <cellStyle name="Total 12 18 21" xfId="46265"/>
    <cellStyle name="Total 12 18 22" xfId="62217"/>
    <cellStyle name="Total 12 18 3" xfId="7771"/>
    <cellStyle name="Total 12 18 3 2" xfId="19687"/>
    <cellStyle name="Total 12 18 3 2 2" xfId="46290"/>
    <cellStyle name="Total 12 18 3 3" xfId="46289"/>
    <cellStyle name="Total 12 18 3 4" xfId="62218"/>
    <cellStyle name="Total 12 18 4" xfId="8219"/>
    <cellStyle name="Total 12 18 4 2" xfId="20074"/>
    <cellStyle name="Total 12 18 4 2 2" xfId="46292"/>
    <cellStyle name="Total 12 18 4 3" xfId="46291"/>
    <cellStyle name="Total 12 18 4 4" xfId="62219"/>
    <cellStyle name="Total 12 18 5" xfId="8680"/>
    <cellStyle name="Total 12 18 5 2" xfId="20470"/>
    <cellStyle name="Total 12 18 5 2 2" xfId="46294"/>
    <cellStyle name="Total 12 18 5 3" xfId="46293"/>
    <cellStyle name="Total 12 18 5 4" xfId="62220"/>
    <cellStyle name="Total 12 18 6" xfId="9129"/>
    <cellStyle name="Total 12 18 6 2" xfId="20870"/>
    <cellStyle name="Total 12 18 6 2 2" xfId="46296"/>
    <cellStyle name="Total 12 18 6 3" xfId="46295"/>
    <cellStyle name="Total 12 18 6 4" xfId="62221"/>
    <cellStyle name="Total 12 18 7" xfId="9578"/>
    <cellStyle name="Total 12 18 7 2" xfId="21270"/>
    <cellStyle name="Total 12 18 7 2 2" xfId="46298"/>
    <cellStyle name="Total 12 18 7 3" xfId="46297"/>
    <cellStyle name="Total 12 18 7 4" xfId="62222"/>
    <cellStyle name="Total 12 18 8" xfId="10020"/>
    <cellStyle name="Total 12 18 8 2" xfId="21653"/>
    <cellStyle name="Total 12 18 8 2 2" xfId="46300"/>
    <cellStyle name="Total 12 18 8 3" xfId="46299"/>
    <cellStyle name="Total 12 18 8 4" xfId="62223"/>
    <cellStyle name="Total 12 18 9" xfId="10450"/>
    <cellStyle name="Total 12 18 9 2" xfId="22029"/>
    <cellStyle name="Total 12 18 9 2 2" xfId="46302"/>
    <cellStyle name="Total 12 18 9 3" xfId="46301"/>
    <cellStyle name="Total 12 18 9 4" xfId="62224"/>
    <cellStyle name="Total 12 19" xfId="4538"/>
    <cellStyle name="Total 12 19 10" xfId="10869"/>
    <cellStyle name="Total 12 19 10 2" xfId="22392"/>
    <cellStyle name="Total 12 19 10 2 2" xfId="46305"/>
    <cellStyle name="Total 12 19 10 3" xfId="46304"/>
    <cellStyle name="Total 12 19 10 4" xfId="62225"/>
    <cellStyle name="Total 12 19 11" xfId="11282"/>
    <cellStyle name="Total 12 19 11 2" xfId="22761"/>
    <cellStyle name="Total 12 19 11 2 2" xfId="46307"/>
    <cellStyle name="Total 12 19 11 3" xfId="46306"/>
    <cellStyle name="Total 12 19 11 4" xfId="62226"/>
    <cellStyle name="Total 12 19 12" xfId="11707"/>
    <cellStyle name="Total 12 19 12 2" xfId="23142"/>
    <cellStyle name="Total 12 19 12 2 2" xfId="46309"/>
    <cellStyle name="Total 12 19 12 3" xfId="46308"/>
    <cellStyle name="Total 12 19 12 4" xfId="62227"/>
    <cellStyle name="Total 12 19 13" xfId="12124"/>
    <cellStyle name="Total 12 19 13 2" xfId="23525"/>
    <cellStyle name="Total 12 19 13 2 2" xfId="46311"/>
    <cellStyle name="Total 12 19 13 3" xfId="46310"/>
    <cellStyle name="Total 12 19 13 4" xfId="62228"/>
    <cellStyle name="Total 12 19 14" xfId="12502"/>
    <cellStyle name="Total 12 19 14 2" xfId="23861"/>
    <cellStyle name="Total 12 19 14 2 2" xfId="46313"/>
    <cellStyle name="Total 12 19 14 3" xfId="46312"/>
    <cellStyle name="Total 12 19 14 4" xfId="62229"/>
    <cellStyle name="Total 12 19 15" xfId="12855"/>
    <cellStyle name="Total 12 19 15 2" xfId="24187"/>
    <cellStyle name="Total 12 19 15 2 2" xfId="46315"/>
    <cellStyle name="Total 12 19 15 3" xfId="46314"/>
    <cellStyle name="Total 12 19 15 4" xfId="62230"/>
    <cellStyle name="Total 12 19 16" xfId="13267"/>
    <cellStyle name="Total 12 19 16 2" xfId="24566"/>
    <cellStyle name="Total 12 19 16 2 2" xfId="46317"/>
    <cellStyle name="Total 12 19 16 3" xfId="46316"/>
    <cellStyle name="Total 12 19 16 4" xfId="62231"/>
    <cellStyle name="Total 12 19 17" xfId="13603"/>
    <cellStyle name="Total 12 19 17 2" xfId="24871"/>
    <cellStyle name="Total 12 19 17 2 2" xfId="46319"/>
    <cellStyle name="Total 12 19 17 3" xfId="46318"/>
    <cellStyle name="Total 12 19 17 4" xfId="62232"/>
    <cellStyle name="Total 12 19 18" xfId="13933"/>
    <cellStyle name="Total 12 19 18 2" xfId="25173"/>
    <cellStyle name="Total 12 19 18 2 2" xfId="46321"/>
    <cellStyle name="Total 12 19 18 3" xfId="46320"/>
    <cellStyle name="Total 12 19 18 4" xfId="62233"/>
    <cellStyle name="Total 12 19 19" xfId="14254"/>
    <cellStyle name="Total 12 19 19 2" xfId="25473"/>
    <cellStyle name="Total 12 19 19 2 2" xfId="46323"/>
    <cellStyle name="Total 12 19 19 3" xfId="46322"/>
    <cellStyle name="Total 12 19 19 4" xfId="62234"/>
    <cellStyle name="Total 12 19 2" xfId="7303"/>
    <cellStyle name="Total 12 19 2 2" xfId="19279"/>
    <cellStyle name="Total 12 19 2 2 2" xfId="46325"/>
    <cellStyle name="Total 12 19 2 3" xfId="46324"/>
    <cellStyle name="Total 12 19 2 4" xfId="62235"/>
    <cellStyle name="Total 12 19 20" xfId="14545"/>
    <cellStyle name="Total 12 19 20 2" xfId="46326"/>
    <cellStyle name="Total 12 19 20 3" xfId="62236"/>
    <cellStyle name="Total 12 19 20 4" xfId="62237"/>
    <cellStyle name="Total 12 19 21" xfId="46303"/>
    <cellStyle name="Total 12 19 22" xfId="62238"/>
    <cellStyle name="Total 12 19 3" xfId="7772"/>
    <cellStyle name="Total 12 19 3 2" xfId="19688"/>
    <cellStyle name="Total 12 19 3 2 2" xfId="46328"/>
    <cellStyle name="Total 12 19 3 3" xfId="46327"/>
    <cellStyle name="Total 12 19 3 4" xfId="62239"/>
    <cellStyle name="Total 12 19 4" xfId="8220"/>
    <cellStyle name="Total 12 19 4 2" xfId="20075"/>
    <cellStyle name="Total 12 19 4 2 2" xfId="46330"/>
    <cellStyle name="Total 12 19 4 3" xfId="46329"/>
    <cellStyle name="Total 12 19 4 4" xfId="62240"/>
    <cellStyle name="Total 12 19 5" xfId="8681"/>
    <cellStyle name="Total 12 19 5 2" xfId="20471"/>
    <cellStyle name="Total 12 19 5 2 2" xfId="46332"/>
    <cellStyle name="Total 12 19 5 3" xfId="46331"/>
    <cellStyle name="Total 12 19 5 4" xfId="62241"/>
    <cellStyle name="Total 12 19 6" xfId="9130"/>
    <cellStyle name="Total 12 19 6 2" xfId="20871"/>
    <cellStyle name="Total 12 19 6 2 2" xfId="46334"/>
    <cellStyle name="Total 12 19 6 3" xfId="46333"/>
    <cellStyle name="Total 12 19 6 4" xfId="62242"/>
    <cellStyle name="Total 12 19 7" xfId="9579"/>
    <cellStyle name="Total 12 19 7 2" xfId="21271"/>
    <cellStyle name="Total 12 19 7 2 2" xfId="46336"/>
    <cellStyle name="Total 12 19 7 3" xfId="46335"/>
    <cellStyle name="Total 12 19 7 4" xfId="62243"/>
    <cellStyle name="Total 12 19 8" xfId="10021"/>
    <cellStyle name="Total 12 19 8 2" xfId="21654"/>
    <cellStyle name="Total 12 19 8 2 2" xfId="46338"/>
    <cellStyle name="Total 12 19 8 3" xfId="46337"/>
    <cellStyle name="Total 12 19 8 4" xfId="62244"/>
    <cellStyle name="Total 12 19 9" xfId="10451"/>
    <cellStyle name="Total 12 19 9 2" xfId="22030"/>
    <cellStyle name="Total 12 19 9 2 2" xfId="46340"/>
    <cellStyle name="Total 12 19 9 3" xfId="46339"/>
    <cellStyle name="Total 12 19 9 4" xfId="62245"/>
    <cellStyle name="Total 12 2" xfId="4539"/>
    <cellStyle name="Total 12 2 10" xfId="10870"/>
    <cellStyle name="Total 12 2 10 2" xfId="22393"/>
    <cellStyle name="Total 12 2 10 2 2" xfId="46343"/>
    <cellStyle name="Total 12 2 10 3" xfId="46342"/>
    <cellStyle name="Total 12 2 10 4" xfId="62246"/>
    <cellStyle name="Total 12 2 11" xfId="11283"/>
    <cellStyle name="Total 12 2 11 2" xfId="22762"/>
    <cellStyle name="Total 12 2 11 2 2" xfId="46345"/>
    <cellStyle name="Total 12 2 11 3" xfId="46344"/>
    <cellStyle name="Total 12 2 11 4" xfId="62247"/>
    <cellStyle name="Total 12 2 12" xfId="11708"/>
    <cellStyle name="Total 12 2 12 2" xfId="23143"/>
    <cellStyle name="Total 12 2 12 2 2" xfId="46347"/>
    <cellStyle name="Total 12 2 12 3" xfId="46346"/>
    <cellStyle name="Total 12 2 12 4" xfId="62248"/>
    <cellStyle name="Total 12 2 13" xfId="12125"/>
    <cellStyle name="Total 12 2 13 2" xfId="23526"/>
    <cellStyle name="Total 12 2 13 2 2" xfId="46349"/>
    <cellStyle name="Total 12 2 13 3" xfId="46348"/>
    <cellStyle name="Total 12 2 13 4" xfId="62249"/>
    <cellStyle name="Total 12 2 14" xfId="12503"/>
    <cellStyle name="Total 12 2 14 2" xfId="23862"/>
    <cellStyle name="Total 12 2 14 2 2" xfId="46351"/>
    <cellStyle name="Total 12 2 14 3" xfId="46350"/>
    <cellStyle name="Total 12 2 14 4" xfId="62250"/>
    <cellStyle name="Total 12 2 15" xfId="12856"/>
    <cellStyle name="Total 12 2 15 2" xfId="24188"/>
    <cellStyle name="Total 12 2 15 2 2" xfId="46353"/>
    <cellStyle name="Total 12 2 15 3" xfId="46352"/>
    <cellStyle name="Total 12 2 15 4" xfId="62251"/>
    <cellStyle name="Total 12 2 16" xfId="13268"/>
    <cellStyle name="Total 12 2 16 2" xfId="24567"/>
    <cellStyle name="Total 12 2 16 2 2" xfId="46355"/>
    <cellStyle name="Total 12 2 16 3" xfId="46354"/>
    <cellStyle name="Total 12 2 16 4" xfId="62252"/>
    <cellStyle name="Total 12 2 17" xfId="13604"/>
    <cellStyle name="Total 12 2 17 2" xfId="24872"/>
    <cellStyle name="Total 12 2 17 2 2" xfId="46357"/>
    <cellStyle name="Total 12 2 17 3" xfId="46356"/>
    <cellStyle name="Total 12 2 17 4" xfId="62253"/>
    <cellStyle name="Total 12 2 18" xfId="13934"/>
    <cellStyle name="Total 12 2 18 2" xfId="25174"/>
    <cellStyle name="Total 12 2 18 2 2" xfId="46359"/>
    <cellStyle name="Total 12 2 18 3" xfId="46358"/>
    <cellStyle name="Total 12 2 18 4" xfId="62254"/>
    <cellStyle name="Total 12 2 19" xfId="14255"/>
    <cellStyle name="Total 12 2 19 2" xfId="25474"/>
    <cellStyle name="Total 12 2 19 2 2" xfId="46361"/>
    <cellStyle name="Total 12 2 19 3" xfId="46360"/>
    <cellStyle name="Total 12 2 19 4" xfId="62255"/>
    <cellStyle name="Total 12 2 2" xfId="7304"/>
    <cellStyle name="Total 12 2 2 2" xfId="19280"/>
    <cellStyle name="Total 12 2 2 2 2" xfId="46363"/>
    <cellStyle name="Total 12 2 2 3" xfId="46362"/>
    <cellStyle name="Total 12 2 2 4" xfId="62256"/>
    <cellStyle name="Total 12 2 20" xfId="14546"/>
    <cellStyle name="Total 12 2 20 2" xfId="46364"/>
    <cellStyle name="Total 12 2 20 3" xfId="62257"/>
    <cellStyle name="Total 12 2 20 4" xfId="62258"/>
    <cellStyle name="Total 12 2 21" xfId="46341"/>
    <cellStyle name="Total 12 2 22" xfId="62259"/>
    <cellStyle name="Total 12 2 3" xfId="7773"/>
    <cellStyle name="Total 12 2 3 2" xfId="19689"/>
    <cellStyle name="Total 12 2 3 2 2" xfId="46366"/>
    <cellStyle name="Total 12 2 3 3" xfId="46365"/>
    <cellStyle name="Total 12 2 3 4" xfId="62260"/>
    <cellStyle name="Total 12 2 4" xfId="8221"/>
    <cellStyle name="Total 12 2 4 2" xfId="20076"/>
    <cellStyle name="Total 12 2 4 2 2" xfId="46368"/>
    <cellStyle name="Total 12 2 4 3" xfId="46367"/>
    <cellStyle name="Total 12 2 4 4" xfId="62261"/>
    <cellStyle name="Total 12 2 5" xfId="8682"/>
    <cellStyle name="Total 12 2 5 2" xfId="20472"/>
    <cellStyle name="Total 12 2 5 2 2" xfId="46370"/>
    <cellStyle name="Total 12 2 5 3" xfId="46369"/>
    <cellStyle name="Total 12 2 5 4" xfId="62262"/>
    <cellStyle name="Total 12 2 6" xfId="9131"/>
    <cellStyle name="Total 12 2 6 2" xfId="20872"/>
    <cellStyle name="Total 12 2 6 2 2" xfId="46372"/>
    <cellStyle name="Total 12 2 6 3" xfId="46371"/>
    <cellStyle name="Total 12 2 6 4" xfId="62263"/>
    <cellStyle name="Total 12 2 7" xfId="9580"/>
    <cellStyle name="Total 12 2 7 2" xfId="21272"/>
    <cellStyle name="Total 12 2 7 2 2" xfId="46374"/>
    <cellStyle name="Total 12 2 7 3" xfId="46373"/>
    <cellStyle name="Total 12 2 7 4" xfId="62264"/>
    <cellStyle name="Total 12 2 8" xfId="10022"/>
    <cellStyle name="Total 12 2 8 2" xfId="21655"/>
    <cellStyle name="Total 12 2 8 2 2" xfId="46376"/>
    <cellStyle name="Total 12 2 8 3" xfId="46375"/>
    <cellStyle name="Total 12 2 8 4" xfId="62265"/>
    <cellStyle name="Total 12 2 9" xfId="10452"/>
    <cellStyle name="Total 12 2 9 2" xfId="22031"/>
    <cellStyle name="Total 12 2 9 2 2" xfId="46378"/>
    <cellStyle name="Total 12 2 9 3" xfId="46377"/>
    <cellStyle name="Total 12 2 9 4" xfId="62266"/>
    <cellStyle name="Total 12 20" xfId="4540"/>
    <cellStyle name="Total 12 20 10" xfId="10871"/>
    <cellStyle name="Total 12 20 10 2" xfId="22394"/>
    <cellStyle name="Total 12 20 10 2 2" xfId="46381"/>
    <cellStyle name="Total 12 20 10 3" xfId="46380"/>
    <cellStyle name="Total 12 20 10 4" xfId="62267"/>
    <cellStyle name="Total 12 20 11" xfId="11284"/>
    <cellStyle name="Total 12 20 11 2" xfId="22763"/>
    <cellStyle name="Total 12 20 11 2 2" xfId="46383"/>
    <cellStyle name="Total 12 20 11 3" xfId="46382"/>
    <cellStyle name="Total 12 20 11 4" xfId="62268"/>
    <cellStyle name="Total 12 20 12" xfId="11709"/>
    <cellStyle name="Total 12 20 12 2" xfId="23144"/>
    <cellStyle name="Total 12 20 12 2 2" xfId="46385"/>
    <cellStyle name="Total 12 20 12 3" xfId="46384"/>
    <cellStyle name="Total 12 20 12 4" xfId="62269"/>
    <cellStyle name="Total 12 20 13" xfId="12126"/>
    <cellStyle name="Total 12 20 13 2" xfId="23527"/>
    <cellStyle name="Total 12 20 13 2 2" xfId="46387"/>
    <cellStyle name="Total 12 20 13 3" xfId="46386"/>
    <cellStyle name="Total 12 20 13 4" xfId="62270"/>
    <cellStyle name="Total 12 20 14" xfId="12504"/>
    <cellStyle name="Total 12 20 14 2" xfId="23863"/>
    <cellStyle name="Total 12 20 14 2 2" xfId="46389"/>
    <cellStyle name="Total 12 20 14 3" xfId="46388"/>
    <cellStyle name="Total 12 20 14 4" xfId="62271"/>
    <cellStyle name="Total 12 20 15" xfId="12857"/>
    <cellStyle name="Total 12 20 15 2" xfId="24189"/>
    <cellStyle name="Total 12 20 15 2 2" xfId="46391"/>
    <cellStyle name="Total 12 20 15 3" xfId="46390"/>
    <cellStyle name="Total 12 20 15 4" xfId="62272"/>
    <cellStyle name="Total 12 20 16" xfId="13269"/>
    <cellStyle name="Total 12 20 16 2" xfId="24568"/>
    <cellStyle name="Total 12 20 16 2 2" xfId="46393"/>
    <cellStyle name="Total 12 20 16 3" xfId="46392"/>
    <cellStyle name="Total 12 20 16 4" xfId="62273"/>
    <cellStyle name="Total 12 20 17" xfId="13605"/>
    <cellStyle name="Total 12 20 17 2" xfId="24873"/>
    <cellStyle name="Total 12 20 17 2 2" xfId="46395"/>
    <cellStyle name="Total 12 20 17 3" xfId="46394"/>
    <cellStyle name="Total 12 20 17 4" xfId="62274"/>
    <cellStyle name="Total 12 20 18" xfId="13935"/>
    <cellStyle name="Total 12 20 18 2" xfId="25175"/>
    <cellStyle name="Total 12 20 18 2 2" xfId="46397"/>
    <cellStyle name="Total 12 20 18 3" xfId="46396"/>
    <cellStyle name="Total 12 20 18 4" xfId="62275"/>
    <cellStyle name="Total 12 20 19" xfId="14256"/>
    <cellStyle name="Total 12 20 19 2" xfId="25475"/>
    <cellStyle name="Total 12 20 19 2 2" xfId="46399"/>
    <cellStyle name="Total 12 20 19 3" xfId="46398"/>
    <cellStyle name="Total 12 20 19 4" xfId="62276"/>
    <cellStyle name="Total 12 20 2" xfId="7305"/>
    <cellStyle name="Total 12 20 2 2" xfId="19281"/>
    <cellStyle name="Total 12 20 2 2 2" xfId="46401"/>
    <cellStyle name="Total 12 20 2 3" xfId="46400"/>
    <cellStyle name="Total 12 20 2 4" xfId="62277"/>
    <cellStyle name="Total 12 20 20" xfId="14547"/>
    <cellStyle name="Total 12 20 20 2" xfId="46402"/>
    <cellStyle name="Total 12 20 20 3" xfId="62278"/>
    <cellStyle name="Total 12 20 20 4" xfId="62279"/>
    <cellStyle name="Total 12 20 21" xfId="46379"/>
    <cellStyle name="Total 12 20 22" xfId="62280"/>
    <cellStyle name="Total 12 20 3" xfId="7774"/>
    <cellStyle name="Total 12 20 3 2" xfId="19690"/>
    <cellStyle name="Total 12 20 3 2 2" xfId="46404"/>
    <cellStyle name="Total 12 20 3 3" xfId="46403"/>
    <cellStyle name="Total 12 20 3 4" xfId="62281"/>
    <cellStyle name="Total 12 20 4" xfId="8222"/>
    <cellStyle name="Total 12 20 4 2" xfId="20077"/>
    <cellStyle name="Total 12 20 4 2 2" xfId="46406"/>
    <cellStyle name="Total 12 20 4 3" xfId="46405"/>
    <cellStyle name="Total 12 20 4 4" xfId="62282"/>
    <cellStyle name="Total 12 20 5" xfId="8683"/>
    <cellStyle name="Total 12 20 5 2" xfId="20473"/>
    <cellStyle name="Total 12 20 5 2 2" xfId="46408"/>
    <cellStyle name="Total 12 20 5 3" xfId="46407"/>
    <cellStyle name="Total 12 20 5 4" xfId="62283"/>
    <cellStyle name="Total 12 20 6" xfId="9132"/>
    <cellStyle name="Total 12 20 6 2" xfId="20873"/>
    <cellStyle name="Total 12 20 6 2 2" xfId="46410"/>
    <cellStyle name="Total 12 20 6 3" xfId="46409"/>
    <cellStyle name="Total 12 20 6 4" xfId="62284"/>
    <cellStyle name="Total 12 20 7" xfId="9581"/>
    <cellStyle name="Total 12 20 7 2" xfId="21273"/>
    <cellStyle name="Total 12 20 7 2 2" xfId="46412"/>
    <cellStyle name="Total 12 20 7 3" xfId="46411"/>
    <cellStyle name="Total 12 20 7 4" xfId="62285"/>
    <cellStyle name="Total 12 20 8" xfId="10023"/>
    <cellStyle name="Total 12 20 8 2" xfId="21656"/>
    <cellStyle name="Total 12 20 8 2 2" xfId="46414"/>
    <cellStyle name="Total 12 20 8 3" xfId="46413"/>
    <cellStyle name="Total 12 20 8 4" xfId="62286"/>
    <cellStyle name="Total 12 20 9" xfId="10453"/>
    <cellStyle name="Total 12 20 9 2" xfId="22032"/>
    <cellStyle name="Total 12 20 9 2 2" xfId="46416"/>
    <cellStyle name="Total 12 20 9 3" xfId="46415"/>
    <cellStyle name="Total 12 20 9 4" xfId="62287"/>
    <cellStyle name="Total 12 21" xfId="4541"/>
    <cellStyle name="Total 12 21 10" xfId="10872"/>
    <cellStyle name="Total 12 21 10 2" xfId="22395"/>
    <cellStyle name="Total 12 21 10 2 2" xfId="46419"/>
    <cellStyle name="Total 12 21 10 3" xfId="46418"/>
    <cellStyle name="Total 12 21 10 4" xfId="62288"/>
    <cellStyle name="Total 12 21 11" xfId="11285"/>
    <cellStyle name="Total 12 21 11 2" xfId="22764"/>
    <cellStyle name="Total 12 21 11 2 2" xfId="46421"/>
    <cellStyle name="Total 12 21 11 3" xfId="46420"/>
    <cellStyle name="Total 12 21 11 4" xfId="62289"/>
    <cellStyle name="Total 12 21 12" xfId="11710"/>
    <cellStyle name="Total 12 21 12 2" xfId="23145"/>
    <cellStyle name="Total 12 21 12 2 2" xfId="46423"/>
    <cellStyle name="Total 12 21 12 3" xfId="46422"/>
    <cellStyle name="Total 12 21 12 4" xfId="62290"/>
    <cellStyle name="Total 12 21 13" xfId="12127"/>
    <cellStyle name="Total 12 21 13 2" xfId="23528"/>
    <cellStyle name="Total 12 21 13 2 2" xfId="46425"/>
    <cellStyle name="Total 12 21 13 3" xfId="46424"/>
    <cellStyle name="Total 12 21 13 4" xfId="62291"/>
    <cellStyle name="Total 12 21 14" xfId="12505"/>
    <cellStyle name="Total 12 21 14 2" xfId="23864"/>
    <cellStyle name="Total 12 21 14 2 2" xfId="46427"/>
    <cellStyle name="Total 12 21 14 3" xfId="46426"/>
    <cellStyle name="Total 12 21 14 4" xfId="62292"/>
    <cellStyle name="Total 12 21 15" xfId="12858"/>
    <cellStyle name="Total 12 21 15 2" xfId="24190"/>
    <cellStyle name="Total 12 21 15 2 2" xfId="46429"/>
    <cellStyle name="Total 12 21 15 3" xfId="46428"/>
    <cellStyle name="Total 12 21 15 4" xfId="62293"/>
    <cellStyle name="Total 12 21 16" xfId="13270"/>
    <cellStyle name="Total 12 21 16 2" xfId="24569"/>
    <cellStyle name="Total 12 21 16 2 2" xfId="46431"/>
    <cellStyle name="Total 12 21 16 3" xfId="46430"/>
    <cellStyle name="Total 12 21 16 4" xfId="62294"/>
    <cellStyle name="Total 12 21 17" xfId="13606"/>
    <cellStyle name="Total 12 21 17 2" xfId="24874"/>
    <cellStyle name="Total 12 21 17 2 2" xfId="46433"/>
    <cellStyle name="Total 12 21 17 3" xfId="46432"/>
    <cellStyle name="Total 12 21 17 4" xfId="62295"/>
    <cellStyle name="Total 12 21 18" xfId="13936"/>
    <cellStyle name="Total 12 21 18 2" xfId="25176"/>
    <cellStyle name="Total 12 21 18 2 2" xfId="46435"/>
    <cellStyle name="Total 12 21 18 3" xfId="46434"/>
    <cellStyle name="Total 12 21 18 4" xfId="62296"/>
    <cellStyle name="Total 12 21 19" xfId="14257"/>
    <cellStyle name="Total 12 21 19 2" xfId="25476"/>
    <cellStyle name="Total 12 21 19 2 2" xfId="46437"/>
    <cellStyle name="Total 12 21 19 3" xfId="46436"/>
    <cellStyle name="Total 12 21 19 4" xfId="62297"/>
    <cellStyle name="Total 12 21 2" xfId="7306"/>
    <cellStyle name="Total 12 21 2 2" xfId="19282"/>
    <cellStyle name="Total 12 21 2 2 2" xfId="46439"/>
    <cellStyle name="Total 12 21 2 3" xfId="46438"/>
    <cellStyle name="Total 12 21 2 4" xfId="62298"/>
    <cellStyle name="Total 12 21 20" xfId="14548"/>
    <cellStyle name="Total 12 21 20 2" xfId="46440"/>
    <cellStyle name="Total 12 21 20 3" xfId="62299"/>
    <cellStyle name="Total 12 21 20 4" xfId="62300"/>
    <cellStyle name="Total 12 21 21" xfId="46417"/>
    <cellStyle name="Total 12 21 22" xfId="62301"/>
    <cellStyle name="Total 12 21 3" xfId="7775"/>
    <cellStyle name="Total 12 21 3 2" xfId="19691"/>
    <cellStyle name="Total 12 21 3 2 2" xfId="46442"/>
    <cellStyle name="Total 12 21 3 3" xfId="46441"/>
    <cellStyle name="Total 12 21 3 4" xfId="62302"/>
    <cellStyle name="Total 12 21 4" xfId="8223"/>
    <cellStyle name="Total 12 21 4 2" xfId="20078"/>
    <cellStyle name="Total 12 21 4 2 2" xfId="46444"/>
    <cellStyle name="Total 12 21 4 3" xfId="46443"/>
    <cellStyle name="Total 12 21 4 4" xfId="62303"/>
    <cellStyle name="Total 12 21 5" xfId="8684"/>
    <cellStyle name="Total 12 21 5 2" xfId="20474"/>
    <cellStyle name="Total 12 21 5 2 2" xfId="46446"/>
    <cellStyle name="Total 12 21 5 3" xfId="46445"/>
    <cellStyle name="Total 12 21 5 4" xfId="62304"/>
    <cellStyle name="Total 12 21 6" xfId="9133"/>
    <cellStyle name="Total 12 21 6 2" xfId="20874"/>
    <cellStyle name="Total 12 21 6 2 2" xfId="46448"/>
    <cellStyle name="Total 12 21 6 3" xfId="46447"/>
    <cellStyle name="Total 12 21 6 4" xfId="62305"/>
    <cellStyle name="Total 12 21 7" xfId="9582"/>
    <cellStyle name="Total 12 21 7 2" xfId="21274"/>
    <cellStyle name="Total 12 21 7 2 2" xfId="46450"/>
    <cellStyle name="Total 12 21 7 3" xfId="46449"/>
    <cellStyle name="Total 12 21 7 4" xfId="62306"/>
    <cellStyle name="Total 12 21 8" xfId="10024"/>
    <cellStyle name="Total 12 21 8 2" xfId="21657"/>
    <cellStyle name="Total 12 21 8 2 2" xfId="46452"/>
    <cellStyle name="Total 12 21 8 3" xfId="46451"/>
    <cellStyle name="Total 12 21 8 4" xfId="62307"/>
    <cellStyle name="Total 12 21 9" xfId="10454"/>
    <cellStyle name="Total 12 21 9 2" xfId="22033"/>
    <cellStyle name="Total 12 21 9 2 2" xfId="46454"/>
    <cellStyle name="Total 12 21 9 3" xfId="46453"/>
    <cellStyle name="Total 12 21 9 4" xfId="62308"/>
    <cellStyle name="Total 12 22" xfId="4542"/>
    <cellStyle name="Total 12 22 10" xfId="10873"/>
    <cellStyle name="Total 12 22 10 2" xfId="22396"/>
    <cellStyle name="Total 12 22 10 2 2" xfId="46457"/>
    <cellStyle name="Total 12 22 10 3" xfId="46456"/>
    <cellStyle name="Total 12 22 10 4" xfId="62309"/>
    <cellStyle name="Total 12 22 11" xfId="11286"/>
    <cellStyle name="Total 12 22 11 2" xfId="22765"/>
    <cellStyle name="Total 12 22 11 2 2" xfId="46459"/>
    <cellStyle name="Total 12 22 11 3" xfId="46458"/>
    <cellStyle name="Total 12 22 11 4" xfId="62310"/>
    <cellStyle name="Total 12 22 12" xfId="11711"/>
    <cellStyle name="Total 12 22 12 2" xfId="23146"/>
    <cellStyle name="Total 12 22 12 2 2" xfId="46461"/>
    <cellStyle name="Total 12 22 12 3" xfId="46460"/>
    <cellStyle name="Total 12 22 12 4" xfId="62311"/>
    <cellStyle name="Total 12 22 13" xfId="12128"/>
    <cellStyle name="Total 12 22 13 2" xfId="23529"/>
    <cellStyle name="Total 12 22 13 2 2" xfId="46463"/>
    <cellStyle name="Total 12 22 13 3" xfId="46462"/>
    <cellStyle name="Total 12 22 13 4" xfId="62312"/>
    <cellStyle name="Total 12 22 14" xfId="12506"/>
    <cellStyle name="Total 12 22 14 2" xfId="23865"/>
    <cellStyle name="Total 12 22 14 2 2" xfId="46465"/>
    <cellStyle name="Total 12 22 14 3" xfId="46464"/>
    <cellStyle name="Total 12 22 14 4" xfId="62313"/>
    <cellStyle name="Total 12 22 15" xfId="12859"/>
    <cellStyle name="Total 12 22 15 2" xfId="24191"/>
    <cellStyle name="Total 12 22 15 2 2" xfId="46467"/>
    <cellStyle name="Total 12 22 15 3" xfId="46466"/>
    <cellStyle name="Total 12 22 15 4" xfId="62314"/>
    <cellStyle name="Total 12 22 16" xfId="13271"/>
    <cellStyle name="Total 12 22 16 2" xfId="24570"/>
    <cellStyle name="Total 12 22 16 2 2" xfId="46469"/>
    <cellStyle name="Total 12 22 16 3" xfId="46468"/>
    <cellStyle name="Total 12 22 16 4" xfId="62315"/>
    <cellStyle name="Total 12 22 17" xfId="13607"/>
    <cellStyle name="Total 12 22 17 2" xfId="24875"/>
    <cellStyle name="Total 12 22 17 2 2" xfId="46471"/>
    <cellStyle name="Total 12 22 17 3" xfId="46470"/>
    <cellStyle name="Total 12 22 17 4" xfId="62316"/>
    <cellStyle name="Total 12 22 18" xfId="13937"/>
    <cellStyle name="Total 12 22 18 2" xfId="25177"/>
    <cellStyle name="Total 12 22 18 2 2" xfId="46473"/>
    <cellStyle name="Total 12 22 18 3" xfId="46472"/>
    <cellStyle name="Total 12 22 18 4" xfId="62317"/>
    <cellStyle name="Total 12 22 19" xfId="14258"/>
    <cellStyle name="Total 12 22 19 2" xfId="25477"/>
    <cellStyle name="Total 12 22 19 2 2" xfId="46475"/>
    <cellStyle name="Total 12 22 19 3" xfId="46474"/>
    <cellStyle name="Total 12 22 19 4" xfId="62318"/>
    <cellStyle name="Total 12 22 2" xfId="7307"/>
    <cellStyle name="Total 12 22 2 2" xfId="19283"/>
    <cellStyle name="Total 12 22 2 2 2" xfId="46477"/>
    <cellStyle name="Total 12 22 2 3" xfId="46476"/>
    <cellStyle name="Total 12 22 2 4" xfId="62319"/>
    <cellStyle name="Total 12 22 20" xfId="14549"/>
    <cellStyle name="Total 12 22 20 2" xfId="46478"/>
    <cellStyle name="Total 12 22 20 3" xfId="62320"/>
    <cellStyle name="Total 12 22 20 4" xfId="62321"/>
    <cellStyle name="Total 12 22 21" xfId="46455"/>
    <cellStyle name="Total 12 22 22" xfId="62322"/>
    <cellStyle name="Total 12 22 3" xfId="7776"/>
    <cellStyle name="Total 12 22 3 2" xfId="19692"/>
    <cellStyle name="Total 12 22 3 2 2" xfId="46480"/>
    <cellStyle name="Total 12 22 3 3" xfId="46479"/>
    <cellStyle name="Total 12 22 3 4" xfId="62323"/>
    <cellStyle name="Total 12 22 4" xfId="8224"/>
    <cellStyle name="Total 12 22 4 2" xfId="20079"/>
    <cellStyle name="Total 12 22 4 2 2" xfId="46482"/>
    <cellStyle name="Total 12 22 4 3" xfId="46481"/>
    <cellStyle name="Total 12 22 4 4" xfId="62324"/>
    <cellStyle name="Total 12 22 5" xfId="8685"/>
    <cellStyle name="Total 12 22 5 2" xfId="20475"/>
    <cellStyle name="Total 12 22 5 2 2" xfId="46484"/>
    <cellStyle name="Total 12 22 5 3" xfId="46483"/>
    <cellStyle name="Total 12 22 5 4" xfId="62325"/>
    <cellStyle name="Total 12 22 6" xfId="9134"/>
    <cellStyle name="Total 12 22 6 2" xfId="20875"/>
    <cellStyle name="Total 12 22 6 2 2" xfId="46486"/>
    <cellStyle name="Total 12 22 6 3" xfId="46485"/>
    <cellStyle name="Total 12 22 6 4" xfId="62326"/>
    <cellStyle name="Total 12 22 7" xfId="9583"/>
    <cellStyle name="Total 12 22 7 2" xfId="21275"/>
    <cellStyle name="Total 12 22 7 2 2" xfId="46488"/>
    <cellStyle name="Total 12 22 7 3" xfId="46487"/>
    <cellStyle name="Total 12 22 7 4" xfId="62327"/>
    <cellStyle name="Total 12 22 8" xfId="10025"/>
    <cellStyle name="Total 12 22 8 2" xfId="21658"/>
    <cellStyle name="Total 12 22 8 2 2" xfId="46490"/>
    <cellStyle name="Total 12 22 8 3" xfId="46489"/>
    <cellStyle name="Total 12 22 8 4" xfId="62328"/>
    <cellStyle name="Total 12 22 9" xfId="10455"/>
    <cellStyle name="Total 12 22 9 2" xfId="22034"/>
    <cellStyle name="Total 12 22 9 2 2" xfId="46492"/>
    <cellStyle name="Total 12 22 9 3" xfId="46491"/>
    <cellStyle name="Total 12 22 9 4" xfId="62329"/>
    <cellStyle name="Total 12 23" xfId="4543"/>
    <cellStyle name="Total 12 23 10" xfId="10874"/>
    <cellStyle name="Total 12 23 10 2" xfId="22397"/>
    <cellStyle name="Total 12 23 10 2 2" xfId="46495"/>
    <cellStyle name="Total 12 23 10 3" xfId="46494"/>
    <cellStyle name="Total 12 23 10 4" xfId="62330"/>
    <cellStyle name="Total 12 23 11" xfId="11287"/>
    <cellStyle name="Total 12 23 11 2" xfId="22766"/>
    <cellStyle name="Total 12 23 11 2 2" xfId="46497"/>
    <cellStyle name="Total 12 23 11 3" xfId="46496"/>
    <cellStyle name="Total 12 23 11 4" xfId="62331"/>
    <cellStyle name="Total 12 23 12" xfId="11712"/>
    <cellStyle name="Total 12 23 12 2" xfId="23147"/>
    <cellStyle name="Total 12 23 12 2 2" xfId="46499"/>
    <cellStyle name="Total 12 23 12 3" xfId="46498"/>
    <cellStyle name="Total 12 23 12 4" xfId="62332"/>
    <cellStyle name="Total 12 23 13" xfId="12129"/>
    <cellStyle name="Total 12 23 13 2" xfId="23530"/>
    <cellStyle name="Total 12 23 13 2 2" xfId="46501"/>
    <cellStyle name="Total 12 23 13 3" xfId="46500"/>
    <cellStyle name="Total 12 23 13 4" xfId="62333"/>
    <cellStyle name="Total 12 23 14" xfId="12507"/>
    <cellStyle name="Total 12 23 14 2" xfId="23866"/>
    <cellStyle name="Total 12 23 14 2 2" xfId="46503"/>
    <cellStyle name="Total 12 23 14 3" xfId="46502"/>
    <cellStyle name="Total 12 23 14 4" xfId="62334"/>
    <cellStyle name="Total 12 23 15" xfId="12860"/>
    <cellStyle name="Total 12 23 15 2" xfId="24192"/>
    <cellStyle name="Total 12 23 15 2 2" xfId="46505"/>
    <cellStyle name="Total 12 23 15 3" xfId="46504"/>
    <cellStyle name="Total 12 23 15 4" xfId="62335"/>
    <cellStyle name="Total 12 23 16" xfId="13272"/>
    <cellStyle name="Total 12 23 16 2" xfId="24571"/>
    <cellStyle name="Total 12 23 16 2 2" xfId="46507"/>
    <cellStyle name="Total 12 23 16 3" xfId="46506"/>
    <cellStyle name="Total 12 23 16 4" xfId="62336"/>
    <cellStyle name="Total 12 23 17" xfId="13608"/>
    <cellStyle name="Total 12 23 17 2" xfId="24876"/>
    <cellStyle name="Total 12 23 17 2 2" xfId="46509"/>
    <cellStyle name="Total 12 23 17 3" xfId="46508"/>
    <cellStyle name="Total 12 23 17 4" xfId="62337"/>
    <cellStyle name="Total 12 23 18" xfId="13938"/>
    <cellStyle name="Total 12 23 18 2" xfId="25178"/>
    <cellStyle name="Total 12 23 18 2 2" xfId="46511"/>
    <cellStyle name="Total 12 23 18 3" xfId="46510"/>
    <cellStyle name="Total 12 23 18 4" xfId="62338"/>
    <cellStyle name="Total 12 23 19" xfId="14259"/>
    <cellStyle name="Total 12 23 19 2" xfId="25478"/>
    <cellStyle name="Total 12 23 19 2 2" xfId="46513"/>
    <cellStyle name="Total 12 23 19 3" xfId="46512"/>
    <cellStyle name="Total 12 23 19 4" xfId="62339"/>
    <cellStyle name="Total 12 23 2" xfId="7308"/>
    <cellStyle name="Total 12 23 2 2" xfId="19284"/>
    <cellStyle name="Total 12 23 2 2 2" xfId="46515"/>
    <cellStyle name="Total 12 23 2 3" xfId="46514"/>
    <cellStyle name="Total 12 23 2 4" xfId="62340"/>
    <cellStyle name="Total 12 23 20" xfId="14550"/>
    <cellStyle name="Total 12 23 20 2" xfId="46516"/>
    <cellStyle name="Total 12 23 20 3" xfId="62341"/>
    <cellStyle name="Total 12 23 20 4" xfId="62342"/>
    <cellStyle name="Total 12 23 21" xfId="46493"/>
    <cellStyle name="Total 12 23 22" xfId="62343"/>
    <cellStyle name="Total 12 23 3" xfId="7777"/>
    <cellStyle name="Total 12 23 3 2" xfId="19693"/>
    <cellStyle name="Total 12 23 3 2 2" xfId="46518"/>
    <cellStyle name="Total 12 23 3 3" xfId="46517"/>
    <cellStyle name="Total 12 23 3 4" xfId="62344"/>
    <cellStyle name="Total 12 23 4" xfId="8225"/>
    <cellStyle name="Total 12 23 4 2" xfId="20080"/>
    <cellStyle name="Total 12 23 4 2 2" xfId="46520"/>
    <cellStyle name="Total 12 23 4 3" xfId="46519"/>
    <cellStyle name="Total 12 23 4 4" xfId="62345"/>
    <cellStyle name="Total 12 23 5" xfId="8686"/>
    <cellStyle name="Total 12 23 5 2" xfId="20476"/>
    <cellStyle name="Total 12 23 5 2 2" xfId="46522"/>
    <cellStyle name="Total 12 23 5 3" xfId="46521"/>
    <cellStyle name="Total 12 23 5 4" xfId="62346"/>
    <cellStyle name="Total 12 23 6" xfId="9135"/>
    <cellStyle name="Total 12 23 6 2" xfId="20876"/>
    <cellStyle name="Total 12 23 6 2 2" xfId="46524"/>
    <cellStyle name="Total 12 23 6 3" xfId="46523"/>
    <cellStyle name="Total 12 23 6 4" xfId="62347"/>
    <cellStyle name="Total 12 23 7" xfId="9584"/>
    <cellStyle name="Total 12 23 7 2" xfId="21276"/>
    <cellStyle name="Total 12 23 7 2 2" xfId="46526"/>
    <cellStyle name="Total 12 23 7 3" xfId="46525"/>
    <cellStyle name="Total 12 23 7 4" xfId="62348"/>
    <cellStyle name="Total 12 23 8" xfId="10026"/>
    <cellStyle name="Total 12 23 8 2" xfId="21659"/>
    <cellStyle name="Total 12 23 8 2 2" xfId="46528"/>
    <cellStyle name="Total 12 23 8 3" xfId="46527"/>
    <cellStyle name="Total 12 23 8 4" xfId="62349"/>
    <cellStyle name="Total 12 23 9" xfId="10456"/>
    <cellStyle name="Total 12 23 9 2" xfId="22035"/>
    <cellStyle name="Total 12 23 9 2 2" xfId="46530"/>
    <cellStyle name="Total 12 23 9 3" xfId="46529"/>
    <cellStyle name="Total 12 23 9 4" xfId="62350"/>
    <cellStyle name="Total 12 24" xfId="4544"/>
    <cellStyle name="Total 12 24 10" xfId="10875"/>
    <cellStyle name="Total 12 24 10 2" xfId="22398"/>
    <cellStyle name="Total 12 24 10 2 2" xfId="46533"/>
    <cellStyle name="Total 12 24 10 3" xfId="46532"/>
    <cellStyle name="Total 12 24 10 4" xfId="62351"/>
    <cellStyle name="Total 12 24 11" xfId="11288"/>
    <cellStyle name="Total 12 24 11 2" xfId="22767"/>
    <cellStyle name="Total 12 24 11 2 2" xfId="46535"/>
    <cellStyle name="Total 12 24 11 3" xfId="46534"/>
    <cellStyle name="Total 12 24 11 4" xfId="62352"/>
    <cellStyle name="Total 12 24 12" xfId="11713"/>
    <cellStyle name="Total 12 24 12 2" xfId="23148"/>
    <cellStyle name="Total 12 24 12 2 2" xfId="46537"/>
    <cellStyle name="Total 12 24 12 3" xfId="46536"/>
    <cellStyle name="Total 12 24 12 4" xfId="62353"/>
    <cellStyle name="Total 12 24 13" xfId="12130"/>
    <cellStyle name="Total 12 24 13 2" xfId="23531"/>
    <cellStyle name="Total 12 24 13 2 2" xfId="46539"/>
    <cellStyle name="Total 12 24 13 3" xfId="46538"/>
    <cellStyle name="Total 12 24 13 4" xfId="62354"/>
    <cellStyle name="Total 12 24 14" xfId="12508"/>
    <cellStyle name="Total 12 24 14 2" xfId="23867"/>
    <cellStyle name="Total 12 24 14 2 2" xfId="46541"/>
    <cellStyle name="Total 12 24 14 3" xfId="46540"/>
    <cellStyle name="Total 12 24 14 4" xfId="62355"/>
    <cellStyle name="Total 12 24 15" xfId="12861"/>
    <cellStyle name="Total 12 24 15 2" xfId="24193"/>
    <cellStyle name="Total 12 24 15 2 2" xfId="46543"/>
    <cellStyle name="Total 12 24 15 3" xfId="46542"/>
    <cellStyle name="Total 12 24 15 4" xfId="62356"/>
    <cellStyle name="Total 12 24 16" xfId="13273"/>
    <cellStyle name="Total 12 24 16 2" xfId="24572"/>
    <cellStyle name="Total 12 24 16 2 2" xfId="46545"/>
    <cellStyle name="Total 12 24 16 3" xfId="46544"/>
    <cellStyle name="Total 12 24 16 4" xfId="62357"/>
    <cellStyle name="Total 12 24 17" xfId="13609"/>
    <cellStyle name="Total 12 24 17 2" xfId="24877"/>
    <cellStyle name="Total 12 24 17 2 2" xfId="46547"/>
    <cellStyle name="Total 12 24 17 3" xfId="46546"/>
    <cellStyle name="Total 12 24 17 4" xfId="62358"/>
    <cellStyle name="Total 12 24 18" xfId="13939"/>
    <cellStyle name="Total 12 24 18 2" xfId="25179"/>
    <cellStyle name="Total 12 24 18 2 2" xfId="46549"/>
    <cellStyle name="Total 12 24 18 3" xfId="46548"/>
    <cellStyle name="Total 12 24 18 4" xfId="62359"/>
    <cellStyle name="Total 12 24 19" xfId="14260"/>
    <cellStyle name="Total 12 24 19 2" xfId="25479"/>
    <cellStyle name="Total 12 24 19 2 2" xfId="46551"/>
    <cellStyle name="Total 12 24 19 3" xfId="46550"/>
    <cellStyle name="Total 12 24 19 4" xfId="62360"/>
    <cellStyle name="Total 12 24 2" xfId="7309"/>
    <cellStyle name="Total 12 24 2 2" xfId="19285"/>
    <cellStyle name="Total 12 24 2 2 2" xfId="46553"/>
    <cellStyle name="Total 12 24 2 3" xfId="46552"/>
    <cellStyle name="Total 12 24 2 4" xfId="62361"/>
    <cellStyle name="Total 12 24 20" xfId="14551"/>
    <cellStyle name="Total 12 24 20 2" xfId="46554"/>
    <cellStyle name="Total 12 24 20 3" xfId="62362"/>
    <cellStyle name="Total 12 24 20 4" xfId="62363"/>
    <cellStyle name="Total 12 24 21" xfId="46531"/>
    <cellStyle name="Total 12 24 22" xfId="62364"/>
    <cellStyle name="Total 12 24 3" xfId="7778"/>
    <cellStyle name="Total 12 24 3 2" xfId="19694"/>
    <cellStyle name="Total 12 24 3 2 2" xfId="46556"/>
    <cellStyle name="Total 12 24 3 3" xfId="46555"/>
    <cellStyle name="Total 12 24 3 4" xfId="62365"/>
    <cellStyle name="Total 12 24 4" xfId="8226"/>
    <cellStyle name="Total 12 24 4 2" xfId="20081"/>
    <cellStyle name="Total 12 24 4 2 2" xfId="46558"/>
    <cellStyle name="Total 12 24 4 3" xfId="46557"/>
    <cellStyle name="Total 12 24 4 4" xfId="62366"/>
    <cellStyle name="Total 12 24 5" xfId="8687"/>
    <cellStyle name="Total 12 24 5 2" xfId="20477"/>
    <cellStyle name="Total 12 24 5 2 2" xfId="46560"/>
    <cellStyle name="Total 12 24 5 3" xfId="46559"/>
    <cellStyle name="Total 12 24 5 4" xfId="62367"/>
    <cellStyle name="Total 12 24 6" xfId="9136"/>
    <cellStyle name="Total 12 24 6 2" xfId="20877"/>
    <cellStyle name="Total 12 24 6 2 2" xfId="46562"/>
    <cellStyle name="Total 12 24 6 3" xfId="46561"/>
    <cellStyle name="Total 12 24 6 4" xfId="62368"/>
    <cellStyle name="Total 12 24 7" xfId="9585"/>
    <cellStyle name="Total 12 24 7 2" xfId="21277"/>
    <cellStyle name="Total 12 24 7 2 2" xfId="46564"/>
    <cellStyle name="Total 12 24 7 3" xfId="46563"/>
    <cellStyle name="Total 12 24 7 4" xfId="62369"/>
    <cellStyle name="Total 12 24 8" xfId="10027"/>
    <cellStyle name="Total 12 24 8 2" xfId="21660"/>
    <cellStyle name="Total 12 24 8 2 2" xfId="46566"/>
    <cellStyle name="Total 12 24 8 3" xfId="46565"/>
    <cellStyle name="Total 12 24 8 4" xfId="62370"/>
    <cellStyle name="Total 12 24 9" xfId="10457"/>
    <cellStyle name="Total 12 24 9 2" xfId="22036"/>
    <cellStyle name="Total 12 24 9 2 2" xfId="46568"/>
    <cellStyle name="Total 12 24 9 3" xfId="46567"/>
    <cellStyle name="Total 12 24 9 4" xfId="62371"/>
    <cellStyle name="Total 12 25" xfId="4545"/>
    <cellStyle name="Total 12 25 10" xfId="10876"/>
    <cellStyle name="Total 12 25 10 2" xfId="22399"/>
    <cellStyle name="Total 12 25 10 2 2" xfId="46571"/>
    <cellStyle name="Total 12 25 10 3" xfId="46570"/>
    <cellStyle name="Total 12 25 10 4" xfId="62372"/>
    <cellStyle name="Total 12 25 11" xfId="11289"/>
    <cellStyle name="Total 12 25 11 2" xfId="22768"/>
    <cellStyle name="Total 12 25 11 2 2" xfId="46573"/>
    <cellStyle name="Total 12 25 11 3" xfId="46572"/>
    <cellStyle name="Total 12 25 11 4" xfId="62373"/>
    <cellStyle name="Total 12 25 12" xfId="11714"/>
    <cellStyle name="Total 12 25 12 2" xfId="23149"/>
    <cellStyle name="Total 12 25 12 2 2" xfId="46575"/>
    <cellStyle name="Total 12 25 12 3" xfId="46574"/>
    <cellStyle name="Total 12 25 12 4" xfId="62374"/>
    <cellStyle name="Total 12 25 13" xfId="12131"/>
    <cellStyle name="Total 12 25 13 2" xfId="23532"/>
    <cellStyle name="Total 12 25 13 2 2" xfId="46577"/>
    <cellStyle name="Total 12 25 13 3" xfId="46576"/>
    <cellStyle name="Total 12 25 13 4" xfId="62375"/>
    <cellStyle name="Total 12 25 14" xfId="12509"/>
    <cellStyle name="Total 12 25 14 2" xfId="23868"/>
    <cellStyle name="Total 12 25 14 2 2" xfId="46579"/>
    <cellStyle name="Total 12 25 14 3" xfId="46578"/>
    <cellStyle name="Total 12 25 14 4" xfId="62376"/>
    <cellStyle name="Total 12 25 15" xfId="12862"/>
    <cellStyle name="Total 12 25 15 2" xfId="24194"/>
    <cellStyle name="Total 12 25 15 2 2" xfId="46581"/>
    <cellStyle name="Total 12 25 15 3" xfId="46580"/>
    <cellStyle name="Total 12 25 15 4" xfId="62377"/>
    <cellStyle name="Total 12 25 16" xfId="13274"/>
    <cellStyle name="Total 12 25 16 2" xfId="24573"/>
    <cellStyle name="Total 12 25 16 2 2" xfId="46583"/>
    <cellStyle name="Total 12 25 16 3" xfId="46582"/>
    <cellStyle name="Total 12 25 16 4" xfId="62378"/>
    <cellStyle name="Total 12 25 17" xfId="13610"/>
    <cellStyle name="Total 12 25 17 2" xfId="24878"/>
    <cellStyle name="Total 12 25 17 2 2" xfId="46585"/>
    <cellStyle name="Total 12 25 17 3" xfId="46584"/>
    <cellStyle name="Total 12 25 17 4" xfId="62379"/>
    <cellStyle name="Total 12 25 18" xfId="13940"/>
    <cellStyle name="Total 12 25 18 2" xfId="25180"/>
    <cellStyle name="Total 12 25 18 2 2" xfId="46587"/>
    <cellStyle name="Total 12 25 18 3" xfId="46586"/>
    <cellStyle name="Total 12 25 18 4" xfId="62380"/>
    <cellStyle name="Total 12 25 19" xfId="14261"/>
    <cellStyle name="Total 12 25 19 2" xfId="25480"/>
    <cellStyle name="Total 12 25 19 2 2" xfId="46589"/>
    <cellStyle name="Total 12 25 19 3" xfId="46588"/>
    <cellStyle name="Total 12 25 19 4" xfId="62381"/>
    <cellStyle name="Total 12 25 2" xfId="7310"/>
    <cellStyle name="Total 12 25 2 2" xfId="19286"/>
    <cellStyle name="Total 12 25 2 2 2" xfId="46591"/>
    <cellStyle name="Total 12 25 2 3" xfId="46590"/>
    <cellStyle name="Total 12 25 2 4" xfId="62382"/>
    <cellStyle name="Total 12 25 20" xfId="14552"/>
    <cellStyle name="Total 12 25 20 2" xfId="46592"/>
    <cellStyle name="Total 12 25 20 3" xfId="62383"/>
    <cellStyle name="Total 12 25 20 4" xfId="62384"/>
    <cellStyle name="Total 12 25 21" xfId="46569"/>
    <cellStyle name="Total 12 25 22" xfId="62385"/>
    <cellStyle name="Total 12 25 3" xfId="7779"/>
    <cellStyle name="Total 12 25 3 2" xfId="19695"/>
    <cellStyle name="Total 12 25 3 2 2" xfId="46594"/>
    <cellStyle name="Total 12 25 3 3" xfId="46593"/>
    <cellStyle name="Total 12 25 3 4" xfId="62386"/>
    <cellStyle name="Total 12 25 4" xfId="8227"/>
    <cellStyle name="Total 12 25 4 2" xfId="20082"/>
    <cellStyle name="Total 12 25 4 2 2" xfId="46596"/>
    <cellStyle name="Total 12 25 4 3" xfId="46595"/>
    <cellStyle name="Total 12 25 4 4" xfId="62387"/>
    <cellStyle name="Total 12 25 5" xfId="8688"/>
    <cellStyle name="Total 12 25 5 2" xfId="20478"/>
    <cellStyle name="Total 12 25 5 2 2" xfId="46598"/>
    <cellStyle name="Total 12 25 5 3" xfId="46597"/>
    <cellStyle name="Total 12 25 5 4" xfId="62388"/>
    <cellStyle name="Total 12 25 6" xfId="9137"/>
    <cellStyle name="Total 12 25 6 2" xfId="20878"/>
    <cellStyle name="Total 12 25 6 2 2" xfId="46600"/>
    <cellStyle name="Total 12 25 6 3" xfId="46599"/>
    <cellStyle name="Total 12 25 6 4" xfId="62389"/>
    <cellStyle name="Total 12 25 7" xfId="9586"/>
    <cellStyle name="Total 12 25 7 2" xfId="21278"/>
    <cellStyle name="Total 12 25 7 2 2" xfId="46602"/>
    <cellStyle name="Total 12 25 7 3" xfId="46601"/>
    <cellStyle name="Total 12 25 7 4" xfId="62390"/>
    <cellStyle name="Total 12 25 8" xfId="10028"/>
    <cellStyle name="Total 12 25 8 2" xfId="21661"/>
    <cellStyle name="Total 12 25 8 2 2" xfId="46604"/>
    <cellStyle name="Total 12 25 8 3" xfId="46603"/>
    <cellStyle name="Total 12 25 8 4" xfId="62391"/>
    <cellStyle name="Total 12 25 9" xfId="10458"/>
    <cellStyle name="Total 12 25 9 2" xfId="22037"/>
    <cellStyle name="Total 12 25 9 2 2" xfId="46606"/>
    <cellStyle name="Total 12 25 9 3" xfId="46605"/>
    <cellStyle name="Total 12 25 9 4" xfId="62392"/>
    <cellStyle name="Total 12 26" xfId="4546"/>
    <cellStyle name="Total 12 26 10" xfId="10877"/>
    <cellStyle name="Total 12 26 10 2" xfId="22400"/>
    <cellStyle name="Total 12 26 10 2 2" xfId="46609"/>
    <cellStyle name="Total 12 26 10 3" xfId="46608"/>
    <cellStyle name="Total 12 26 10 4" xfId="62393"/>
    <cellStyle name="Total 12 26 11" xfId="11290"/>
    <cellStyle name="Total 12 26 11 2" xfId="22769"/>
    <cellStyle name="Total 12 26 11 2 2" xfId="46611"/>
    <cellStyle name="Total 12 26 11 3" xfId="46610"/>
    <cellStyle name="Total 12 26 11 4" xfId="62394"/>
    <cellStyle name="Total 12 26 12" xfId="11715"/>
    <cellStyle name="Total 12 26 12 2" xfId="23150"/>
    <cellStyle name="Total 12 26 12 2 2" xfId="46613"/>
    <cellStyle name="Total 12 26 12 3" xfId="46612"/>
    <cellStyle name="Total 12 26 12 4" xfId="62395"/>
    <cellStyle name="Total 12 26 13" xfId="12132"/>
    <cellStyle name="Total 12 26 13 2" xfId="23533"/>
    <cellStyle name="Total 12 26 13 2 2" xfId="46615"/>
    <cellStyle name="Total 12 26 13 3" xfId="46614"/>
    <cellStyle name="Total 12 26 13 4" xfId="62396"/>
    <cellStyle name="Total 12 26 14" xfId="12510"/>
    <cellStyle name="Total 12 26 14 2" xfId="23869"/>
    <cellStyle name="Total 12 26 14 2 2" xfId="46617"/>
    <cellStyle name="Total 12 26 14 3" xfId="46616"/>
    <cellStyle name="Total 12 26 14 4" xfId="62397"/>
    <cellStyle name="Total 12 26 15" xfId="12863"/>
    <cellStyle name="Total 12 26 15 2" xfId="24195"/>
    <cellStyle name="Total 12 26 15 2 2" xfId="46619"/>
    <cellStyle name="Total 12 26 15 3" xfId="46618"/>
    <cellStyle name="Total 12 26 15 4" xfId="62398"/>
    <cellStyle name="Total 12 26 16" xfId="13275"/>
    <cellStyle name="Total 12 26 16 2" xfId="24574"/>
    <cellStyle name="Total 12 26 16 2 2" xfId="46621"/>
    <cellStyle name="Total 12 26 16 3" xfId="46620"/>
    <cellStyle name="Total 12 26 16 4" xfId="62399"/>
    <cellStyle name="Total 12 26 17" xfId="13611"/>
    <cellStyle name="Total 12 26 17 2" xfId="24879"/>
    <cellStyle name="Total 12 26 17 2 2" xfId="46623"/>
    <cellStyle name="Total 12 26 17 3" xfId="46622"/>
    <cellStyle name="Total 12 26 17 4" xfId="62400"/>
    <cellStyle name="Total 12 26 18" xfId="13941"/>
    <cellStyle name="Total 12 26 18 2" xfId="25181"/>
    <cellStyle name="Total 12 26 18 2 2" xfId="46625"/>
    <cellStyle name="Total 12 26 18 3" xfId="46624"/>
    <cellStyle name="Total 12 26 18 4" xfId="62401"/>
    <cellStyle name="Total 12 26 19" xfId="14262"/>
    <cellStyle name="Total 12 26 19 2" xfId="25481"/>
    <cellStyle name="Total 12 26 19 2 2" xfId="46627"/>
    <cellStyle name="Total 12 26 19 3" xfId="46626"/>
    <cellStyle name="Total 12 26 19 4" xfId="62402"/>
    <cellStyle name="Total 12 26 2" xfId="7311"/>
    <cellStyle name="Total 12 26 2 2" xfId="19287"/>
    <cellStyle name="Total 12 26 2 2 2" xfId="46629"/>
    <cellStyle name="Total 12 26 2 3" xfId="46628"/>
    <cellStyle name="Total 12 26 2 4" xfId="62403"/>
    <cellStyle name="Total 12 26 20" xfId="14553"/>
    <cellStyle name="Total 12 26 20 2" xfId="46630"/>
    <cellStyle name="Total 12 26 20 3" xfId="62404"/>
    <cellStyle name="Total 12 26 20 4" xfId="62405"/>
    <cellStyle name="Total 12 26 21" xfId="46607"/>
    <cellStyle name="Total 12 26 22" xfId="62406"/>
    <cellStyle name="Total 12 26 3" xfId="7780"/>
    <cellStyle name="Total 12 26 3 2" xfId="19696"/>
    <cellStyle name="Total 12 26 3 2 2" xfId="46632"/>
    <cellStyle name="Total 12 26 3 3" xfId="46631"/>
    <cellStyle name="Total 12 26 3 4" xfId="62407"/>
    <cellStyle name="Total 12 26 4" xfId="8228"/>
    <cellStyle name="Total 12 26 4 2" xfId="20083"/>
    <cellStyle name="Total 12 26 4 2 2" xfId="46634"/>
    <cellStyle name="Total 12 26 4 3" xfId="46633"/>
    <cellStyle name="Total 12 26 4 4" xfId="62408"/>
    <cellStyle name="Total 12 26 5" xfId="8689"/>
    <cellStyle name="Total 12 26 5 2" xfId="20479"/>
    <cellStyle name="Total 12 26 5 2 2" xfId="46636"/>
    <cellStyle name="Total 12 26 5 3" xfId="46635"/>
    <cellStyle name="Total 12 26 5 4" xfId="62409"/>
    <cellStyle name="Total 12 26 6" xfId="9138"/>
    <cellStyle name="Total 12 26 6 2" xfId="20879"/>
    <cellStyle name="Total 12 26 6 2 2" xfId="46638"/>
    <cellStyle name="Total 12 26 6 3" xfId="46637"/>
    <cellStyle name="Total 12 26 6 4" xfId="62410"/>
    <cellStyle name="Total 12 26 7" xfId="9587"/>
    <cellStyle name="Total 12 26 7 2" xfId="21279"/>
    <cellStyle name="Total 12 26 7 2 2" xfId="46640"/>
    <cellStyle name="Total 12 26 7 3" xfId="46639"/>
    <cellStyle name="Total 12 26 7 4" xfId="62411"/>
    <cellStyle name="Total 12 26 8" xfId="10029"/>
    <cellStyle name="Total 12 26 8 2" xfId="21662"/>
    <cellStyle name="Total 12 26 8 2 2" xfId="46642"/>
    <cellStyle name="Total 12 26 8 3" xfId="46641"/>
    <cellStyle name="Total 12 26 8 4" xfId="62412"/>
    <cellStyle name="Total 12 26 9" xfId="10459"/>
    <cellStyle name="Total 12 26 9 2" xfId="22038"/>
    <cellStyle name="Total 12 26 9 2 2" xfId="46644"/>
    <cellStyle name="Total 12 26 9 3" xfId="46643"/>
    <cellStyle name="Total 12 26 9 4" xfId="62413"/>
    <cellStyle name="Total 12 27" xfId="4547"/>
    <cellStyle name="Total 12 27 10" xfId="10878"/>
    <cellStyle name="Total 12 27 10 2" xfId="22401"/>
    <cellStyle name="Total 12 27 10 2 2" xfId="46647"/>
    <cellStyle name="Total 12 27 10 3" xfId="46646"/>
    <cellStyle name="Total 12 27 10 4" xfId="62414"/>
    <cellStyle name="Total 12 27 11" xfId="11291"/>
    <cellStyle name="Total 12 27 11 2" xfId="22770"/>
    <cellStyle name="Total 12 27 11 2 2" xfId="46649"/>
    <cellStyle name="Total 12 27 11 3" xfId="46648"/>
    <cellStyle name="Total 12 27 11 4" xfId="62415"/>
    <cellStyle name="Total 12 27 12" xfId="11716"/>
    <cellStyle name="Total 12 27 12 2" xfId="23151"/>
    <cellStyle name="Total 12 27 12 2 2" xfId="46651"/>
    <cellStyle name="Total 12 27 12 3" xfId="46650"/>
    <cellStyle name="Total 12 27 12 4" xfId="62416"/>
    <cellStyle name="Total 12 27 13" xfId="12133"/>
    <cellStyle name="Total 12 27 13 2" xfId="23534"/>
    <cellStyle name="Total 12 27 13 2 2" xfId="46653"/>
    <cellStyle name="Total 12 27 13 3" xfId="46652"/>
    <cellStyle name="Total 12 27 13 4" xfId="62417"/>
    <cellStyle name="Total 12 27 14" xfId="12511"/>
    <cellStyle name="Total 12 27 14 2" xfId="23870"/>
    <cellStyle name="Total 12 27 14 2 2" xfId="46655"/>
    <cellStyle name="Total 12 27 14 3" xfId="46654"/>
    <cellStyle name="Total 12 27 14 4" xfId="62418"/>
    <cellStyle name="Total 12 27 15" xfId="12864"/>
    <cellStyle name="Total 12 27 15 2" xfId="24196"/>
    <cellStyle name="Total 12 27 15 2 2" xfId="46657"/>
    <cellStyle name="Total 12 27 15 3" xfId="46656"/>
    <cellStyle name="Total 12 27 15 4" xfId="62419"/>
    <cellStyle name="Total 12 27 16" xfId="13276"/>
    <cellStyle name="Total 12 27 16 2" xfId="24575"/>
    <cellStyle name="Total 12 27 16 2 2" xfId="46659"/>
    <cellStyle name="Total 12 27 16 3" xfId="46658"/>
    <cellStyle name="Total 12 27 16 4" xfId="62420"/>
    <cellStyle name="Total 12 27 17" xfId="13612"/>
    <cellStyle name="Total 12 27 17 2" xfId="24880"/>
    <cellStyle name="Total 12 27 17 2 2" xfId="46661"/>
    <cellStyle name="Total 12 27 17 3" xfId="46660"/>
    <cellStyle name="Total 12 27 17 4" xfId="62421"/>
    <cellStyle name="Total 12 27 18" xfId="13942"/>
    <cellStyle name="Total 12 27 18 2" xfId="25182"/>
    <cellStyle name="Total 12 27 18 2 2" xfId="46663"/>
    <cellStyle name="Total 12 27 18 3" xfId="46662"/>
    <cellStyle name="Total 12 27 18 4" xfId="62422"/>
    <cellStyle name="Total 12 27 19" xfId="14263"/>
    <cellStyle name="Total 12 27 19 2" xfId="25482"/>
    <cellStyle name="Total 12 27 19 2 2" xfId="46665"/>
    <cellStyle name="Total 12 27 19 3" xfId="46664"/>
    <cellStyle name="Total 12 27 19 4" xfId="62423"/>
    <cellStyle name="Total 12 27 2" xfId="7312"/>
    <cellStyle name="Total 12 27 2 2" xfId="19288"/>
    <cellStyle name="Total 12 27 2 2 2" xfId="46667"/>
    <cellStyle name="Total 12 27 2 3" xfId="46666"/>
    <cellStyle name="Total 12 27 2 4" xfId="62424"/>
    <cellStyle name="Total 12 27 20" xfId="14554"/>
    <cellStyle name="Total 12 27 20 2" xfId="46668"/>
    <cellStyle name="Total 12 27 20 3" xfId="62425"/>
    <cellStyle name="Total 12 27 20 4" xfId="62426"/>
    <cellStyle name="Total 12 27 21" xfId="46645"/>
    <cellStyle name="Total 12 27 22" xfId="62427"/>
    <cellStyle name="Total 12 27 3" xfId="7781"/>
    <cellStyle name="Total 12 27 3 2" xfId="19697"/>
    <cellStyle name="Total 12 27 3 2 2" xfId="46670"/>
    <cellStyle name="Total 12 27 3 3" xfId="46669"/>
    <cellStyle name="Total 12 27 3 4" xfId="62428"/>
    <cellStyle name="Total 12 27 4" xfId="8229"/>
    <cellStyle name="Total 12 27 4 2" xfId="20084"/>
    <cellStyle name="Total 12 27 4 2 2" xfId="46672"/>
    <cellStyle name="Total 12 27 4 3" xfId="46671"/>
    <cellStyle name="Total 12 27 4 4" xfId="62429"/>
    <cellStyle name="Total 12 27 5" xfId="8690"/>
    <cellStyle name="Total 12 27 5 2" xfId="20480"/>
    <cellStyle name="Total 12 27 5 2 2" xfId="46674"/>
    <cellStyle name="Total 12 27 5 3" xfId="46673"/>
    <cellStyle name="Total 12 27 5 4" xfId="62430"/>
    <cellStyle name="Total 12 27 6" xfId="9139"/>
    <cellStyle name="Total 12 27 6 2" xfId="20880"/>
    <cellStyle name="Total 12 27 6 2 2" xfId="46676"/>
    <cellStyle name="Total 12 27 6 3" xfId="46675"/>
    <cellStyle name="Total 12 27 6 4" xfId="62431"/>
    <cellStyle name="Total 12 27 7" xfId="9588"/>
    <cellStyle name="Total 12 27 7 2" xfId="21280"/>
    <cellStyle name="Total 12 27 7 2 2" xfId="46678"/>
    <cellStyle name="Total 12 27 7 3" xfId="46677"/>
    <cellStyle name="Total 12 27 7 4" xfId="62432"/>
    <cellStyle name="Total 12 27 8" xfId="10030"/>
    <cellStyle name="Total 12 27 8 2" xfId="21663"/>
    <cellStyle name="Total 12 27 8 2 2" xfId="46680"/>
    <cellStyle name="Total 12 27 8 3" xfId="46679"/>
    <cellStyle name="Total 12 27 8 4" xfId="62433"/>
    <cellStyle name="Total 12 27 9" xfId="10460"/>
    <cellStyle name="Total 12 27 9 2" xfId="22039"/>
    <cellStyle name="Total 12 27 9 2 2" xfId="46682"/>
    <cellStyle name="Total 12 27 9 3" xfId="46681"/>
    <cellStyle name="Total 12 27 9 4" xfId="62434"/>
    <cellStyle name="Total 12 28" xfId="4548"/>
    <cellStyle name="Total 12 28 10" xfId="10879"/>
    <cellStyle name="Total 12 28 10 2" xfId="22402"/>
    <cellStyle name="Total 12 28 10 2 2" xfId="46685"/>
    <cellStyle name="Total 12 28 10 3" xfId="46684"/>
    <cellStyle name="Total 12 28 10 4" xfId="62435"/>
    <cellStyle name="Total 12 28 11" xfId="11292"/>
    <cellStyle name="Total 12 28 11 2" xfId="22771"/>
    <cellStyle name="Total 12 28 11 2 2" xfId="46687"/>
    <cellStyle name="Total 12 28 11 3" xfId="46686"/>
    <cellStyle name="Total 12 28 11 4" xfId="62436"/>
    <cellStyle name="Total 12 28 12" xfId="11717"/>
    <cellStyle name="Total 12 28 12 2" xfId="23152"/>
    <cellStyle name="Total 12 28 12 2 2" xfId="46689"/>
    <cellStyle name="Total 12 28 12 3" xfId="46688"/>
    <cellStyle name="Total 12 28 12 4" xfId="62437"/>
    <cellStyle name="Total 12 28 13" xfId="12134"/>
    <cellStyle name="Total 12 28 13 2" xfId="23535"/>
    <cellStyle name="Total 12 28 13 2 2" xfId="46691"/>
    <cellStyle name="Total 12 28 13 3" xfId="46690"/>
    <cellStyle name="Total 12 28 13 4" xfId="62438"/>
    <cellStyle name="Total 12 28 14" xfId="12512"/>
    <cellStyle name="Total 12 28 14 2" xfId="23871"/>
    <cellStyle name="Total 12 28 14 2 2" xfId="46693"/>
    <cellStyle name="Total 12 28 14 3" xfId="46692"/>
    <cellStyle name="Total 12 28 14 4" xfId="62439"/>
    <cellStyle name="Total 12 28 15" xfId="12865"/>
    <cellStyle name="Total 12 28 15 2" xfId="24197"/>
    <cellStyle name="Total 12 28 15 2 2" xfId="46695"/>
    <cellStyle name="Total 12 28 15 3" xfId="46694"/>
    <cellStyle name="Total 12 28 15 4" xfId="62440"/>
    <cellStyle name="Total 12 28 16" xfId="13277"/>
    <cellStyle name="Total 12 28 16 2" xfId="24576"/>
    <cellStyle name="Total 12 28 16 2 2" xfId="46697"/>
    <cellStyle name="Total 12 28 16 3" xfId="46696"/>
    <cellStyle name="Total 12 28 16 4" xfId="62441"/>
    <cellStyle name="Total 12 28 17" xfId="13613"/>
    <cellStyle name="Total 12 28 17 2" xfId="24881"/>
    <cellStyle name="Total 12 28 17 2 2" xfId="46699"/>
    <cellStyle name="Total 12 28 17 3" xfId="46698"/>
    <cellStyle name="Total 12 28 17 4" xfId="62442"/>
    <cellStyle name="Total 12 28 18" xfId="13943"/>
    <cellStyle name="Total 12 28 18 2" xfId="25183"/>
    <cellStyle name="Total 12 28 18 2 2" xfId="46701"/>
    <cellStyle name="Total 12 28 18 3" xfId="46700"/>
    <cellStyle name="Total 12 28 18 4" xfId="62443"/>
    <cellStyle name="Total 12 28 19" xfId="14264"/>
    <cellStyle name="Total 12 28 19 2" xfId="25483"/>
    <cellStyle name="Total 12 28 19 2 2" xfId="46703"/>
    <cellStyle name="Total 12 28 19 3" xfId="46702"/>
    <cellStyle name="Total 12 28 19 4" xfId="62444"/>
    <cellStyle name="Total 12 28 2" xfId="7313"/>
    <cellStyle name="Total 12 28 2 2" xfId="19289"/>
    <cellStyle name="Total 12 28 2 2 2" xfId="46705"/>
    <cellStyle name="Total 12 28 2 3" xfId="46704"/>
    <cellStyle name="Total 12 28 2 4" xfId="62445"/>
    <cellStyle name="Total 12 28 20" xfId="14555"/>
    <cellStyle name="Total 12 28 20 2" xfId="46706"/>
    <cellStyle name="Total 12 28 20 3" xfId="62446"/>
    <cellStyle name="Total 12 28 20 4" xfId="62447"/>
    <cellStyle name="Total 12 28 21" xfId="46683"/>
    <cellStyle name="Total 12 28 22" xfId="62448"/>
    <cellStyle name="Total 12 28 3" xfId="7782"/>
    <cellStyle name="Total 12 28 3 2" xfId="19698"/>
    <cellStyle name="Total 12 28 3 2 2" xfId="46708"/>
    <cellStyle name="Total 12 28 3 3" xfId="46707"/>
    <cellStyle name="Total 12 28 3 4" xfId="62449"/>
    <cellStyle name="Total 12 28 4" xfId="8230"/>
    <cellStyle name="Total 12 28 4 2" xfId="20085"/>
    <cellStyle name="Total 12 28 4 2 2" xfId="46710"/>
    <cellStyle name="Total 12 28 4 3" xfId="46709"/>
    <cellStyle name="Total 12 28 4 4" xfId="62450"/>
    <cellStyle name="Total 12 28 5" xfId="8691"/>
    <cellStyle name="Total 12 28 5 2" xfId="20481"/>
    <cellStyle name="Total 12 28 5 2 2" xfId="46712"/>
    <cellStyle name="Total 12 28 5 3" xfId="46711"/>
    <cellStyle name="Total 12 28 5 4" xfId="62451"/>
    <cellStyle name="Total 12 28 6" xfId="9140"/>
    <cellStyle name="Total 12 28 6 2" xfId="20881"/>
    <cellStyle name="Total 12 28 6 2 2" xfId="46714"/>
    <cellStyle name="Total 12 28 6 3" xfId="46713"/>
    <cellStyle name="Total 12 28 6 4" xfId="62452"/>
    <cellStyle name="Total 12 28 7" xfId="9589"/>
    <cellStyle name="Total 12 28 7 2" xfId="21281"/>
    <cellStyle name="Total 12 28 7 2 2" xfId="46716"/>
    <cellStyle name="Total 12 28 7 3" xfId="46715"/>
    <cellStyle name="Total 12 28 7 4" xfId="62453"/>
    <cellStyle name="Total 12 28 8" xfId="10031"/>
    <cellStyle name="Total 12 28 8 2" xfId="21664"/>
    <cellStyle name="Total 12 28 8 2 2" xfId="46718"/>
    <cellStyle name="Total 12 28 8 3" xfId="46717"/>
    <cellStyle name="Total 12 28 8 4" xfId="62454"/>
    <cellStyle name="Total 12 28 9" xfId="10461"/>
    <cellStyle name="Total 12 28 9 2" xfId="22040"/>
    <cellStyle name="Total 12 28 9 2 2" xfId="46720"/>
    <cellStyle name="Total 12 28 9 3" xfId="46719"/>
    <cellStyle name="Total 12 28 9 4" xfId="62455"/>
    <cellStyle name="Total 12 29" xfId="4549"/>
    <cellStyle name="Total 12 29 10" xfId="10880"/>
    <cellStyle name="Total 12 29 10 2" xfId="22403"/>
    <cellStyle name="Total 12 29 10 2 2" xfId="46723"/>
    <cellStyle name="Total 12 29 10 3" xfId="46722"/>
    <cellStyle name="Total 12 29 10 4" xfId="62456"/>
    <cellStyle name="Total 12 29 11" xfId="11293"/>
    <cellStyle name="Total 12 29 11 2" xfId="22772"/>
    <cellStyle name="Total 12 29 11 2 2" xfId="46725"/>
    <cellStyle name="Total 12 29 11 3" xfId="46724"/>
    <cellStyle name="Total 12 29 11 4" xfId="62457"/>
    <cellStyle name="Total 12 29 12" xfId="11718"/>
    <cellStyle name="Total 12 29 12 2" xfId="23153"/>
    <cellStyle name="Total 12 29 12 2 2" xfId="46727"/>
    <cellStyle name="Total 12 29 12 3" xfId="46726"/>
    <cellStyle name="Total 12 29 12 4" xfId="62458"/>
    <cellStyle name="Total 12 29 13" xfId="12135"/>
    <cellStyle name="Total 12 29 13 2" xfId="23536"/>
    <cellStyle name="Total 12 29 13 2 2" xfId="46729"/>
    <cellStyle name="Total 12 29 13 3" xfId="46728"/>
    <cellStyle name="Total 12 29 13 4" xfId="62459"/>
    <cellStyle name="Total 12 29 14" xfId="12513"/>
    <cellStyle name="Total 12 29 14 2" xfId="23872"/>
    <cellStyle name="Total 12 29 14 2 2" xfId="46731"/>
    <cellStyle name="Total 12 29 14 3" xfId="46730"/>
    <cellStyle name="Total 12 29 14 4" xfId="62460"/>
    <cellStyle name="Total 12 29 15" xfId="12866"/>
    <cellStyle name="Total 12 29 15 2" xfId="24198"/>
    <cellStyle name="Total 12 29 15 2 2" xfId="46733"/>
    <cellStyle name="Total 12 29 15 3" xfId="46732"/>
    <cellStyle name="Total 12 29 15 4" xfId="62461"/>
    <cellStyle name="Total 12 29 16" xfId="13278"/>
    <cellStyle name="Total 12 29 16 2" xfId="24577"/>
    <cellStyle name="Total 12 29 16 2 2" xfId="46735"/>
    <cellStyle name="Total 12 29 16 3" xfId="46734"/>
    <cellStyle name="Total 12 29 16 4" xfId="62462"/>
    <cellStyle name="Total 12 29 17" xfId="13614"/>
    <cellStyle name="Total 12 29 17 2" xfId="24882"/>
    <cellStyle name="Total 12 29 17 2 2" xfId="46737"/>
    <cellStyle name="Total 12 29 17 3" xfId="46736"/>
    <cellStyle name="Total 12 29 17 4" xfId="62463"/>
    <cellStyle name="Total 12 29 18" xfId="13944"/>
    <cellStyle name="Total 12 29 18 2" xfId="25184"/>
    <cellStyle name="Total 12 29 18 2 2" xfId="46739"/>
    <cellStyle name="Total 12 29 18 3" xfId="46738"/>
    <cellStyle name="Total 12 29 18 4" xfId="62464"/>
    <cellStyle name="Total 12 29 19" xfId="14265"/>
    <cellStyle name="Total 12 29 19 2" xfId="25484"/>
    <cellStyle name="Total 12 29 19 2 2" xfId="46741"/>
    <cellStyle name="Total 12 29 19 3" xfId="46740"/>
    <cellStyle name="Total 12 29 19 4" xfId="62465"/>
    <cellStyle name="Total 12 29 2" xfId="7314"/>
    <cellStyle name="Total 12 29 2 2" xfId="19290"/>
    <cellStyle name="Total 12 29 2 2 2" xfId="46743"/>
    <cellStyle name="Total 12 29 2 3" xfId="46742"/>
    <cellStyle name="Total 12 29 2 4" xfId="62466"/>
    <cellStyle name="Total 12 29 20" xfId="14556"/>
    <cellStyle name="Total 12 29 20 2" xfId="46744"/>
    <cellStyle name="Total 12 29 20 3" xfId="62467"/>
    <cellStyle name="Total 12 29 20 4" xfId="62468"/>
    <cellStyle name="Total 12 29 21" xfId="46721"/>
    <cellStyle name="Total 12 29 22" xfId="62469"/>
    <cellStyle name="Total 12 29 3" xfId="7783"/>
    <cellStyle name="Total 12 29 3 2" xfId="19699"/>
    <cellStyle name="Total 12 29 3 2 2" xfId="46746"/>
    <cellStyle name="Total 12 29 3 3" xfId="46745"/>
    <cellStyle name="Total 12 29 3 4" xfId="62470"/>
    <cellStyle name="Total 12 29 4" xfId="8231"/>
    <cellStyle name="Total 12 29 4 2" xfId="20086"/>
    <cellStyle name="Total 12 29 4 2 2" xfId="46748"/>
    <cellStyle name="Total 12 29 4 3" xfId="46747"/>
    <cellStyle name="Total 12 29 4 4" xfId="62471"/>
    <cellStyle name="Total 12 29 5" xfId="8692"/>
    <cellStyle name="Total 12 29 5 2" xfId="20482"/>
    <cellStyle name="Total 12 29 5 2 2" xfId="46750"/>
    <cellStyle name="Total 12 29 5 3" xfId="46749"/>
    <cellStyle name="Total 12 29 5 4" xfId="62472"/>
    <cellStyle name="Total 12 29 6" xfId="9141"/>
    <cellStyle name="Total 12 29 6 2" xfId="20882"/>
    <cellStyle name="Total 12 29 6 2 2" xfId="46752"/>
    <cellStyle name="Total 12 29 6 3" xfId="46751"/>
    <cellStyle name="Total 12 29 6 4" xfId="62473"/>
    <cellStyle name="Total 12 29 7" xfId="9590"/>
    <cellStyle name="Total 12 29 7 2" xfId="21282"/>
    <cellStyle name="Total 12 29 7 2 2" xfId="46754"/>
    <cellStyle name="Total 12 29 7 3" xfId="46753"/>
    <cellStyle name="Total 12 29 7 4" xfId="62474"/>
    <cellStyle name="Total 12 29 8" xfId="10032"/>
    <cellStyle name="Total 12 29 8 2" xfId="21665"/>
    <cellStyle name="Total 12 29 8 2 2" xfId="46756"/>
    <cellStyle name="Total 12 29 8 3" xfId="46755"/>
    <cellStyle name="Total 12 29 8 4" xfId="62475"/>
    <cellStyle name="Total 12 29 9" xfId="10462"/>
    <cellStyle name="Total 12 29 9 2" xfId="22041"/>
    <cellStyle name="Total 12 29 9 2 2" xfId="46758"/>
    <cellStyle name="Total 12 29 9 3" xfId="46757"/>
    <cellStyle name="Total 12 29 9 4" xfId="62476"/>
    <cellStyle name="Total 12 3" xfId="4550"/>
    <cellStyle name="Total 12 3 10" xfId="10881"/>
    <cellStyle name="Total 12 3 10 2" xfId="22404"/>
    <cellStyle name="Total 12 3 10 2 2" xfId="46761"/>
    <cellStyle name="Total 12 3 10 3" xfId="46760"/>
    <cellStyle name="Total 12 3 10 4" xfId="62477"/>
    <cellStyle name="Total 12 3 11" xfId="11294"/>
    <cellStyle name="Total 12 3 11 2" xfId="22773"/>
    <cellStyle name="Total 12 3 11 2 2" xfId="46763"/>
    <cellStyle name="Total 12 3 11 3" xfId="46762"/>
    <cellStyle name="Total 12 3 11 4" xfId="62478"/>
    <cellStyle name="Total 12 3 12" xfId="11719"/>
    <cellStyle name="Total 12 3 12 2" xfId="23154"/>
    <cellStyle name="Total 12 3 12 2 2" xfId="46765"/>
    <cellStyle name="Total 12 3 12 3" xfId="46764"/>
    <cellStyle name="Total 12 3 12 4" xfId="62479"/>
    <cellStyle name="Total 12 3 13" xfId="12136"/>
    <cellStyle name="Total 12 3 13 2" xfId="23537"/>
    <cellStyle name="Total 12 3 13 2 2" xfId="46767"/>
    <cellStyle name="Total 12 3 13 3" xfId="46766"/>
    <cellStyle name="Total 12 3 13 4" xfId="62480"/>
    <cellStyle name="Total 12 3 14" xfId="12514"/>
    <cellStyle name="Total 12 3 14 2" xfId="23873"/>
    <cellStyle name="Total 12 3 14 2 2" xfId="46769"/>
    <cellStyle name="Total 12 3 14 3" xfId="46768"/>
    <cellStyle name="Total 12 3 14 4" xfId="62481"/>
    <cellStyle name="Total 12 3 15" xfId="12867"/>
    <cellStyle name="Total 12 3 15 2" xfId="24199"/>
    <cellStyle name="Total 12 3 15 2 2" xfId="46771"/>
    <cellStyle name="Total 12 3 15 3" xfId="46770"/>
    <cellStyle name="Total 12 3 15 4" xfId="62482"/>
    <cellStyle name="Total 12 3 16" xfId="13279"/>
    <cellStyle name="Total 12 3 16 2" xfId="24578"/>
    <cellStyle name="Total 12 3 16 2 2" xfId="46773"/>
    <cellStyle name="Total 12 3 16 3" xfId="46772"/>
    <cellStyle name="Total 12 3 16 4" xfId="62483"/>
    <cellStyle name="Total 12 3 17" xfId="13615"/>
    <cellStyle name="Total 12 3 17 2" xfId="24883"/>
    <cellStyle name="Total 12 3 17 2 2" xfId="46775"/>
    <cellStyle name="Total 12 3 17 3" xfId="46774"/>
    <cellStyle name="Total 12 3 17 4" xfId="62484"/>
    <cellStyle name="Total 12 3 18" xfId="13945"/>
    <cellStyle name="Total 12 3 18 2" xfId="25185"/>
    <cellStyle name="Total 12 3 18 2 2" xfId="46777"/>
    <cellStyle name="Total 12 3 18 3" xfId="46776"/>
    <cellStyle name="Total 12 3 18 4" xfId="62485"/>
    <cellStyle name="Total 12 3 19" xfId="14266"/>
    <cellStyle name="Total 12 3 19 2" xfId="25485"/>
    <cellStyle name="Total 12 3 19 2 2" xfId="46779"/>
    <cellStyle name="Total 12 3 19 3" xfId="46778"/>
    <cellStyle name="Total 12 3 19 4" xfId="62486"/>
    <cellStyle name="Total 12 3 2" xfId="7315"/>
    <cellStyle name="Total 12 3 2 2" xfId="19291"/>
    <cellStyle name="Total 12 3 2 2 2" xfId="46781"/>
    <cellStyle name="Total 12 3 2 3" xfId="46780"/>
    <cellStyle name="Total 12 3 2 4" xfId="62487"/>
    <cellStyle name="Total 12 3 20" xfId="14557"/>
    <cellStyle name="Total 12 3 20 2" xfId="46782"/>
    <cellStyle name="Total 12 3 20 3" xfId="62488"/>
    <cellStyle name="Total 12 3 20 4" xfId="62489"/>
    <cellStyle name="Total 12 3 21" xfId="46759"/>
    <cellStyle name="Total 12 3 22" xfId="62490"/>
    <cellStyle name="Total 12 3 3" xfId="7784"/>
    <cellStyle name="Total 12 3 3 2" xfId="19700"/>
    <cellStyle name="Total 12 3 3 2 2" xfId="46784"/>
    <cellStyle name="Total 12 3 3 3" xfId="46783"/>
    <cellStyle name="Total 12 3 3 4" xfId="62491"/>
    <cellStyle name="Total 12 3 4" xfId="8232"/>
    <cellStyle name="Total 12 3 4 2" xfId="20087"/>
    <cellStyle name="Total 12 3 4 2 2" xfId="46786"/>
    <cellStyle name="Total 12 3 4 3" xfId="46785"/>
    <cellStyle name="Total 12 3 4 4" xfId="62492"/>
    <cellStyle name="Total 12 3 5" xfId="8693"/>
    <cellStyle name="Total 12 3 5 2" xfId="20483"/>
    <cellStyle name="Total 12 3 5 2 2" xfId="46788"/>
    <cellStyle name="Total 12 3 5 3" xfId="46787"/>
    <cellStyle name="Total 12 3 5 4" xfId="62493"/>
    <cellStyle name="Total 12 3 6" xfId="9142"/>
    <cellStyle name="Total 12 3 6 2" xfId="20883"/>
    <cellStyle name="Total 12 3 6 2 2" xfId="46790"/>
    <cellStyle name="Total 12 3 6 3" xfId="46789"/>
    <cellStyle name="Total 12 3 6 4" xfId="62494"/>
    <cellStyle name="Total 12 3 7" xfId="9591"/>
    <cellStyle name="Total 12 3 7 2" xfId="21283"/>
    <cellStyle name="Total 12 3 7 2 2" xfId="46792"/>
    <cellStyle name="Total 12 3 7 3" xfId="46791"/>
    <cellStyle name="Total 12 3 7 4" xfId="62495"/>
    <cellStyle name="Total 12 3 8" xfId="10033"/>
    <cellStyle name="Total 12 3 8 2" xfId="21666"/>
    <cellStyle name="Total 12 3 8 2 2" xfId="46794"/>
    <cellStyle name="Total 12 3 8 3" xfId="46793"/>
    <cellStyle name="Total 12 3 8 4" xfId="62496"/>
    <cellStyle name="Total 12 3 9" xfId="10463"/>
    <cellStyle name="Total 12 3 9 2" xfId="22042"/>
    <cellStyle name="Total 12 3 9 2 2" xfId="46796"/>
    <cellStyle name="Total 12 3 9 3" xfId="46795"/>
    <cellStyle name="Total 12 3 9 4" xfId="62497"/>
    <cellStyle name="Total 12 30" xfId="4551"/>
    <cellStyle name="Total 12 30 10" xfId="10882"/>
    <cellStyle name="Total 12 30 10 2" xfId="22405"/>
    <cellStyle name="Total 12 30 10 2 2" xfId="46799"/>
    <cellStyle name="Total 12 30 10 3" xfId="46798"/>
    <cellStyle name="Total 12 30 10 4" xfId="62498"/>
    <cellStyle name="Total 12 30 11" xfId="11295"/>
    <cellStyle name="Total 12 30 11 2" xfId="22774"/>
    <cellStyle name="Total 12 30 11 2 2" xfId="46801"/>
    <cellStyle name="Total 12 30 11 3" xfId="46800"/>
    <cellStyle name="Total 12 30 11 4" xfId="62499"/>
    <cellStyle name="Total 12 30 12" xfId="11720"/>
    <cellStyle name="Total 12 30 12 2" xfId="23155"/>
    <cellStyle name="Total 12 30 12 2 2" xfId="46803"/>
    <cellStyle name="Total 12 30 12 3" xfId="46802"/>
    <cellStyle name="Total 12 30 12 4" xfId="62500"/>
    <cellStyle name="Total 12 30 13" xfId="12137"/>
    <cellStyle name="Total 12 30 13 2" xfId="23538"/>
    <cellStyle name="Total 12 30 13 2 2" xfId="46805"/>
    <cellStyle name="Total 12 30 13 3" xfId="46804"/>
    <cellStyle name="Total 12 30 13 4" xfId="62501"/>
    <cellStyle name="Total 12 30 14" xfId="12515"/>
    <cellStyle name="Total 12 30 14 2" xfId="23874"/>
    <cellStyle name="Total 12 30 14 2 2" xfId="46807"/>
    <cellStyle name="Total 12 30 14 3" xfId="46806"/>
    <cellStyle name="Total 12 30 14 4" xfId="62502"/>
    <cellStyle name="Total 12 30 15" xfId="12868"/>
    <cellStyle name="Total 12 30 15 2" xfId="24200"/>
    <cellStyle name="Total 12 30 15 2 2" xfId="46809"/>
    <cellStyle name="Total 12 30 15 3" xfId="46808"/>
    <cellStyle name="Total 12 30 15 4" xfId="62503"/>
    <cellStyle name="Total 12 30 16" xfId="13280"/>
    <cellStyle name="Total 12 30 16 2" xfId="24579"/>
    <cellStyle name="Total 12 30 16 2 2" xfId="46811"/>
    <cellStyle name="Total 12 30 16 3" xfId="46810"/>
    <cellStyle name="Total 12 30 16 4" xfId="62504"/>
    <cellStyle name="Total 12 30 17" xfId="13616"/>
    <cellStyle name="Total 12 30 17 2" xfId="24884"/>
    <cellStyle name="Total 12 30 17 2 2" xfId="46813"/>
    <cellStyle name="Total 12 30 17 3" xfId="46812"/>
    <cellStyle name="Total 12 30 17 4" xfId="62505"/>
    <cellStyle name="Total 12 30 18" xfId="13946"/>
    <cellStyle name="Total 12 30 18 2" xfId="25186"/>
    <cellStyle name="Total 12 30 18 2 2" xfId="46815"/>
    <cellStyle name="Total 12 30 18 3" xfId="46814"/>
    <cellStyle name="Total 12 30 18 4" xfId="62506"/>
    <cellStyle name="Total 12 30 19" xfId="14267"/>
    <cellStyle name="Total 12 30 19 2" xfId="25486"/>
    <cellStyle name="Total 12 30 19 2 2" xfId="46817"/>
    <cellStyle name="Total 12 30 19 3" xfId="46816"/>
    <cellStyle name="Total 12 30 19 4" xfId="62507"/>
    <cellStyle name="Total 12 30 2" xfId="7316"/>
    <cellStyle name="Total 12 30 2 2" xfId="19292"/>
    <cellStyle name="Total 12 30 2 2 2" xfId="46819"/>
    <cellStyle name="Total 12 30 2 3" xfId="46818"/>
    <cellStyle name="Total 12 30 2 4" xfId="62508"/>
    <cellStyle name="Total 12 30 20" xfId="14558"/>
    <cellStyle name="Total 12 30 20 2" xfId="46820"/>
    <cellStyle name="Total 12 30 20 3" xfId="62509"/>
    <cellStyle name="Total 12 30 20 4" xfId="62510"/>
    <cellStyle name="Total 12 30 21" xfId="46797"/>
    <cellStyle name="Total 12 30 22" xfId="62511"/>
    <cellStyle name="Total 12 30 3" xfId="7785"/>
    <cellStyle name="Total 12 30 3 2" xfId="19701"/>
    <cellStyle name="Total 12 30 3 2 2" xfId="46822"/>
    <cellStyle name="Total 12 30 3 3" xfId="46821"/>
    <cellStyle name="Total 12 30 3 4" xfId="62512"/>
    <cellStyle name="Total 12 30 4" xfId="8233"/>
    <cellStyle name="Total 12 30 4 2" xfId="20088"/>
    <cellStyle name="Total 12 30 4 2 2" xfId="46824"/>
    <cellStyle name="Total 12 30 4 3" xfId="46823"/>
    <cellStyle name="Total 12 30 4 4" xfId="62513"/>
    <cellStyle name="Total 12 30 5" xfId="8694"/>
    <cellStyle name="Total 12 30 5 2" xfId="20484"/>
    <cellStyle name="Total 12 30 5 2 2" xfId="46826"/>
    <cellStyle name="Total 12 30 5 3" xfId="46825"/>
    <cellStyle name="Total 12 30 5 4" xfId="62514"/>
    <cellStyle name="Total 12 30 6" xfId="9143"/>
    <cellStyle name="Total 12 30 6 2" xfId="20884"/>
    <cellStyle name="Total 12 30 6 2 2" xfId="46828"/>
    <cellStyle name="Total 12 30 6 3" xfId="46827"/>
    <cellStyle name="Total 12 30 6 4" xfId="62515"/>
    <cellStyle name="Total 12 30 7" xfId="9592"/>
    <cellStyle name="Total 12 30 7 2" xfId="21284"/>
    <cellStyle name="Total 12 30 7 2 2" xfId="46830"/>
    <cellStyle name="Total 12 30 7 3" xfId="46829"/>
    <cellStyle name="Total 12 30 7 4" xfId="62516"/>
    <cellStyle name="Total 12 30 8" xfId="10034"/>
    <cellStyle name="Total 12 30 8 2" xfId="21667"/>
    <cellStyle name="Total 12 30 8 2 2" xfId="46832"/>
    <cellStyle name="Total 12 30 8 3" xfId="46831"/>
    <cellStyle name="Total 12 30 8 4" xfId="62517"/>
    <cellStyle name="Total 12 30 9" xfId="10464"/>
    <cellStyle name="Total 12 30 9 2" xfId="22043"/>
    <cellStyle name="Total 12 30 9 2 2" xfId="46834"/>
    <cellStyle name="Total 12 30 9 3" xfId="46833"/>
    <cellStyle name="Total 12 30 9 4" xfId="62518"/>
    <cellStyle name="Total 12 31" xfId="7293"/>
    <cellStyle name="Total 12 31 2" xfId="19269"/>
    <cellStyle name="Total 12 31 2 2" xfId="46836"/>
    <cellStyle name="Total 12 31 3" xfId="46835"/>
    <cellStyle name="Total 12 31 4" xfId="62519"/>
    <cellStyle name="Total 12 32" xfId="7762"/>
    <cellStyle name="Total 12 32 2" xfId="19678"/>
    <cellStyle name="Total 12 32 2 2" xfId="46838"/>
    <cellStyle name="Total 12 32 3" xfId="46837"/>
    <cellStyle name="Total 12 32 4" xfId="62520"/>
    <cellStyle name="Total 12 33" xfId="8210"/>
    <cellStyle name="Total 12 33 2" xfId="20065"/>
    <cellStyle name="Total 12 33 2 2" xfId="46840"/>
    <cellStyle name="Total 12 33 3" xfId="46839"/>
    <cellStyle name="Total 12 33 4" xfId="62521"/>
    <cellStyle name="Total 12 34" xfId="8671"/>
    <cellStyle name="Total 12 34 2" xfId="20461"/>
    <cellStyle name="Total 12 34 2 2" xfId="46842"/>
    <cellStyle name="Total 12 34 3" xfId="46841"/>
    <cellStyle name="Total 12 34 4" xfId="62522"/>
    <cellStyle name="Total 12 35" xfId="9120"/>
    <cellStyle name="Total 12 35 2" xfId="20861"/>
    <cellStyle name="Total 12 35 2 2" xfId="46844"/>
    <cellStyle name="Total 12 35 3" xfId="46843"/>
    <cellStyle name="Total 12 35 4" xfId="62523"/>
    <cellStyle name="Total 12 36" xfId="9569"/>
    <cellStyle name="Total 12 36 2" xfId="21261"/>
    <cellStyle name="Total 12 36 2 2" xfId="46846"/>
    <cellStyle name="Total 12 36 3" xfId="46845"/>
    <cellStyle name="Total 12 36 4" xfId="62524"/>
    <cellStyle name="Total 12 37" xfId="10011"/>
    <cellStyle name="Total 12 37 2" xfId="21644"/>
    <cellStyle name="Total 12 37 2 2" xfId="46848"/>
    <cellStyle name="Total 12 37 3" xfId="46847"/>
    <cellStyle name="Total 12 37 4" xfId="62525"/>
    <cellStyle name="Total 12 38" xfId="10441"/>
    <cellStyle name="Total 12 38 2" xfId="22020"/>
    <cellStyle name="Total 12 38 2 2" xfId="46850"/>
    <cellStyle name="Total 12 38 3" xfId="46849"/>
    <cellStyle name="Total 12 38 4" xfId="62526"/>
    <cellStyle name="Total 12 39" xfId="10859"/>
    <cellStyle name="Total 12 39 2" xfId="22382"/>
    <cellStyle name="Total 12 39 2 2" xfId="46852"/>
    <cellStyle name="Total 12 39 3" xfId="46851"/>
    <cellStyle name="Total 12 39 4" xfId="62527"/>
    <cellStyle name="Total 12 4" xfId="4552"/>
    <cellStyle name="Total 12 4 10" xfId="10883"/>
    <cellStyle name="Total 12 4 10 2" xfId="22406"/>
    <cellStyle name="Total 12 4 10 2 2" xfId="46855"/>
    <cellStyle name="Total 12 4 10 3" xfId="46854"/>
    <cellStyle name="Total 12 4 10 4" xfId="62528"/>
    <cellStyle name="Total 12 4 11" xfId="11296"/>
    <cellStyle name="Total 12 4 11 2" xfId="22775"/>
    <cellStyle name="Total 12 4 11 2 2" xfId="46857"/>
    <cellStyle name="Total 12 4 11 3" xfId="46856"/>
    <cellStyle name="Total 12 4 11 4" xfId="62529"/>
    <cellStyle name="Total 12 4 12" xfId="11721"/>
    <cellStyle name="Total 12 4 12 2" xfId="23156"/>
    <cellStyle name="Total 12 4 12 2 2" xfId="46859"/>
    <cellStyle name="Total 12 4 12 3" xfId="46858"/>
    <cellStyle name="Total 12 4 12 4" xfId="62530"/>
    <cellStyle name="Total 12 4 13" xfId="12138"/>
    <cellStyle name="Total 12 4 13 2" xfId="23539"/>
    <cellStyle name="Total 12 4 13 2 2" xfId="46861"/>
    <cellStyle name="Total 12 4 13 3" xfId="46860"/>
    <cellStyle name="Total 12 4 13 4" xfId="62531"/>
    <cellStyle name="Total 12 4 14" xfId="12516"/>
    <cellStyle name="Total 12 4 14 2" xfId="23875"/>
    <cellStyle name="Total 12 4 14 2 2" xfId="46863"/>
    <cellStyle name="Total 12 4 14 3" xfId="46862"/>
    <cellStyle name="Total 12 4 14 4" xfId="62532"/>
    <cellStyle name="Total 12 4 15" xfId="12869"/>
    <cellStyle name="Total 12 4 15 2" xfId="24201"/>
    <cellStyle name="Total 12 4 15 2 2" xfId="46865"/>
    <cellStyle name="Total 12 4 15 3" xfId="46864"/>
    <cellStyle name="Total 12 4 15 4" xfId="62533"/>
    <cellStyle name="Total 12 4 16" xfId="13281"/>
    <cellStyle name="Total 12 4 16 2" xfId="24580"/>
    <cellStyle name="Total 12 4 16 2 2" xfId="46867"/>
    <cellStyle name="Total 12 4 16 3" xfId="46866"/>
    <cellStyle name="Total 12 4 16 4" xfId="62534"/>
    <cellStyle name="Total 12 4 17" xfId="13617"/>
    <cellStyle name="Total 12 4 17 2" xfId="24885"/>
    <cellStyle name="Total 12 4 17 2 2" xfId="46869"/>
    <cellStyle name="Total 12 4 17 3" xfId="46868"/>
    <cellStyle name="Total 12 4 17 4" xfId="62535"/>
    <cellStyle name="Total 12 4 18" xfId="13947"/>
    <cellStyle name="Total 12 4 18 2" xfId="25187"/>
    <cellStyle name="Total 12 4 18 2 2" xfId="46871"/>
    <cellStyle name="Total 12 4 18 3" xfId="46870"/>
    <cellStyle name="Total 12 4 18 4" xfId="62536"/>
    <cellStyle name="Total 12 4 19" xfId="14268"/>
    <cellStyle name="Total 12 4 19 2" xfId="25487"/>
    <cellStyle name="Total 12 4 19 2 2" xfId="46873"/>
    <cellStyle name="Total 12 4 19 3" xfId="46872"/>
    <cellStyle name="Total 12 4 19 4" xfId="62537"/>
    <cellStyle name="Total 12 4 2" xfId="7317"/>
    <cellStyle name="Total 12 4 2 2" xfId="19293"/>
    <cellStyle name="Total 12 4 2 2 2" xfId="46875"/>
    <cellStyle name="Total 12 4 2 3" xfId="46874"/>
    <cellStyle name="Total 12 4 2 4" xfId="62538"/>
    <cellStyle name="Total 12 4 20" xfId="14559"/>
    <cellStyle name="Total 12 4 20 2" xfId="46876"/>
    <cellStyle name="Total 12 4 20 3" xfId="62539"/>
    <cellStyle name="Total 12 4 20 4" xfId="62540"/>
    <cellStyle name="Total 12 4 21" xfId="46853"/>
    <cellStyle name="Total 12 4 22" xfId="62541"/>
    <cellStyle name="Total 12 4 3" xfId="7786"/>
    <cellStyle name="Total 12 4 3 2" xfId="19702"/>
    <cellStyle name="Total 12 4 3 2 2" xfId="46878"/>
    <cellStyle name="Total 12 4 3 3" xfId="46877"/>
    <cellStyle name="Total 12 4 3 4" xfId="62542"/>
    <cellStyle name="Total 12 4 4" xfId="8234"/>
    <cellStyle name="Total 12 4 4 2" xfId="20089"/>
    <cellStyle name="Total 12 4 4 2 2" xfId="46880"/>
    <cellStyle name="Total 12 4 4 3" xfId="46879"/>
    <cellStyle name="Total 12 4 4 4" xfId="62543"/>
    <cellStyle name="Total 12 4 5" xfId="8695"/>
    <cellStyle name="Total 12 4 5 2" xfId="20485"/>
    <cellStyle name="Total 12 4 5 2 2" xfId="46882"/>
    <cellStyle name="Total 12 4 5 3" xfId="46881"/>
    <cellStyle name="Total 12 4 5 4" xfId="62544"/>
    <cellStyle name="Total 12 4 6" xfId="9144"/>
    <cellStyle name="Total 12 4 6 2" xfId="20885"/>
    <cellStyle name="Total 12 4 6 2 2" xfId="46884"/>
    <cellStyle name="Total 12 4 6 3" xfId="46883"/>
    <cellStyle name="Total 12 4 6 4" xfId="62545"/>
    <cellStyle name="Total 12 4 7" xfId="9593"/>
    <cellStyle name="Total 12 4 7 2" xfId="21285"/>
    <cellStyle name="Total 12 4 7 2 2" xfId="46886"/>
    <cellStyle name="Total 12 4 7 3" xfId="46885"/>
    <cellStyle name="Total 12 4 7 4" xfId="62546"/>
    <cellStyle name="Total 12 4 8" xfId="10035"/>
    <cellStyle name="Total 12 4 8 2" xfId="21668"/>
    <cellStyle name="Total 12 4 8 2 2" xfId="46888"/>
    <cellStyle name="Total 12 4 8 3" xfId="46887"/>
    <cellStyle name="Total 12 4 8 4" xfId="62547"/>
    <cellStyle name="Total 12 4 9" xfId="10465"/>
    <cellStyle name="Total 12 4 9 2" xfId="22044"/>
    <cellStyle name="Total 12 4 9 2 2" xfId="46890"/>
    <cellStyle name="Total 12 4 9 3" xfId="46889"/>
    <cellStyle name="Total 12 4 9 4" xfId="62548"/>
    <cellStyle name="Total 12 40" xfId="11272"/>
    <cellStyle name="Total 12 40 2" xfId="22751"/>
    <cellStyle name="Total 12 40 2 2" xfId="46892"/>
    <cellStyle name="Total 12 40 3" xfId="46891"/>
    <cellStyle name="Total 12 40 4" xfId="62549"/>
    <cellStyle name="Total 12 41" xfId="11697"/>
    <cellStyle name="Total 12 41 2" xfId="23132"/>
    <cellStyle name="Total 12 41 2 2" xfId="46894"/>
    <cellStyle name="Total 12 41 3" xfId="46893"/>
    <cellStyle name="Total 12 41 4" xfId="62550"/>
    <cellStyle name="Total 12 42" xfId="12114"/>
    <cellStyle name="Total 12 42 2" xfId="23515"/>
    <cellStyle name="Total 12 42 2 2" xfId="46896"/>
    <cellStyle name="Total 12 42 3" xfId="46895"/>
    <cellStyle name="Total 12 42 4" xfId="62551"/>
    <cellStyle name="Total 12 43" xfId="12492"/>
    <cellStyle name="Total 12 43 2" xfId="23851"/>
    <cellStyle name="Total 12 43 2 2" xfId="46898"/>
    <cellStyle name="Total 12 43 3" xfId="46897"/>
    <cellStyle name="Total 12 43 4" xfId="62552"/>
    <cellStyle name="Total 12 44" xfId="12845"/>
    <cellStyle name="Total 12 44 2" xfId="24177"/>
    <cellStyle name="Total 12 44 2 2" xfId="46900"/>
    <cellStyle name="Total 12 44 3" xfId="46899"/>
    <cellStyle name="Total 12 44 4" xfId="62553"/>
    <cellStyle name="Total 12 45" xfId="13257"/>
    <cellStyle name="Total 12 45 2" xfId="24556"/>
    <cellStyle name="Total 12 45 2 2" xfId="46902"/>
    <cellStyle name="Total 12 45 3" xfId="46901"/>
    <cellStyle name="Total 12 45 4" xfId="62554"/>
    <cellStyle name="Total 12 46" xfId="13593"/>
    <cellStyle name="Total 12 46 2" xfId="24861"/>
    <cellStyle name="Total 12 46 2 2" xfId="46904"/>
    <cellStyle name="Total 12 46 3" xfId="46903"/>
    <cellStyle name="Total 12 46 4" xfId="62555"/>
    <cellStyle name="Total 12 47" xfId="13923"/>
    <cellStyle name="Total 12 47 2" xfId="25163"/>
    <cellStyle name="Total 12 47 2 2" xfId="46906"/>
    <cellStyle name="Total 12 47 3" xfId="46905"/>
    <cellStyle name="Total 12 47 4" xfId="62556"/>
    <cellStyle name="Total 12 48" xfId="14244"/>
    <cellStyle name="Total 12 48 2" xfId="25463"/>
    <cellStyle name="Total 12 48 2 2" xfId="46908"/>
    <cellStyle name="Total 12 48 3" xfId="46907"/>
    <cellStyle name="Total 12 48 4" xfId="62557"/>
    <cellStyle name="Total 12 49" xfId="14535"/>
    <cellStyle name="Total 12 49 2" xfId="46909"/>
    <cellStyle name="Total 12 49 3" xfId="62558"/>
    <cellStyle name="Total 12 49 4" xfId="62559"/>
    <cellStyle name="Total 12 5" xfId="4553"/>
    <cellStyle name="Total 12 5 10" xfId="10884"/>
    <cellStyle name="Total 12 5 10 2" xfId="22407"/>
    <cellStyle name="Total 12 5 10 2 2" xfId="46912"/>
    <cellStyle name="Total 12 5 10 3" xfId="46911"/>
    <cellStyle name="Total 12 5 10 4" xfId="62560"/>
    <cellStyle name="Total 12 5 11" xfId="11297"/>
    <cellStyle name="Total 12 5 11 2" xfId="22776"/>
    <cellStyle name="Total 12 5 11 2 2" xfId="46914"/>
    <cellStyle name="Total 12 5 11 3" xfId="46913"/>
    <cellStyle name="Total 12 5 11 4" xfId="62561"/>
    <cellStyle name="Total 12 5 12" xfId="11722"/>
    <cellStyle name="Total 12 5 12 2" xfId="23157"/>
    <cellStyle name="Total 12 5 12 2 2" xfId="46916"/>
    <cellStyle name="Total 12 5 12 3" xfId="46915"/>
    <cellStyle name="Total 12 5 12 4" xfId="62562"/>
    <cellStyle name="Total 12 5 13" xfId="12139"/>
    <cellStyle name="Total 12 5 13 2" xfId="23540"/>
    <cellStyle name="Total 12 5 13 2 2" xfId="46918"/>
    <cellStyle name="Total 12 5 13 3" xfId="46917"/>
    <cellStyle name="Total 12 5 13 4" xfId="62563"/>
    <cellStyle name="Total 12 5 14" xfId="12517"/>
    <cellStyle name="Total 12 5 14 2" xfId="23876"/>
    <cellStyle name="Total 12 5 14 2 2" xfId="46920"/>
    <cellStyle name="Total 12 5 14 3" xfId="46919"/>
    <cellStyle name="Total 12 5 14 4" xfId="62564"/>
    <cellStyle name="Total 12 5 15" xfId="12870"/>
    <cellStyle name="Total 12 5 15 2" xfId="24202"/>
    <cellStyle name="Total 12 5 15 2 2" xfId="46922"/>
    <cellStyle name="Total 12 5 15 3" xfId="46921"/>
    <cellStyle name="Total 12 5 15 4" xfId="62565"/>
    <cellStyle name="Total 12 5 16" xfId="13282"/>
    <cellStyle name="Total 12 5 16 2" xfId="24581"/>
    <cellStyle name="Total 12 5 16 2 2" xfId="46924"/>
    <cellStyle name="Total 12 5 16 3" xfId="46923"/>
    <cellStyle name="Total 12 5 16 4" xfId="62566"/>
    <cellStyle name="Total 12 5 17" xfId="13618"/>
    <cellStyle name="Total 12 5 17 2" xfId="24886"/>
    <cellStyle name="Total 12 5 17 2 2" xfId="46926"/>
    <cellStyle name="Total 12 5 17 3" xfId="46925"/>
    <cellStyle name="Total 12 5 17 4" xfId="62567"/>
    <cellStyle name="Total 12 5 18" xfId="13948"/>
    <cellStyle name="Total 12 5 18 2" xfId="25188"/>
    <cellStyle name="Total 12 5 18 2 2" xfId="46928"/>
    <cellStyle name="Total 12 5 18 3" xfId="46927"/>
    <cellStyle name="Total 12 5 18 4" xfId="62568"/>
    <cellStyle name="Total 12 5 19" xfId="14269"/>
    <cellStyle name="Total 12 5 19 2" xfId="25488"/>
    <cellStyle name="Total 12 5 19 2 2" xfId="46930"/>
    <cellStyle name="Total 12 5 19 3" xfId="46929"/>
    <cellStyle name="Total 12 5 19 4" xfId="62569"/>
    <cellStyle name="Total 12 5 2" xfId="7318"/>
    <cellStyle name="Total 12 5 2 2" xfId="19294"/>
    <cellStyle name="Total 12 5 2 2 2" xfId="46932"/>
    <cellStyle name="Total 12 5 2 3" xfId="46931"/>
    <cellStyle name="Total 12 5 2 4" xfId="62570"/>
    <cellStyle name="Total 12 5 20" xfId="14560"/>
    <cellStyle name="Total 12 5 20 2" xfId="46933"/>
    <cellStyle name="Total 12 5 20 3" xfId="62571"/>
    <cellStyle name="Total 12 5 20 4" xfId="62572"/>
    <cellStyle name="Total 12 5 21" xfId="46910"/>
    <cellStyle name="Total 12 5 22" xfId="62573"/>
    <cellStyle name="Total 12 5 3" xfId="7787"/>
    <cellStyle name="Total 12 5 3 2" xfId="19703"/>
    <cellStyle name="Total 12 5 3 2 2" xfId="46935"/>
    <cellStyle name="Total 12 5 3 3" xfId="46934"/>
    <cellStyle name="Total 12 5 3 4" xfId="62574"/>
    <cellStyle name="Total 12 5 4" xfId="8235"/>
    <cellStyle name="Total 12 5 4 2" xfId="20090"/>
    <cellStyle name="Total 12 5 4 2 2" xfId="46937"/>
    <cellStyle name="Total 12 5 4 3" xfId="46936"/>
    <cellStyle name="Total 12 5 4 4" xfId="62575"/>
    <cellStyle name="Total 12 5 5" xfId="8696"/>
    <cellStyle name="Total 12 5 5 2" xfId="20486"/>
    <cellStyle name="Total 12 5 5 2 2" xfId="46939"/>
    <cellStyle name="Total 12 5 5 3" xfId="46938"/>
    <cellStyle name="Total 12 5 5 4" xfId="62576"/>
    <cellStyle name="Total 12 5 6" xfId="9145"/>
    <cellStyle name="Total 12 5 6 2" xfId="20886"/>
    <cellStyle name="Total 12 5 6 2 2" xfId="46941"/>
    <cellStyle name="Total 12 5 6 3" xfId="46940"/>
    <cellStyle name="Total 12 5 6 4" xfId="62577"/>
    <cellStyle name="Total 12 5 7" xfId="9594"/>
    <cellStyle name="Total 12 5 7 2" xfId="21286"/>
    <cellStyle name="Total 12 5 7 2 2" xfId="46943"/>
    <cellStyle name="Total 12 5 7 3" xfId="46942"/>
    <cellStyle name="Total 12 5 7 4" xfId="62578"/>
    <cellStyle name="Total 12 5 8" xfId="10036"/>
    <cellStyle name="Total 12 5 8 2" xfId="21669"/>
    <cellStyle name="Total 12 5 8 2 2" xfId="46945"/>
    <cellStyle name="Total 12 5 8 3" xfId="46944"/>
    <cellStyle name="Total 12 5 8 4" xfId="62579"/>
    <cellStyle name="Total 12 5 9" xfId="10466"/>
    <cellStyle name="Total 12 5 9 2" xfId="22045"/>
    <cellStyle name="Total 12 5 9 2 2" xfId="46947"/>
    <cellStyle name="Total 12 5 9 3" xfId="46946"/>
    <cellStyle name="Total 12 5 9 4" xfId="62580"/>
    <cellStyle name="Total 12 50" xfId="45960"/>
    <cellStyle name="Total 12 51" xfId="62581"/>
    <cellStyle name="Total 12 6" xfId="4554"/>
    <cellStyle name="Total 12 6 10" xfId="10885"/>
    <cellStyle name="Total 12 6 10 2" xfId="22408"/>
    <cellStyle name="Total 12 6 10 2 2" xfId="46950"/>
    <cellStyle name="Total 12 6 10 3" xfId="46949"/>
    <cellStyle name="Total 12 6 10 4" xfId="62582"/>
    <cellStyle name="Total 12 6 11" xfId="11298"/>
    <cellStyle name="Total 12 6 11 2" xfId="22777"/>
    <cellStyle name="Total 12 6 11 2 2" xfId="46952"/>
    <cellStyle name="Total 12 6 11 3" xfId="46951"/>
    <cellStyle name="Total 12 6 11 4" xfId="62583"/>
    <cellStyle name="Total 12 6 12" xfId="11723"/>
    <cellStyle name="Total 12 6 12 2" xfId="23158"/>
    <cellStyle name="Total 12 6 12 2 2" xfId="46954"/>
    <cellStyle name="Total 12 6 12 3" xfId="46953"/>
    <cellStyle name="Total 12 6 12 4" xfId="62584"/>
    <cellStyle name="Total 12 6 13" xfId="12140"/>
    <cellStyle name="Total 12 6 13 2" xfId="23541"/>
    <cellStyle name="Total 12 6 13 2 2" xfId="46956"/>
    <cellStyle name="Total 12 6 13 3" xfId="46955"/>
    <cellStyle name="Total 12 6 13 4" xfId="62585"/>
    <cellStyle name="Total 12 6 14" xfId="12518"/>
    <cellStyle name="Total 12 6 14 2" xfId="23877"/>
    <cellStyle name="Total 12 6 14 2 2" xfId="46958"/>
    <cellStyle name="Total 12 6 14 3" xfId="46957"/>
    <cellStyle name="Total 12 6 14 4" xfId="62586"/>
    <cellStyle name="Total 12 6 15" xfId="12871"/>
    <cellStyle name="Total 12 6 15 2" xfId="24203"/>
    <cellStyle name="Total 12 6 15 2 2" xfId="46960"/>
    <cellStyle name="Total 12 6 15 3" xfId="46959"/>
    <cellStyle name="Total 12 6 15 4" xfId="62587"/>
    <cellStyle name="Total 12 6 16" xfId="13283"/>
    <cellStyle name="Total 12 6 16 2" xfId="24582"/>
    <cellStyle name="Total 12 6 16 2 2" xfId="46962"/>
    <cellStyle name="Total 12 6 16 3" xfId="46961"/>
    <cellStyle name="Total 12 6 16 4" xfId="62588"/>
    <cellStyle name="Total 12 6 17" xfId="13619"/>
    <cellStyle name="Total 12 6 17 2" xfId="24887"/>
    <cellStyle name="Total 12 6 17 2 2" xfId="46964"/>
    <cellStyle name="Total 12 6 17 3" xfId="46963"/>
    <cellStyle name="Total 12 6 17 4" xfId="62589"/>
    <cellStyle name="Total 12 6 18" xfId="13949"/>
    <cellStyle name="Total 12 6 18 2" xfId="25189"/>
    <cellStyle name="Total 12 6 18 2 2" xfId="46966"/>
    <cellStyle name="Total 12 6 18 3" xfId="46965"/>
    <cellStyle name="Total 12 6 18 4" xfId="62590"/>
    <cellStyle name="Total 12 6 19" xfId="14270"/>
    <cellStyle name="Total 12 6 19 2" xfId="25489"/>
    <cellStyle name="Total 12 6 19 2 2" xfId="46968"/>
    <cellStyle name="Total 12 6 19 3" xfId="46967"/>
    <cellStyle name="Total 12 6 19 4" xfId="62591"/>
    <cellStyle name="Total 12 6 2" xfId="7319"/>
    <cellStyle name="Total 12 6 2 2" xfId="19295"/>
    <cellStyle name="Total 12 6 2 2 2" xfId="46970"/>
    <cellStyle name="Total 12 6 2 3" xfId="46969"/>
    <cellStyle name="Total 12 6 2 4" xfId="62592"/>
    <cellStyle name="Total 12 6 20" xfId="14561"/>
    <cellStyle name="Total 12 6 20 2" xfId="46971"/>
    <cellStyle name="Total 12 6 20 3" xfId="62593"/>
    <cellStyle name="Total 12 6 20 4" xfId="62594"/>
    <cellStyle name="Total 12 6 21" xfId="46948"/>
    <cellStyle name="Total 12 6 22" xfId="62595"/>
    <cellStyle name="Total 12 6 3" xfId="7788"/>
    <cellStyle name="Total 12 6 3 2" xfId="19704"/>
    <cellStyle name="Total 12 6 3 2 2" xfId="46973"/>
    <cellStyle name="Total 12 6 3 3" xfId="46972"/>
    <cellStyle name="Total 12 6 3 4" xfId="62596"/>
    <cellStyle name="Total 12 6 4" xfId="8236"/>
    <cellStyle name="Total 12 6 4 2" xfId="20091"/>
    <cellStyle name="Total 12 6 4 2 2" xfId="46975"/>
    <cellStyle name="Total 12 6 4 3" xfId="46974"/>
    <cellStyle name="Total 12 6 4 4" xfId="62597"/>
    <cellStyle name="Total 12 6 5" xfId="8697"/>
    <cellStyle name="Total 12 6 5 2" xfId="20487"/>
    <cellStyle name="Total 12 6 5 2 2" xfId="46977"/>
    <cellStyle name="Total 12 6 5 3" xfId="46976"/>
    <cellStyle name="Total 12 6 5 4" xfId="62598"/>
    <cellStyle name="Total 12 6 6" xfId="9146"/>
    <cellStyle name="Total 12 6 6 2" xfId="20887"/>
    <cellStyle name="Total 12 6 6 2 2" xfId="46979"/>
    <cellStyle name="Total 12 6 6 3" xfId="46978"/>
    <cellStyle name="Total 12 6 6 4" xfId="62599"/>
    <cellStyle name="Total 12 6 7" xfId="9595"/>
    <cellStyle name="Total 12 6 7 2" xfId="21287"/>
    <cellStyle name="Total 12 6 7 2 2" xfId="46981"/>
    <cellStyle name="Total 12 6 7 3" xfId="46980"/>
    <cellStyle name="Total 12 6 7 4" xfId="62600"/>
    <cellStyle name="Total 12 6 8" xfId="10037"/>
    <cellStyle name="Total 12 6 8 2" xfId="21670"/>
    <cellStyle name="Total 12 6 8 2 2" xfId="46983"/>
    <cellStyle name="Total 12 6 8 3" xfId="46982"/>
    <cellStyle name="Total 12 6 8 4" xfId="62601"/>
    <cellStyle name="Total 12 6 9" xfId="10467"/>
    <cellStyle name="Total 12 6 9 2" xfId="22046"/>
    <cellStyle name="Total 12 6 9 2 2" xfId="46985"/>
    <cellStyle name="Total 12 6 9 3" xfId="46984"/>
    <cellStyle name="Total 12 6 9 4" xfId="62602"/>
    <cellStyle name="Total 12 7" xfId="4555"/>
    <cellStyle name="Total 12 7 10" xfId="10886"/>
    <cellStyle name="Total 12 7 10 2" xfId="22409"/>
    <cellStyle name="Total 12 7 10 2 2" xfId="46988"/>
    <cellStyle name="Total 12 7 10 3" xfId="46987"/>
    <cellStyle name="Total 12 7 10 4" xfId="62603"/>
    <cellStyle name="Total 12 7 11" xfId="11299"/>
    <cellStyle name="Total 12 7 11 2" xfId="22778"/>
    <cellStyle name="Total 12 7 11 2 2" xfId="46990"/>
    <cellStyle name="Total 12 7 11 3" xfId="46989"/>
    <cellStyle name="Total 12 7 11 4" xfId="62604"/>
    <cellStyle name="Total 12 7 12" xfId="11724"/>
    <cellStyle name="Total 12 7 12 2" xfId="23159"/>
    <cellStyle name="Total 12 7 12 2 2" xfId="46992"/>
    <cellStyle name="Total 12 7 12 3" xfId="46991"/>
    <cellStyle name="Total 12 7 12 4" xfId="62605"/>
    <cellStyle name="Total 12 7 13" xfId="12141"/>
    <cellStyle name="Total 12 7 13 2" xfId="23542"/>
    <cellStyle name="Total 12 7 13 2 2" xfId="46994"/>
    <cellStyle name="Total 12 7 13 3" xfId="46993"/>
    <cellStyle name="Total 12 7 13 4" xfId="62606"/>
    <cellStyle name="Total 12 7 14" xfId="12519"/>
    <cellStyle name="Total 12 7 14 2" xfId="23878"/>
    <cellStyle name="Total 12 7 14 2 2" xfId="46996"/>
    <cellStyle name="Total 12 7 14 3" xfId="46995"/>
    <cellStyle name="Total 12 7 14 4" xfId="62607"/>
    <cellStyle name="Total 12 7 15" xfId="12872"/>
    <cellStyle name="Total 12 7 15 2" xfId="24204"/>
    <cellStyle name="Total 12 7 15 2 2" xfId="46998"/>
    <cellStyle name="Total 12 7 15 3" xfId="46997"/>
    <cellStyle name="Total 12 7 15 4" xfId="62608"/>
    <cellStyle name="Total 12 7 16" xfId="13284"/>
    <cellStyle name="Total 12 7 16 2" xfId="24583"/>
    <cellStyle name="Total 12 7 16 2 2" xfId="47000"/>
    <cellStyle name="Total 12 7 16 3" xfId="46999"/>
    <cellStyle name="Total 12 7 16 4" xfId="62609"/>
    <cellStyle name="Total 12 7 17" xfId="13620"/>
    <cellStyle name="Total 12 7 17 2" xfId="24888"/>
    <cellStyle name="Total 12 7 17 2 2" xfId="47002"/>
    <cellStyle name="Total 12 7 17 3" xfId="47001"/>
    <cellStyle name="Total 12 7 17 4" xfId="62610"/>
    <cellStyle name="Total 12 7 18" xfId="13950"/>
    <cellStyle name="Total 12 7 18 2" xfId="25190"/>
    <cellStyle name="Total 12 7 18 2 2" xfId="47004"/>
    <cellStyle name="Total 12 7 18 3" xfId="47003"/>
    <cellStyle name="Total 12 7 18 4" xfId="62611"/>
    <cellStyle name="Total 12 7 19" xfId="14271"/>
    <cellStyle name="Total 12 7 19 2" xfId="25490"/>
    <cellStyle name="Total 12 7 19 2 2" xfId="47006"/>
    <cellStyle name="Total 12 7 19 3" xfId="47005"/>
    <cellStyle name="Total 12 7 19 4" xfId="62612"/>
    <cellStyle name="Total 12 7 2" xfId="7320"/>
    <cellStyle name="Total 12 7 2 2" xfId="19296"/>
    <cellStyle name="Total 12 7 2 2 2" xfId="47008"/>
    <cellStyle name="Total 12 7 2 3" xfId="47007"/>
    <cellStyle name="Total 12 7 2 4" xfId="62613"/>
    <cellStyle name="Total 12 7 20" xfId="14562"/>
    <cellStyle name="Total 12 7 20 2" xfId="47009"/>
    <cellStyle name="Total 12 7 20 3" xfId="62614"/>
    <cellStyle name="Total 12 7 20 4" xfId="62615"/>
    <cellStyle name="Total 12 7 21" xfId="46986"/>
    <cellStyle name="Total 12 7 22" xfId="62616"/>
    <cellStyle name="Total 12 7 3" xfId="7789"/>
    <cellStyle name="Total 12 7 3 2" xfId="19705"/>
    <cellStyle name="Total 12 7 3 2 2" xfId="47011"/>
    <cellStyle name="Total 12 7 3 3" xfId="47010"/>
    <cellStyle name="Total 12 7 3 4" xfId="62617"/>
    <cellStyle name="Total 12 7 4" xfId="8237"/>
    <cellStyle name="Total 12 7 4 2" xfId="20092"/>
    <cellStyle name="Total 12 7 4 2 2" xfId="47013"/>
    <cellStyle name="Total 12 7 4 3" xfId="47012"/>
    <cellStyle name="Total 12 7 4 4" xfId="62618"/>
    <cellStyle name="Total 12 7 5" xfId="8698"/>
    <cellStyle name="Total 12 7 5 2" xfId="20488"/>
    <cellStyle name="Total 12 7 5 2 2" xfId="47015"/>
    <cellStyle name="Total 12 7 5 3" xfId="47014"/>
    <cellStyle name="Total 12 7 5 4" xfId="62619"/>
    <cellStyle name="Total 12 7 6" xfId="9147"/>
    <cellStyle name="Total 12 7 6 2" xfId="20888"/>
    <cellStyle name="Total 12 7 6 2 2" xfId="47017"/>
    <cellStyle name="Total 12 7 6 3" xfId="47016"/>
    <cellStyle name="Total 12 7 6 4" xfId="62620"/>
    <cellStyle name="Total 12 7 7" xfId="9596"/>
    <cellStyle name="Total 12 7 7 2" xfId="21288"/>
    <cellStyle name="Total 12 7 7 2 2" xfId="47019"/>
    <cellStyle name="Total 12 7 7 3" xfId="47018"/>
    <cellStyle name="Total 12 7 7 4" xfId="62621"/>
    <cellStyle name="Total 12 7 8" xfId="10038"/>
    <cellStyle name="Total 12 7 8 2" xfId="21671"/>
    <cellStyle name="Total 12 7 8 2 2" xfId="47021"/>
    <cellStyle name="Total 12 7 8 3" xfId="47020"/>
    <cellStyle name="Total 12 7 8 4" xfId="62622"/>
    <cellStyle name="Total 12 7 9" xfId="10468"/>
    <cellStyle name="Total 12 7 9 2" xfId="22047"/>
    <cellStyle name="Total 12 7 9 2 2" xfId="47023"/>
    <cellStyle name="Total 12 7 9 3" xfId="47022"/>
    <cellStyle name="Total 12 7 9 4" xfId="62623"/>
    <cellStyle name="Total 12 8" xfId="4556"/>
    <cellStyle name="Total 12 8 10" xfId="10887"/>
    <cellStyle name="Total 12 8 10 2" xfId="22410"/>
    <cellStyle name="Total 12 8 10 2 2" xfId="47026"/>
    <cellStyle name="Total 12 8 10 3" xfId="47025"/>
    <cellStyle name="Total 12 8 10 4" xfId="62624"/>
    <cellStyle name="Total 12 8 11" xfId="11300"/>
    <cellStyle name="Total 12 8 11 2" xfId="22779"/>
    <cellStyle name="Total 12 8 11 2 2" xfId="47028"/>
    <cellStyle name="Total 12 8 11 3" xfId="47027"/>
    <cellStyle name="Total 12 8 11 4" xfId="62625"/>
    <cellStyle name="Total 12 8 12" xfId="11725"/>
    <cellStyle name="Total 12 8 12 2" xfId="23160"/>
    <cellStyle name="Total 12 8 12 2 2" xfId="47030"/>
    <cellStyle name="Total 12 8 12 3" xfId="47029"/>
    <cellStyle name="Total 12 8 12 4" xfId="62626"/>
    <cellStyle name="Total 12 8 13" xfId="12142"/>
    <cellStyle name="Total 12 8 13 2" xfId="23543"/>
    <cellStyle name="Total 12 8 13 2 2" xfId="47032"/>
    <cellStyle name="Total 12 8 13 3" xfId="47031"/>
    <cellStyle name="Total 12 8 13 4" xfId="62627"/>
    <cellStyle name="Total 12 8 14" xfId="12520"/>
    <cellStyle name="Total 12 8 14 2" xfId="23879"/>
    <cellStyle name="Total 12 8 14 2 2" xfId="47034"/>
    <cellStyle name="Total 12 8 14 3" xfId="47033"/>
    <cellStyle name="Total 12 8 14 4" xfId="62628"/>
    <cellStyle name="Total 12 8 15" xfId="12873"/>
    <cellStyle name="Total 12 8 15 2" xfId="24205"/>
    <cellStyle name="Total 12 8 15 2 2" xfId="47036"/>
    <cellStyle name="Total 12 8 15 3" xfId="47035"/>
    <cellStyle name="Total 12 8 15 4" xfId="62629"/>
    <cellStyle name="Total 12 8 16" xfId="13285"/>
    <cellStyle name="Total 12 8 16 2" xfId="24584"/>
    <cellStyle name="Total 12 8 16 2 2" xfId="47038"/>
    <cellStyle name="Total 12 8 16 3" xfId="47037"/>
    <cellStyle name="Total 12 8 16 4" xfId="62630"/>
    <cellStyle name="Total 12 8 17" xfId="13621"/>
    <cellStyle name="Total 12 8 17 2" xfId="24889"/>
    <cellStyle name="Total 12 8 17 2 2" xfId="47040"/>
    <cellStyle name="Total 12 8 17 3" xfId="47039"/>
    <cellStyle name="Total 12 8 17 4" xfId="62631"/>
    <cellStyle name="Total 12 8 18" xfId="13951"/>
    <cellStyle name="Total 12 8 18 2" xfId="25191"/>
    <cellStyle name="Total 12 8 18 2 2" xfId="47042"/>
    <cellStyle name="Total 12 8 18 3" xfId="47041"/>
    <cellStyle name="Total 12 8 18 4" xfId="62632"/>
    <cellStyle name="Total 12 8 19" xfId="14272"/>
    <cellStyle name="Total 12 8 19 2" xfId="25491"/>
    <cellStyle name="Total 12 8 19 2 2" xfId="47044"/>
    <cellStyle name="Total 12 8 19 3" xfId="47043"/>
    <cellStyle name="Total 12 8 19 4" xfId="62633"/>
    <cellStyle name="Total 12 8 2" xfId="7321"/>
    <cellStyle name="Total 12 8 2 2" xfId="19297"/>
    <cellStyle name="Total 12 8 2 2 2" xfId="47046"/>
    <cellStyle name="Total 12 8 2 3" xfId="47045"/>
    <cellStyle name="Total 12 8 2 4" xfId="62634"/>
    <cellStyle name="Total 12 8 20" xfId="14563"/>
    <cellStyle name="Total 12 8 20 2" xfId="47047"/>
    <cellStyle name="Total 12 8 20 3" xfId="62635"/>
    <cellStyle name="Total 12 8 20 4" xfId="62636"/>
    <cellStyle name="Total 12 8 21" xfId="47024"/>
    <cellStyle name="Total 12 8 22" xfId="62637"/>
    <cellStyle name="Total 12 8 3" xfId="7790"/>
    <cellStyle name="Total 12 8 3 2" xfId="19706"/>
    <cellStyle name="Total 12 8 3 2 2" xfId="47049"/>
    <cellStyle name="Total 12 8 3 3" xfId="47048"/>
    <cellStyle name="Total 12 8 3 4" xfId="62638"/>
    <cellStyle name="Total 12 8 4" xfId="8238"/>
    <cellStyle name="Total 12 8 4 2" xfId="20093"/>
    <cellStyle name="Total 12 8 4 2 2" xfId="47051"/>
    <cellStyle name="Total 12 8 4 3" xfId="47050"/>
    <cellStyle name="Total 12 8 4 4" xfId="62639"/>
    <cellStyle name="Total 12 8 5" xfId="8699"/>
    <cellStyle name="Total 12 8 5 2" xfId="20489"/>
    <cellStyle name="Total 12 8 5 2 2" xfId="47053"/>
    <cellStyle name="Total 12 8 5 3" xfId="47052"/>
    <cellStyle name="Total 12 8 5 4" xfId="62640"/>
    <cellStyle name="Total 12 8 6" xfId="9148"/>
    <cellStyle name="Total 12 8 6 2" xfId="20889"/>
    <cellStyle name="Total 12 8 6 2 2" xfId="47055"/>
    <cellStyle name="Total 12 8 6 3" xfId="47054"/>
    <cellStyle name="Total 12 8 6 4" xfId="62641"/>
    <cellStyle name="Total 12 8 7" xfId="9597"/>
    <cellStyle name="Total 12 8 7 2" xfId="21289"/>
    <cellStyle name="Total 12 8 7 2 2" xfId="47057"/>
    <cellStyle name="Total 12 8 7 3" xfId="47056"/>
    <cellStyle name="Total 12 8 7 4" xfId="62642"/>
    <cellStyle name="Total 12 8 8" xfId="10039"/>
    <cellStyle name="Total 12 8 8 2" xfId="21672"/>
    <cellStyle name="Total 12 8 8 2 2" xfId="47059"/>
    <cellStyle name="Total 12 8 8 3" xfId="47058"/>
    <cellStyle name="Total 12 8 8 4" xfId="62643"/>
    <cellStyle name="Total 12 8 9" xfId="10469"/>
    <cellStyle name="Total 12 8 9 2" xfId="22048"/>
    <cellStyle name="Total 12 8 9 2 2" xfId="47061"/>
    <cellStyle name="Total 12 8 9 3" xfId="47060"/>
    <cellStyle name="Total 12 8 9 4" xfId="62644"/>
    <cellStyle name="Total 12 9" xfId="4557"/>
    <cellStyle name="Total 12 9 10" xfId="10888"/>
    <cellStyle name="Total 12 9 10 2" xfId="22411"/>
    <cellStyle name="Total 12 9 10 2 2" xfId="47064"/>
    <cellStyle name="Total 12 9 10 3" xfId="47063"/>
    <cellStyle name="Total 12 9 10 4" xfId="62645"/>
    <cellStyle name="Total 12 9 11" xfId="11301"/>
    <cellStyle name="Total 12 9 11 2" xfId="22780"/>
    <cellStyle name="Total 12 9 11 2 2" xfId="47066"/>
    <cellStyle name="Total 12 9 11 3" xfId="47065"/>
    <cellStyle name="Total 12 9 11 4" xfId="62646"/>
    <cellStyle name="Total 12 9 12" xfId="11726"/>
    <cellStyle name="Total 12 9 12 2" xfId="23161"/>
    <cellStyle name="Total 12 9 12 2 2" xfId="47068"/>
    <cellStyle name="Total 12 9 12 3" xfId="47067"/>
    <cellStyle name="Total 12 9 12 4" xfId="62647"/>
    <cellStyle name="Total 12 9 13" xfId="12143"/>
    <cellStyle name="Total 12 9 13 2" xfId="23544"/>
    <cellStyle name="Total 12 9 13 2 2" xfId="47070"/>
    <cellStyle name="Total 12 9 13 3" xfId="47069"/>
    <cellStyle name="Total 12 9 13 4" xfId="62648"/>
    <cellStyle name="Total 12 9 14" xfId="12521"/>
    <cellStyle name="Total 12 9 14 2" xfId="23880"/>
    <cellStyle name="Total 12 9 14 2 2" xfId="47072"/>
    <cellStyle name="Total 12 9 14 3" xfId="47071"/>
    <cellStyle name="Total 12 9 14 4" xfId="62649"/>
    <cellStyle name="Total 12 9 15" xfId="12874"/>
    <cellStyle name="Total 12 9 15 2" xfId="24206"/>
    <cellStyle name="Total 12 9 15 2 2" xfId="47074"/>
    <cellStyle name="Total 12 9 15 3" xfId="47073"/>
    <cellStyle name="Total 12 9 15 4" xfId="62650"/>
    <cellStyle name="Total 12 9 16" xfId="13286"/>
    <cellStyle name="Total 12 9 16 2" xfId="24585"/>
    <cellStyle name="Total 12 9 16 2 2" xfId="47076"/>
    <cellStyle name="Total 12 9 16 3" xfId="47075"/>
    <cellStyle name="Total 12 9 16 4" xfId="62651"/>
    <cellStyle name="Total 12 9 17" xfId="13622"/>
    <cellStyle name="Total 12 9 17 2" xfId="24890"/>
    <cellStyle name="Total 12 9 17 2 2" xfId="47078"/>
    <cellStyle name="Total 12 9 17 3" xfId="47077"/>
    <cellStyle name="Total 12 9 17 4" xfId="62652"/>
    <cellStyle name="Total 12 9 18" xfId="13952"/>
    <cellStyle name="Total 12 9 18 2" xfId="25192"/>
    <cellStyle name="Total 12 9 18 2 2" xfId="47080"/>
    <cellStyle name="Total 12 9 18 3" xfId="47079"/>
    <cellStyle name="Total 12 9 18 4" xfId="62653"/>
    <cellStyle name="Total 12 9 19" xfId="14273"/>
    <cellStyle name="Total 12 9 19 2" xfId="25492"/>
    <cellStyle name="Total 12 9 19 2 2" xfId="47082"/>
    <cellStyle name="Total 12 9 19 3" xfId="47081"/>
    <cellStyle name="Total 12 9 19 4" xfId="62654"/>
    <cellStyle name="Total 12 9 2" xfId="7322"/>
    <cellStyle name="Total 12 9 2 2" xfId="19298"/>
    <cellStyle name="Total 12 9 2 2 2" xfId="47084"/>
    <cellStyle name="Total 12 9 2 3" xfId="47083"/>
    <cellStyle name="Total 12 9 2 4" xfId="62655"/>
    <cellStyle name="Total 12 9 20" xfId="14564"/>
    <cellStyle name="Total 12 9 20 2" xfId="47085"/>
    <cellStyle name="Total 12 9 20 3" xfId="62656"/>
    <cellStyle name="Total 12 9 20 4" xfId="62657"/>
    <cellStyle name="Total 12 9 21" xfId="47062"/>
    <cellStyle name="Total 12 9 22" xfId="62658"/>
    <cellStyle name="Total 12 9 3" xfId="7791"/>
    <cellStyle name="Total 12 9 3 2" xfId="19707"/>
    <cellStyle name="Total 12 9 3 2 2" xfId="47087"/>
    <cellStyle name="Total 12 9 3 3" xfId="47086"/>
    <cellStyle name="Total 12 9 3 4" xfId="62659"/>
    <cellStyle name="Total 12 9 4" xfId="8239"/>
    <cellStyle name="Total 12 9 4 2" xfId="20094"/>
    <cellStyle name="Total 12 9 4 2 2" xfId="47089"/>
    <cellStyle name="Total 12 9 4 3" xfId="47088"/>
    <cellStyle name="Total 12 9 4 4" xfId="62660"/>
    <cellStyle name="Total 12 9 5" xfId="8700"/>
    <cellStyle name="Total 12 9 5 2" xfId="20490"/>
    <cellStyle name="Total 12 9 5 2 2" xfId="47091"/>
    <cellStyle name="Total 12 9 5 3" xfId="47090"/>
    <cellStyle name="Total 12 9 5 4" xfId="62661"/>
    <cellStyle name="Total 12 9 6" xfId="9149"/>
    <cellStyle name="Total 12 9 6 2" xfId="20890"/>
    <cellStyle name="Total 12 9 6 2 2" xfId="47093"/>
    <cellStyle name="Total 12 9 6 3" xfId="47092"/>
    <cellStyle name="Total 12 9 6 4" xfId="62662"/>
    <cellStyle name="Total 12 9 7" xfId="9598"/>
    <cellStyle name="Total 12 9 7 2" xfId="21290"/>
    <cellStyle name="Total 12 9 7 2 2" xfId="47095"/>
    <cellStyle name="Total 12 9 7 3" xfId="47094"/>
    <cellStyle name="Total 12 9 7 4" xfId="62663"/>
    <cellStyle name="Total 12 9 8" xfId="10040"/>
    <cellStyle name="Total 12 9 8 2" xfId="21673"/>
    <cellStyle name="Total 12 9 8 2 2" xfId="47097"/>
    <cellStyle name="Total 12 9 8 3" xfId="47096"/>
    <cellStyle name="Total 12 9 8 4" xfId="62664"/>
    <cellStyle name="Total 12 9 9" xfId="10470"/>
    <cellStyle name="Total 12 9 9 2" xfId="22049"/>
    <cellStyle name="Total 12 9 9 2 2" xfId="47099"/>
    <cellStyle name="Total 12 9 9 3" xfId="47098"/>
    <cellStyle name="Total 12 9 9 4" xfId="62665"/>
    <cellStyle name="Total 13" xfId="4558"/>
    <cellStyle name="Total 13 10" xfId="10889"/>
    <cellStyle name="Total 13 10 2" xfId="22412"/>
    <cellStyle name="Total 13 10 2 2" xfId="47102"/>
    <cellStyle name="Total 13 10 3" xfId="47101"/>
    <cellStyle name="Total 13 10 4" xfId="62666"/>
    <cellStyle name="Total 13 11" xfId="11302"/>
    <cellStyle name="Total 13 11 2" xfId="22781"/>
    <cellStyle name="Total 13 11 2 2" xfId="47104"/>
    <cellStyle name="Total 13 11 3" xfId="47103"/>
    <cellStyle name="Total 13 11 4" xfId="62667"/>
    <cellStyle name="Total 13 12" xfId="11727"/>
    <cellStyle name="Total 13 12 2" xfId="23162"/>
    <cellStyle name="Total 13 12 2 2" xfId="47106"/>
    <cellStyle name="Total 13 12 3" xfId="47105"/>
    <cellStyle name="Total 13 12 4" xfId="62668"/>
    <cellStyle name="Total 13 13" xfId="12144"/>
    <cellStyle name="Total 13 13 2" xfId="23545"/>
    <cellStyle name="Total 13 13 2 2" xfId="47108"/>
    <cellStyle name="Total 13 13 3" xfId="47107"/>
    <cellStyle name="Total 13 13 4" xfId="62669"/>
    <cellStyle name="Total 13 14" xfId="12522"/>
    <cellStyle name="Total 13 14 2" xfId="23881"/>
    <cellStyle name="Total 13 14 2 2" xfId="47110"/>
    <cellStyle name="Total 13 14 3" xfId="47109"/>
    <cellStyle name="Total 13 14 4" xfId="62670"/>
    <cellStyle name="Total 13 15" xfId="12875"/>
    <cellStyle name="Total 13 15 2" xfId="24207"/>
    <cellStyle name="Total 13 15 2 2" xfId="47112"/>
    <cellStyle name="Total 13 15 3" xfId="47111"/>
    <cellStyle name="Total 13 15 4" xfId="62671"/>
    <cellStyle name="Total 13 16" xfId="13287"/>
    <cellStyle name="Total 13 16 2" xfId="24586"/>
    <cellStyle name="Total 13 16 2 2" xfId="47114"/>
    <cellStyle name="Total 13 16 3" xfId="47113"/>
    <cellStyle name="Total 13 16 4" xfId="62672"/>
    <cellStyle name="Total 13 17" xfId="13623"/>
    <cellStyle name="Total 13 17 2" xfId="24891"/>
    <cellStyle name="Total 13 17 2 2" xfId="47116"/>
    <cellStyle name="Total 13 17 3" xfId="47115"/>
    <cellStyle name="Total 13 17 4" xfId="62673"/>
    <cellStyle name="Total 13 18" xfId="13953"/>
    <cellStyle name="Total 13 18 2" xfId="25193"/>
    <cellStyle name="Total 13 18 2 2" xfId="47118"/>
    <cellStyle name="Total 13 18 3" xfId="47117"/>
    <cellStyle name="Total 13 18 4" xfId="62674"/>
    <cellStyle name="Total 13 19" xfId="14274"/>
    <cellStyle name="Total 13 19 2" xfId="25493"/>
    <cellStyle name="Total 13 19 2 2" xfId="47120"/>
    <cellStyle name="Total 13 19 3" xfId="47119"/>
    <cellStyle name="Total 13 19 4" xfId="62675"/>
    <cellStyle name="Total 13 2" xfId="7323"/>
    <cellStyle name="Total 13 2 2" xfId="19299"/>
    <cellStyle name="Total 13 2 2 2" xfId="47122"/>
    <cellStyle name="Total 13 2 3" xfId="47121"/>
    <cellStyle name="Total 13 2 4" xfId="62676"/>
    <cellStyle name="Total 13 20" xfId="14565"/>
    <cellStyle name="Total 13 20 2" xfId="47123"/>
    <cellStyle name="Total 13 20 3" xfId="62677"/>
    <cellStyle name="Total 13 20 4" xfId="62678"/>
    <cellStyle name="Total 13 21" xfId="47100"/>
    <cellStyle name="Total 13 22" xfId="62679"/>
    <cellStyle name="Total 13 3" xfId="7792"/>
    <cellStyle name="Total 13 3 2" xfId="19708"/>
    <cellStyle name="Total 13 3 2 2" xfId="47125"/>
    <cellStyle name="Total 13 3 3" xfId="47124"/>
    <cellStyle name="Total 13 3 4" xfId="62680"/>
    <cellStyle name="Total 13 4" xfId="8240"/>
    <cellStyle name="Total 13 4 2" xfId="20095"/>
    <cellStyle name="Total 13 4 2 2" xfId="47127"/>
    <cellStyle name="Total 13 4 3" xfId="47126"/>
    <cellStyle name="Total 13 4 4" xfId="62681"/>
    <cellStyle name="Total 13 5" xfId="8701"/>
    <cellStyle name="Total 13 5 2" xfId="20491"/>
    <cellStyle name="Total 13 5 2 2" xfId="47129"/>
    <cellStyle name="Total 13 5 3" xfId="47128"/>
    <cellStyle name="Total 13 5 4" xfId="62682"/>
    <cellStyle name="Total 13 6" xfId="9150"/>
    <cellStyle name="Total 13 6 2" xfId="20891"/>
    <cellStyle name="Total 13 6 2 2" xfId="47131"/>
    <cellStyle name="Total 13 6 3" xfId="47130"/>
    <cellStyle name="Total 13 6 4" xfId="62683"/>
    <cellStyle name="Total 13 7" xfId="9599"/>
    <cellStyle name="Total 13 7 2" xfId="21291"/>
    <cellStyle name="Total 13 7 2 2" xfId="47133"/>
    <cellStyle name="Total 13 7 3" xfId="47132"/>
    <cellStyle name="Total 13 7 4" xfId="62684"/>
    <cellStyle name="Total 13 8" xfId="10041"/>
    <cellStyle name="Total 13 8 2" xfId="21674"/>
    <cellStyle name="Total 13 8 2 2" xfId="47135"/>
    <cellStyle name="Total 13 8 3" xfId="47134"/>
    <cellStyle name="Total 13 8 4" xfId="62685"/>
    <cellStyle name="Total 13 9" xfId="10471"/>
    <cellStyle name="Total 13 9 2" xfId="22050"/>
    <cellStyle name="Total 13 9 2 2" xfId="47137"/>
    <cellStyle name="Total 13 9 3" xfId="47136"/>
    <cellStyle name="Total 13 9 4" xfId="62686"/>
    <cellStyle name="Total 14" xfId="4559"/>
    <cellStyle name="Total 14 10" xfId="10890"/>
    <cellStyle name="Total 14 10 2" xfId="22413"/>
    <cellStyle name="Total 14 10 2 2" xfId="47140"/>
    <cellStyle name="Total 14 10 3" xfId="47139"/>
    <cellStyle name="Total 14 10 4" xfId="62687"/>
    <cellStyle name="Total 14 11" xfId="11303"/>
    <cellStyle name="Total 14 11 2" xfId="22782"/>
    <cellStyle name="Total 14 11 2 2" xfId="47142"/>
    <cellStyle name="Total 14 11 3" xfId="47141"/>
    <cellStyle name="Total 14 11 4" xfId="62688"/>
    <cellStyle name="Total 14 12" xfId="11728"/>
    <cellStyle name="Total 14 12 2" xfId="23163"/>
    <cellStyle name="Total 14 12 2 2" xfId="47144"/>
    <cellStyle name="Total 14 12 3" xfId="47143"/>
    <cellStyle name="Total 14 12 4" xfId="62689"/>
    <cellStyle name="Total 14 13" xfId="12145"/>
    <cellStyle name="Total 14 13 2" xfId="23546"/>
    <cellStyle name="Total 14 13 2 2" xfId="47146"/>
    <cellStyle name="Total 14 13 3" xfId="47145"/>
    <cellStyle name="Total 14 13 4" xfId="62690"/>
    <cellStyle name="Total 14 14" xfId="12523"/>
    <cellStyle name="Total 14 14 2" xfId="23882"/>
    <cellStyle name="Total 14 14 2 2" xfId="47148"/>
    <cellStyle name="Total 14 14 3" xfId="47147"/>
    <cellStyle name="Total 14 14 4" xfId="62691"/>
    <cellStyle name="Total 14 15" xfId="12876"/>
    <cellStyle name="Total 14 15 2" xfId="24208"/>
    <cellStyle name="Total 14 15 2 2" xfId="47150"/>
    <cellStyle name="Total 14 15 3" xfId="47149"/>
    <cellStyle name="Total 14 15 4" xfId="62692"/>
    <cellStyle name="Total 14 16" xfId="13288"/>
    <cellStyle name="Total 14 16 2" xfId="24587"/>
    <cellStyle name="Total 14 16 2 2" xfId="47152"/>
    <cellStyle name="Total 14 16 3" xfId="47151"/>
    <cellStyle name="Total 14 16 4" xfId="62693"/>
    <cellStyle name="Total 14 17" xfId="13624"/>
    <cellStyle name="Total 14 17 2" xfId="24892"/>
    <cellStyle name="Total 14 17 2 2" xfId="47154"/>
    <cellStyle name="Total 14 17 3" xfId="47153"/>
    <cellStyle name="Total 14 17 4" xfId="62694"/>
    <cellStyle name="Total 14 18" xfId="13954"/>
    <cellStyle name="Total 14 18 2" xfId="25194"/>
    <cellStyle name="Total 14 18 2 2" xfId="47156"/>
    <cellStyle name="Total 14 18 3" xfId="47155"/>
    <cellStyle name="Total 14 18 4" xfId="62695"/>
    <cellStyle name="Total 14 19" xfId="14275"/>
    <cellStyle name="Total 14 19 2" xfId="25494"/>
    <cellStyle name="Total 14 19 2 2" xfId="47158"/>
    <cellStyle name="Total 14 19 3" xfId="47157"/>
    <cellStyle name="Total 14 19 4" xfId="62696"/>
    <cellStyle name="Total 14 2" xfId="7324"/>
    <cellStyle name="Total 14 2 2" xfId="19300"/>
    <cellStyle name="Total 14 2 2 2" xfId="47160"/>
    <cellStyle name="Total 14 2 3" xfId="47159"/>
    <cellStyle name="Total 14 2 4" xfId="62697"/>
    <cellStyle name="Total 14 20" xfId="14566"/>
    <cellStyle name="Total 14 20 2" xfId="47161"/>
    <cellStyle name="Total 14 20 3" xfId="62698"/>
    <cellStyle name="Total 14 20 4" xfId="62699"/>
    <cellStyle name="Total 14 21" xfId="47138"/>
    <cellStyle name="Total 14 22" xfId="62700"/>
    <cellStyle name="Total 14 3" xfId="7793"/>
    <cellStyle name="Total 14 3 2" xfId="19709"/>
    <cellStyle name="Total 14 3 2 2" xfId="47163"/>
    <cellStyle name="Total 14 3 3" xfId="47162"/>
    <cellStyle name="Total 14 3 4" xfId="62701"/>
    <cellStyle name="Total 14 4" xfId="8241"/>
    <cellStyle name="Total 14 4 2" xfId="20096"/>
    <cellStyle name="Total 14 4 2 2" xfId="47165"/>
    <cellStyle name="Total 14 4 3" xfId="47164"/>
    <cellStyle name="Total 14 4 4" xfId="62702"/>
    <cellStyle name="Total 14 5" xfId="8702"/>
    <cellStyle name="Total 14 5 2" xfId="20492"/>
    <cellStyle name="Total 14 5 2 2" xfId="47167"/>
    <cellStyle name="Total 14 5 3" xfId="47166"/>
    <cellStyle name="Total 14 5 4" xfId="62703"/>
    <cellStyle name="Total 14 6" xfId="9151"/>
    <cellStyle name="Total 14 6 2" xfId="20892"/>
    <cellStyle name="Total 14 6 2 2" xfId="47169"/>
    <cellStyle name="Total 14 6 3" xfId="47168"/>
    <cellStyle name="Total 14 6 4" xfId="62704"/>
    <cellStyle name="Total 14 7" xfId="9600"/>
    <cellStyle name="Total 14 7 2" xfId="21292"/>
    <cellStyle name="Total 14 7 2 2" xfId="47171"/>
    <cellStyle name="Total 14 7 3" xfId="47170"/>
    <cellStyle name="Total 14 7 4" xfId="62705"/>
    <cellStyle name="Total 14 8" xfId="10042"/>
    <cellStyle name="Total 14 8 2" xfId="21675"/>
    <cellStyle name="Total 14 8 2 2" xfId="47173"/>
    <cellStyle name="Total 14 8 3" xfId="47172"/>
    <cellStyle name="Total 14 8 4" xfId="62706"/>
    <cellStyle name="Total 14 9" xfId="10472"/>
    <cellStyle name="Total 14 9 2" xfId="22051"/>
    <cellStyle name="Total 14 9 2 2" xfId="47175"/>
    <cellStyle name="Total 14 9 3" xfId="47174"/>
    <cellStyle name="Total 14 9 4" xfId="62707"/>
    <cellStyle name="Total 15" xfId="4664"/>
    <cellStyle name="Total 15 10" xfId="10992"/>
    <cellStyle name="Total 15 10 2" xfId="22495"/>
    <cellStyle name="Total 15 10 2 2" xfId="47178"/>
    <cellStyle name="Total 15 10 3" xfId="47177"/>
    <cellStyle name="Total 15 10 4" xfId="62708"/>
    <cellStyle name="Total 15 11" xfId="11403"/>
    <cellStyle name="Total 15 11 2" xfId="22856"/>
    <cellStyle name="Total 15 11 2 2" xfId="47180"/>
    <cellStyle name="Total 15 11 3" xfId="47179"/>
    <cellStyle name="Total 15 11 4" xfId="62709"/>
    <cellStyle name="Total 15 12" xfId="11792"/>
    <cellStyle name="Total 15 12 2" xfId="23212"/>
    <cellStyle name="Total 15 12 2 2" xfId="47182"/>
    <cellStyle name="Total 15 12 3" xfId="47181"/>
    <cellStyle name="Total 15 12 4" xfId="62710"/>
    <cellStyle name="Total 15 13" xfId="12224"/>
    <cellStyle name="Total 15 13 2" xfId="23608"/>
    <cellStyle name="Total 15 13 2 2" xfId="47184"/>
    <cellStyle name="Total 15 13 3" xfId="47183"/>
    <cellStyle name="Total 15 13 4" xfId="62711"/>
    <cellStyle name="Total 15 14" xfId="12601"/>
    <cellStyle name="Total 15 14 2" xfId="23942"/>
    <cellStyle name="Total 15 14 2 2" xfId="47186"/>
    <cellStyle name="Total 15 14 3" xfId="47185"/>
    <cellStyle name="Total 15 14 4" xfId="62712"/>
    <cellStyle name="Total 15 15" xfId="12934"/>
    <cellStyle name="Total 15 15 2" xfId="24253"/>
    <cellStyle name="Total 15 15 2 2" xfId="47188"/>
    <cellStyle name="Total 15 15 3" xfId="47187"/>
    <cellStyle name="Total 15 15 4" xfId="62713"/>
    <cellStyle name="Total 15 16" xfId="13345"/>
    <cellStyle name="Total 15 16 2" xfId="24630"/>
    <cellStyle name="Total 15 16 2 2" xfId="47190"/>
    <cellStyle name="Total 15 16 3" xfId="47189"/>
    <cellStyle name="Total 15 16 4" xfId="62714"/>
    <cellStyle name="Total 15 17" xfId="13681"/>
    <cellStyle name="Total 15 17 2" xfId="24932"/>
    <cellStyle name="Total 15 17 2 2" xfId="47192"/>
    <cellStyle name="Total 15 17 3" xfId="47191"/>
    <cellStyle name="Total 15 17 4" xfId="62715"/>
    <cellStyle name="Total 15 18" xfId="14001"/>
    <cellStyle name="Total 15 18 2" xfId="25225"/>
    <cellStyle name="Total 15 18 2 2" xfId="47194"/>
    <cellStyle name="Total 15 18 3" xfId="47193"/>
    <cellStyle name="Total 15 18 4" xfId="62716"/>
    <cellStyle name="Total 15 19" xfId="14309"/>
    <cellStyle name="Total 15 19 2" xfId="25521"/>
    <cellStyle name="Total 15 19 2 2" xfId="47196"/>
    <cellStyle name="Total 15 19 3" xfId="47195"/>
    <cellStyle name="Total 15 19 4" xfId="62717"/>
    <cellStyle name="Total 15 2" xfId="7453"/>
    <cellStyle name="Total 15 2 2" xfId="19404"/>
    <cellStyle name="Total 15 2 2 2" xfId="47198"/>
    <cellStyle name="Total 15 2 3" xfId="47197"/>
    <cellStyle name="Total 15 2 4" xfId="62718"/>
    <cellStyle name="Total 15 20" xfId="14595"/>
    <cellStyle name="Total 15 20 2" xfId="47199"/>
    <cellStyle name="Total 15 20 3" xfId="62719"/>
    <cellStyle name="Total 15 20 4" xfId="62720"/>
    <cellStyle name="Total 15 21" xfId="47176"/>
    <cellStyle name="Total 15 22" xfId="62721"/>
    <cellStyle name="Total 15 3" xfId="7913"/>
    <cellStyle name="Total 15 3 2" xfId="19802"/>
    <cellStyle name="Total 15 3 2 2" xfId="47201"/>
    <cellStyle name="Total 15 3 3" xfId="47200"/>
    <cellStyle name="Total 15 3 4" xfId="62722"/>
    <cellStyle name="Total 15 4" xfId="8370"/>
    <cellStyle name="Total 15 4 2" xfId="20193"/>
    <cellStyle name="Total 15 4 2 2" xfId="47203"/>
    <cellStyle name="Total 15 4 3" xfId="47202"/>
    <cellStyle name="Total 15 4 4" xfId="62723"/>
    <cellStyle name="Total 15 5" xfId="8813"/>
    <cellStyle name="Total 15 5 2" xfId="20582"/>
    <cellStyle name="Total 15 5 2 2" xfId="47205"/>
    <cellStyle name="Total 15 5 3" xfId="47204"/>
    <cellStyle name="Total 15 5 4" xfId="62724"/>
    <cellStyle name="Total 15 6" xfId="9274"/>
    <cellStyle name="Total 15 6 2" xfId="20994"/>
    <cellStyle name="Total 15 6 2 2" xfId="47207"/>
    <cellStyle name="Total 15 6 3" xfId="47206"/>
    <cellStyle name="Total 15 6 4" xfId="62725"/>
    <cellStyle name="Total 15 7" xfId="9716"/>
    <cellStyle name="Total 15 7 2" xfId="21381"/>
    <cellStyle name="Total 15 7 2 2" xfId="47209"/>
    <cellStyle name="Total 15 7 3" xfId="47208"/>
    <cellStyle name="Total 15 7 4" xfId="62726"/>
    <cellStyle name="Total 15 8" xfId="10159"/>
    <cellStyle name="Total 15 8 2" xfId="21769"/>
    <cellStyle name="Total 15 8 2 2" xfId="47211"/>
    <cellStyle name="Total 15 8 3" xfId="47210"/>
    <cellStyle name="Total 15 8 4" xfId="62727"/>
    <cellStyle name="Total 15 9" xfId="10578"/>
    <cellStyle name="Total 15 9 2" xfId="22131"/>
    <cellStyle name="Total 15 9 2 2" xfId="47213"/>
    <cellStyle name="Total 15 9 3" xfId="47212"/>
    <cellStyle name="Total 15 9 4" xfId="62728"/>
    <cellStyle name="Total 16" xfId="4821"/>
    <cellStyle name="Total 16 2" xfId="17461"/>
    <cellStyle name="Total 16 2 2" xfId="47215"/>
    <cellStyle name="Total 16 3" xfId="47214"/>
    <cellStyle name="Total 17" xfId="6914"/>
    <cellStyle name="Total 17 2" xfId="18927"/>
    <cellStyle name="Total 17 2 2" xfId="47217"/>
    <cellStyle name="Total 17 3" xfId="47216"/>
    <cellStyle name="Total 17 4" xfId="62729"/>
    <cellStyle name="Total 18" xfId="5000"/>
    <cellStyle name="Total 18 2" xfId="17609"/>
    <cellStyle name="Total 18 2 2" xfId="47219"/>
    <cellStyle name="Total 18 3" xfId="47218"/>
    <cellStyle name="Total 18 4" xfId="62730"/>
    <cellStyle name="Total 19" xfId="6738"/>
    <cellStyle name="Total 19 2" xfId="18784"/>
    <cellStyle name="Total 19 2 2" xfId="47221"/>
    <cellStyle name="Total 19 3" xfId="47220"/>
    <cellStyle name="Total 19 4" xfId="62731"/>
    <cellStyle name="Total 2" xfId="42"/>
    <cellStyle name="Total 2 10" xfId="1087"/>
    <cellStyle name="Total 2 10 2" xfId="18926"/>
    <cellStyle name="Total 2 10 2 2" xfId="47224"/>
    <cellStyle name="Total 2 10 3" xfId="47223"/>
    <cellStyle name="Total 2 10 4" xfId="6913"/>
    <cellStyle name="Total 2 11" xfId="1163"/>
    <cellStyle name="Total 2 11 2" xfId="17610"/>
    <cellStyle name="Total 2 11 2 2" xfId="47226"/>
    <cellStyle name="Total 2 11 3" xfId="47225"/>
    <cellStyle name="Total 2 11 4" xfId="5001"/>
    <cellStyle name="Total 2 12" xfId="1404"/>
    <cellStyle name="Total 2 12 2" xfId="18783"/>
    <cellStyle name="Total 2 12 2 2" xfId="47228"/>
    <cellStyle name="Total 2 12 3" xfId="47227"/>
    <cellStyle name="Total 2 12 4" xfId="62732"/>
    <cellStyle name="Total 2 13" xfId="5168"/>
    <cellStyle name="Total 2 13 2" xfId="17741"/>
    <cellStyle name="Total 2 13 2 2" xfId="47230"/>
    <cellStyle name="Total 2 13 3" xfId="47229"/>
    <cellStyle name="Total 2 13 4" xfId="62733"/>
    <cellStyle name="Total 2 14" xfId="8304"/>
    <cellStyle name="Total 2 14 2" xfId="20149"/>
    <cellStyle name="Total 2 14 2 2" xfId="47232"/>
    <cellStyle name="Total 2 14 3" xfId="47231"/>
    <cellStyle name="Total 2 14 4" xfId="62734"/>
    <cellStyle name="Total 2 15" xfId="4916"/>
    <cellStyle name="Total 2 15 2" xfId="17535"/>
    <cellStyle name="Total 2 15 2 2" xfId="47234"/>
    <cellStyle name="Total 2 15 3" xfId="47233"/>
    <cellStyle name="Total 2 15 4" xfId="62735"/>
    <cellStyle name="Total 2 16" xfId="6462"/>
    <cellStyle name="Total 2 16 2" xfId="18544"/>
    <cellStyle name="Total 2 16 2 2" xfId="47236"/>
    <cellStyle name="Total 2 16 3" xfId="47235"/>
    <cellStyle name="Total 2 16 4" xfId="62736"/>
    <cellStyle name="Total 2 17" xfId="5417"/>
    <cellStyle name="Total 2 17 2" xfId="17960"/>
    <cellStyle name="Total 2 17 2 2" xfId="47238"/>
    <cellStyle name="Total 2 17 3" xfId="47237"/>
    <cellStyle name="Total 2 17 4" xfId="62737"/>
    <cellStyle name="Total 2 18" xfId="6348"/>
    <cellStyle name="Total 2 18 2" xfId="18444"/>
    <cellStyle name="Total 2 18 2 2" xfId="47240"/>
    <cellStyle name="Total 2 18 3" xfId="47239"/>
    <cellStyle name="Total 2 18 4" xfId="62738"/>
    <cellStyle name="Total 2 19" xfId="8022"/>
    <cellStyle name="Total 2 19 2" xfId="19909"/>
    <cellStyle name="Total 2 19 2 2" xfId="47242"/>
    <cellStyle name="Total 2 19 3" xfId="47241"/>
    <cellStyle name="Total 2 19 4" xfId="62739"/>
    <cellStyle name="Total 2 2" xfId="159"/>
    <cellStyle name="Total 2 2 10" xfId="9647"/>
    <cellStyle name="Total 2 2 10 2" xfId="21333"/>
    <cellStyle name="Total 2 2 10 2 2" xfId="47245"/>
    <cellStyle name="Total 2 2 10 3" xfId="47244"/>
    <cellStyle name="Total 2 2 10 4" xfId="62740"/>
    <cellStyle name="Total 2 2 11" xfId="6340"/>
    <cellStyle name="Total 2 2 11 2" xfId="18437"/>
    <cellStyle name="Total 2 2 11 2 2" xfId="47247"/>
    <cellStyle name="Total 2 2 11 3" xfId="47246"/>
    <cellStyle name="Total 2 2 11 4" xfId="62741"/>
    <cellStyle name="Total 2 2 12" xfId="4840"/>
    <cellStyle name="Total 2 2 12 2" xfId="17479"/>
    <cellStyle name="Total 2 2 12 2 2" xfId="47249"/>
    <cellStyle name="Total 2 2 12 3" xfId="47248"/>
    <cellStyle name="Total 2 2 12 4" xfId="62742"/>
    <cellStyle name="Total 2 2 13" xfId="7647"/>
    <cellStyle name="Total 2 2 13 2" xfId="19593"/>
    <cellStyle name="Total 2 2 13 2 2" xfId="47251"/>
    <cellStyle name="Total 2 2 13 3" xfId="47250"/>
    <cellStyle name="Total 2 2 13 4" xfId="62743"/>
    <cellStyle name="Total 2 2 14" xfId="11404"/>
    <cellStyle name="Total 2 2 14 2" xfId="22857"/>
    <cellStyle name="Total 2 2 14 2 2" xfId="47253"/>
    <cellStyle name="Total 2 2 14 3" xfId="47252"/>
    <cellStyle name="Total 2 2 14 4" xfId="62744"/>
    <cellStyle name="Total 2 2 15" xfId="11684"/>
    <cellStyle name="Total 2 2 15 2" xfId="23119"/>
    <cellStyle name="Total 2 2 15 2 2" xfId="47255"/>
    <cellStyle name="Total 2 2 15 3" xfId="47254"/>
    <cellStyle name="Total 2 2 15 4" xfId="62745"/>
    <cellStyle name="Total 2 2 16" xfId="11335"/>
    <cellStyle name="Total 2 2 16 2" xfId="22813"/>
    <cellStyle name="Total 2 2 16 2 2" xfId="47257"/>
    <cellStyle name="Total 2 2 16 3" xfId="47256"/>
    <cellStyle name="Total 2 2 16 4" xfId="62746"/>
    <cellStyle name="Total 2 2 17" xfId="9218"/>
    <cellStyle name="Total 2 2 17 2" xfId="20954"/>
    <cellStyle name="Total 2 2 17 2 2" xfId="47259"/>
    <cellStyle name="Total 2 2 17 3" xfId="47258"/>
    <cellStyle name="Total 2 2 17 4" xfId="62747"/>
    <cellStyle name="Total 2 2 18" xfId="9322"/>
    <cellStyle name="Total 2 2 18 2" xfId="21040"/>
    <cellStyle name="Total 2 2 18 2 2" xfId="47261"/>
    <cellStyle name="Total 2 2 18 3" xfId="47260"/>
    <cellStyle name="Total 2 2 18 4" xfId="62748"/>
    <cellStyle name="Total 2 2 19" xfId="9482"/>
    <cellStyle name="Total 2 2 19 2" xfId="21198"/>
    <cellStyle name="Total 2 2 19 2 2" xfId="47263"/>
    <cellStyle name="Total 2 2 19 3" xfId="47262"/>
    <cellStyle name="Total 2 2 19 4" xfId="62749"/>
    <cellStyle name="Total 2 2 2" xfId="4859"/>
    <cellStyle name="Total 2 2 2 2" xfId="17492"/>
    <cellStyle name="Total 2 2 2 2 2" xfId="47265"/>
    <cellStyle name="Total 2 2 2 3" xfId="47264"/>
    <cellStyle name="Total 2 2 2 4" xfId="62750"/>
    <cellStyle name="Total 2 2 20" xfId="12836"/>
    <cellStyle name="Total 2 2 20 2" xfId="47266"/>
    <cellStyle name="Total 2 2 20 3" xfId="62751"/>
    <cellStyle name="Total 2 2 20 4" xfId="62752"/>
    <cellStyle name="Total 2 2 21" xfId="47243"/>
    <cellStyle name="Total 2 2 22" xfId="1535"/>
    <cellStyle name="Total 2 2 3" xfId="6877"/>
    <cellStyle name="Total 2 2 3 2" xfId="18899"/>
    <cellStyle name="Total 2 2 3 2 2" xfId="47268"/>
    <cellStyle name="Total 2 2 3 3" xfId="47267"/>
    <cellStyle name="Total 2 2 3 4" xfId="62753"/>
    <cellStyle name="Total 2 2 4" xfId="4675"/>
    <cellStyle name="Total 2 2 4 2" xfId="17372"/>
    <cellStyle name="Total 2 2 4 2 2" xfId="47270"/>
    <cellStyle name="Total 2 2 4 3" xfId="47269"/>
    <cellStyle name="Total 2 2 4 4" xfId="62754"/>
    <cellStyle name="Total 2 2 5" xfId="7380"/>
    <cellStyle name="Total 2 2 5 2" xfId="19353"/>
    <cellStyle name="Total 2 2 5 2 2" xfId="47272"/>
    <cellStyle name="Total 2 2 5 3" xfId="47271"/>
    <cellStyle name="Total 2 2 5 4" xfId="62755"/>
    <cellStyle name="Total 2 2 6" xfId="6935"/>
    <cellStyle name="Total 2 2 6 2" xfId="18945"/>
    <cellStyle name="Total 2 2 6 2 2" xfId="47274"/>
    <cellStyle name="Total 2 2 6 3" xfId="47273"/>
    <cellStyle name="Total 2 2 6 4" xfId="62756"/>
    <cellStyle name="Total 2 2 7" xfId="7446"/>
    <cellStyle name="Total 2 2 7 2" xfId="19399"/>
    <cellStyle name="Total 2 2 7 2 2" xfId="47276"/>
    <cellStyle name="Total 2 2 7 3" xfId="47275"/>
    <cellStyle name="Total 2 2 7 4" xfId="62757"/>
    <cellStyle name="Total 2 2 8" xfId="6903"/>
    <cellStyle name="Total 2 2 8 2" xfId="18917"/>
    <cellStyle name="Total 2 2 8 2 2" xfId="47278"/>
    <cellStyle name="Total 2 2 8 3" xfId="47277"/>
    <cellStyle name="Total 2 2 8 4" xfId="62758"/>
    <cellStyle name="Total 2 2 9" xfId="9205"/>
    <cellStyle name="Total 2 2 9 2" xfId="20941"/>
    <cellStyle name="Total 2 2 9 2 2" xfId="47280"/>
    <cellStyle name="Total 2 2 9 3" xfId="47279"/>
    <cellStyle name="Total 2 2 9 4" xfId="62759"/>
    <cellStyle name="Total 2 20" xfId="7633"/>
    <cellStyle name="Total 2 20 2" xfId="19579"/>
    <cellStyle name="Total 2 20 2 2" xfId="47282"/>
    <cellStyle name="Total 2 20 3" xfId="47281"/>
    <cellStyle name="Total 2 20 4" xfId="62760"/>
    <cellStyle name="Total 2 21" xfId="8315"/>
    <cellStyle name="Total 2 21 2" xfId="20159"/>
    <cellStyle name="Total 2 21 2 2" xfId="47284"/>
    <cellStyle name="Total 2 21 3" xfId="47283"/>
    <cellStyle name="Total 2 21 4" xfId="62761"/>
    <cellStyle name="Total 2 22" xfId="11356"/>
    <cellStyle name="Total 2 22 2" xfId="22829"/>
    <cellStyle name="Total 2 22 2 2" xfId="47286"/>
    <cellStyle name="Total 2 22 3" xfId="47285"/>
    <cellStyle name="Total 2 22 4" xfId="62762"/>
    <cellStyle name="Total 2 23" xfId="11397"/>
    <cellStyle name="Total 2 23 2" xfId="22853"/>
    <cellStyle name="Total 2 23 2 2" xfId="47288"/>
    <cellStyle name="Total 2 23 3" xfId="47287"/>
    <cellStyle name="Total 2 23 4" xfId="62763"/>
    <cellStyle name="Total 2 24" xfId="7288"/>
    <cellStyle name="Total 2 24 2" xfId="19264"/>
    <cellStyle name="Total 2 24 2 2" xfId="47290"/>
    <cellStyle name="Total 2 24 3" xfId="47289"/>
    <cellStyle name="Total 2 24 4" xfId="62764"/>
    <cellStyle name="Total 2 25" xfId="11393"/>
    <cellStyle name="Total 2 25 2" xfId="22849"/>
    <cellStyle name="Total 2 25 2 2" xfId="47292"/>
    <cellStyle name="Total 2 25 3" xfId="47291"/>
    <cellStyle name="Total 2 25 4" xfId="62765"/>
    <cellStyle name="Total 2 26" xfId="11032"/>
    <cellStyle name="Total 2 26 2" xfId="22534"/>
    <cellStyle name="Total 2 26 2 2" xfId="47294"/>
    <cellStyle name="Total 2 26 3" xfId="47293"/>
    <cellStyle name="Total 2 26 4" xfId="62766"/>
    <cellStyle name="Total 2 27" xfId="7832"/>
    <cellStyle name="Total 2 27 2" xfId="19744"/>
    <cellStyle name="Total 2 27 2 2" xfId="47296"/>
    <cellStyle name="Total 2 27 3" xfId="47295"/>
    <cellStyle name="Total 2 27 4" xfId="62767"/>
    <cellStyle name="Total 2 28" xfId="25546"/>
    <cellStyle name="Total 2 28 2" xfId="47297"/>
    <cellStyle name="Total 2 29" xfId="25592"/>
    <cellStyle name="Total 2 29 2" xfId="47298"/>
    <cellStyle name="Total 2 3" xfId="318"/>
    <cellStyle name="Total 2 3 10" xfId="4707"/>
    <cellStyle name="Total 2 3 10 2" xfId="17397"/>
    <cellStyle name="Total 2 3 10 2 2" xfId="47301"/>
    <cellStyle name="Total 2 3 10 3" xfId="47300"/>
    <cellStyle name="Total 2 3 10 4" xfId="62768"/>
    <cellStyle name="Total 2 3 11" xfId="6297"/>
    <cellStyle name="Total 2 3 11 2" xfId="18397"/>
    <cellStyle name="Total 2 3 11 2 2" xfId="47303"/>
    <cellStyle name="Total 2 3 11 3" xfId="47302"/>
    <cellStyle name="Total 2 3 11 4" xfId="62769"/>
    <cellStyle name="Total 2 3 12" xfId="5552"/>
    <cellStyle name="Total 2 3 12 2" xfId="18081"/>
    <cellStyle name="Total 2 3 12 2 2" xfId="47305"/>
    <cellStyle name="Total 2 3 12 3" xfId="47304"/>
    <cellStyle name="Total 2 3 12 4" xfId="62770"/>
    <cellStyle name="Total 2 3 13" xfId="6244"/>
    <cellStyle name="Total 2 3 13 2" xfId="18352"/>
    <cellStyle name="Total 2 3 13 2 2" xfId="47307"/>
    <cellStyle name="Total 2 3 13 3" xfId="47306"/>
    <cellStyle name="Total 2 3 13 4" xfId="62771"/>
    <cellStyle name="Total 2 3 14" xfId="9761"/>
    <cellStyle name="Total 2 3 14 2" xfId="21425"/>
    <cellStyle name="Total 2 3 14 2 2" xfId="47309"/>
    <cellStyle name="Total 2 3 14 3" xfId="47308"/>
    <cellStyle name="Total 2 3 14 4" xfId="62772"/>
    <cellStyle name="Total 2 3 15" xfId="5095"/>
    <cellStyle name="Total 2 3 15 2" xfId="17679"/>
    <cellStyle name="Total 2 3 15 2 2" xfId="47311"/>
    <cellStyle name="Total 2 3 15 3" xfId="47310"/>
    <cellStyle name="Total 2 3 15 4" xfId="62773"/>
    <cellStyle name="Total 2 3 16" xfId="12577"/>
    <cellStyle name="Total 2 3 16 2" xfId="23927"/>
    <cellStyle name="Total 2 3 16 2 2" xfId="47313"/>
    <cellStyle name="Total 2 3 16 3" xfId="47312"/>
    <cellStyle name="Total 2 3 16 4" xfId="62774"/>
    <cellStyle name="Total 2 3 17" xfId="8739"/>
    <cellStyle name="Total 2 3 17 2" xfId="20527"/>
    <cellStyle name="Total 2 3 17 2 2" xfId="47315"/>
    <cellStyle name="Total 2 3 17 3" xfId="47314"/>
    <cellStyle name="Total 2 3 17 4" xfId="62775"/>
    <cellStyle name="Total 2 3 18" xfId="8400"/>
    <cellStyle name="Total 2 3 18 2" xfId="20222"/>
    <cellStyle name="Total 2 3 18 2 2" xfId="47317"/>
    <cellStyle name="Total 2 3 18 3" xfId="47316"/>
    <cellStyle name="Total 2 3 18 4" xfId="62776"/>
    <cellStyle name="Total 2 3 19" xfId="11674"/>
    <cellStyle name="Total 2 3 19 2" xfId="23112"/>
    <cellStyle name="Total 2 3 19 2 2" xfId="47319"/>
    <cellStyle name="Total 2 3 19 3" xfId="47318"/>
    <cellStyle name="Total 2 3 19 4" xfId="62777"/>
    <cellStyle name="Total 2 3 2" xfId="4898"/>
    <cellStyle name="Total 2 3 2 2" xfId="17522"/>
    <cellStyle name="Total 2 3 2 2 2" xfId="47321"/>
    <cellStyle name="Total 2 3 2 3" xfId="47320"/>
    <cellStyle name="Total 2 3 2 4" xfId="62778"/>
    <cellStyle name="Total 2 3 20" xfId="10942"/>
    <cellStyle name="Total 2 3 20 2" xfId="47322"/>
    <cellStyle name="Total 2 3 20 3" xfId="62779"/>
    <cellStyle name="Total 2 3 20 4" xfId="62780"/>
    <cellStyle name="Total 2 3 21" xfId="47299"/>
    <cellStyle name="Total 2 3 22" xfId="1571"/>
    <cellStyle name="Total 2 3 3" xfId="6838"/>
    <cellStyle name="Total 2 3 3 2" xfId="18869"/>
    <cellStyle name="Total 2 3 3 2 2" xfId="47324"/>
    <cellStyle name="Total 2 3 3 3" xfId="47323"/>
    <cellStyle name="Total 2 3 3 4" xfId="62781"/>
    <cellStyle name="Total 2 3 4" xfId="5070"/>
    <cellStyle name="Total 2 3 4 2" xfId="17661"/>
    <cellStyle name="Total 2 3 4 2 2" xfId="47326"/>
    <cellStyle name="Total 2 3 4 3" xfId="47325"/>
    <cellStyle name="Total 2 3 4 4" xfId="62782"/>
    <cellStyle name="Total 2 3 5" xfId="6676"/>
    <cellStyle name="Total 2 3 5 2" xfId="18734"/>
    <cellStyle name="Total 2 3 5 2 2" xfId="47328"/>
    <cellStyle name="Total 2 3 5 3" xfId="47327"/>
    <cellStyle name="Total 2 3 5 4" xfId="62783"/>
    <cellStyle name="Total 2 3 6" xfId="5223"/>
    <cellStyle name="Total 2 3 6 2" xfId="17788"/>
    <cellStyle name="Total 2 3 6 2 2" xfId="47330"/>
    <cellStyle name="Total 2 3 6 3" xfId="47329"/>
    <cellStyle name="Total 2 3 6 4" xfId="62784"/>
    <cellStyle name="Total 2 3 7" xfId="6565"/>
    <cellStyle name="Total 2 3 7 2" xfId="18641"/>
    <cellStyle name="Total 2 3 7 2 2" xfId="47332"/>
    <cellStyle name="Total 2 3 7 3" xfId="47331"/>
    <cellStyle name="Total 2 3 7 4" xfId="62785"/>
    <cellStyle name="Total 2 3 8" xfId="5373"/>
    <cellStyle name="Total 2 3 8 2" xfId="17918"/>
    <cellStyle name="Total 2 3 8 2 2" xfId="47334"/>
    <cellStyle name="Total 2 3 8 3" xfId="47333"/>
    <cellStyle name="Total 2 3 8 4" xfId="62786"/>
    <cellStyle name="Total 2 3 9" xfId="6432"/>
    <cellStyle name="Total 2 3 9 2" xfId="18517"/>
    <cellStyle name="Total 2 3 9 2 2" xfId="47336"/>
    <cellStyle name="Total 2 3 9 3" xfId="47335"/>
    <cellStyle name="Total 2 3 9 4" xfId="62787"/>
    <cellStyle name="Total 2 30" xfId="47222"/>
    <cellStyle name="Total 2 31" xfId="1525"/>
    <cellStyle name="Total 2 4" xfId="406"/>
    <cellStyle name="Total 2 4 10" xfId="10891"/>
    <cellStyle name="Total 2 4 10 2" xfId="22414"/>
    <cellStyle name="Total 2 4 10 2 2" xfId="47339"/>
    <cellStyle name="Total 2 4 10 3" xfId="47338"/>
    <cellStyle name="Total 2 4 10 4" xfId="62788"/>
    <cellStyle name="Total 2 4 11" xfId="11304"/>
    <cellStyle name="Total 2 4 11 2" xfId="22783"/>
    <cellStyle name="Total 2 4 11 2 2" xfId="47341"/>
    <cellStyle name="Total 2 4 11 3" xfId="47340"/>
    <cellStyle name="Total 2 4 11 4" xfId="62789"/>
    <cellStyle name="Total 2 4 12" xfId="11729"/>
    <cellStyle name="Total 2 4 12 2" xfId="23164"/>
    <cellStyle name="Total 2 4 12 2 2" xfId="47343"/>
    <cellStyle name="Total 2 4 12 3" xfId="47342"/>
    <cellStyle name="Total 2 4 12 4" xfId="62790"/>
    <cellStyle name="Total 2 4 13" xfId="12146"/>
    <cellStyle name="Total 2 4 13 2" xfId="23547"/>
    <cellStyle name="Total 2 4 13 2 2" xfId="47345"/>
    <cellStyle name="Total 2 4 13 3" xfId="47344"/>
    <cellStyle name="Total 2 4 13 4" xfId="62791"/>
    <cellStyle name="Total 2 4 14" xfId="12524"/>
    <cellStyle name="Total 2 4 14 2" xfId="23883"/>
    <cellStyle name="Total 2 4 14 2 2" xfId="47347"/>
    <cellStyle name="Total 2 4 14 3" xfId="47346"/>
    <cellStyle name="Total 2 4 14 4" xfId="62792"/>
    <cellStyle name="Total 2 4 15" xfId="12877"/>
    <cellStyle name="Total 2 4 15 2" xfId="24209"/>
    <cellStyle name="Total 2 4 15 2 2" xfId="47349"/>
    <cellStyle name="Total 2 4 15 3" xfId="47348"/>
    <cellStyle name="Total 2 4 15 4" xfId="62793"/>
    <cellStyle name="Total 2 4 16" xfId="13289"/>
    <cellStyle name="Total 2 4 16 2" xfId="24588"/>
    <cellStyle name="Total 2 4 16 2 2" xfId="47351"/>
    <cellStyle name="Total 2 4 16 3" xfId="47350"/>
    <cellStyle name="Total 2 4 16 4" xfId="62794"/>
    <cellStyle name="Total 2 4 17" xfId="13625"/>
    <cellStyle name="Total 2 4 17 2" xfId="24893"/>
    <cellStyle name="Total 2 4 17 2 2" xfId="47353"/>
    <cellStyle name="Total 2 4 17 3" xfId="47352"/>
    <cellStyle name="Total 2 4 17 4" xfId="62795"/>
    <cellStyle name="Total 2 4 18" xfId="13955"/>
    <cellStyle name="Total 2 4 18 2" xfId="25195"/>
    <cellStyle name="Total 2 4 18 2 2" xfId="47355"/>
    <cellStyle name="Total 2 4 18 3" xfId="47354"/>
    <cellStyle name="Total 2 4 18 4" xfId="62796"/>
    <cellStyle name="Total 2 4 19" xfId="14276"/>
    <cellStyle name="Total 2 4 19 2" xfId="25495"/>
    <cellStyle name="Total 2 4 19 2 2" xfId="47357"/>
    <cellStyle name="Total 2 4 19 3" xfId="47356"/>
    <cellStyle name="Total 2 4 19 4" xfId="62797"/>
    <cellStyle name="Total 2 4 2" xfId="7325"/>
    <cellStyle name="Total 2 4 2 2" xfId="19301"/>
    <cellStyle name="Total 2 4 2 2 2" xfId="47359"/>
    <cellStyle name="Total 2 4 2 3" xfId="47358"/>
    <cellStyle name="Total 2 4 2 4" xfId="62798"/>
    <cellStyle name="Total 2 4 20" xfId="14567"/>
    <cellStyle name="Total 2 4 20 2" xfId="47360"/>
    <cellStyle name="Total 2 4 20 3" xfId="62799"/>
    <cellStyle name="Total 2 4 20 4" xfId="62800"/>
    <cellStyle name="Total 2 4 21" xfId="47337"/>
    <cellStyle name="Total 2 4 22" xfId="4560"/>
    <cellStyle name="Total 2 4 3" xfId="7794"/>
    <cellStyle name="Total 2 4 3 2" xfId="19710"/>
    <cellStyle name="Total 2 4 3 2 2" xfId="47362"/>
    <cellStyle name="Total 2 4 3 3" xfId="47361"/>
    <cellStyle name="Total 2 4 3 4" xfId="62801"/>
    <cellStyle name="Total 2 4 4" xfId="8242"/>
    <cellStyle name="Total 2 4 4 2" xfId="20097"/>
    <cellStyle name="Total 2 4 4 2 2" xfId="47364"/>
    <cellStyle name="Total 2 4 4 3" xfId="47363"/>
    <cellStyle name="Total 2 4 4 4" xfId="62802"/>
    <cellStyle name="Total 2 4 5" xfId="8703"/>
    <cellStyle name="Total 2 4 5 2" xfId="20493"/>
    <cellStyle name="Total 2 4 5 2 2" xfId="47366"/>
    <cellStyle name="Total 2 4 5 3" xfId="47365"/>
    <cellStyle name="Total 2 4 5 4" xfId="62803"/>
    <cellStyle name="Total 2 4 6" xfId="9152"/>
    <cellStyle name="Total 2 4 6 2" xfId="20893"/>
    <cellStyle name="Total 2 4 6 2 2" xfId="47368"/>
    <cellStyle name="Total 2 4 6 3" xfId="47367"/>
    <cellStyle name="Total 2 4 6 4" xfId="62804"/>
    <cellStyle name="Total 2 4 7" xfId="9601"/>
    <cellStyle name="Total 2 4 7 2" xfId="21293"/>
    <cellStyle name="Total 2 4 7 2 2" xfId="47370"/>
    <cellStyle name="Total 2 4 7 3" xfId="47369"/>
    <cellStyle name="Total 2 4 7 4" xfId="62805"/>
    <cellStyle name="Total 2 4 8" xfId="10043"/>
    <cellStyle name="Total 2 4 8 2" xfId="21676"/>
    <cellStyle name="Total 2 4 8 2 2" xfId="47372"/>
    <cellStyle name="Total 2 4 8 3" xfId="47371"/>
    <cellStyle name="Total 2 4 8 4" xfId="62806"/>
    <cellStyle name="Total 2 4 9" xfId="10473"/>
    <cellStyle name="Total 2 4 9 2" xfId="22052"/>
    <cellStyle name="Total 2 4 9 2 2" xfId="47374"/>
    <cellStyle name="Total 2 4 9 3" xfId="47373"/>
    <cellStyle name="Total 2 4 9 4" xfId="62807"/>
    <cellStyle name="Total 2 5" xfId="493"/>
    <cellStyle name="Total 2 5 10" xfId="10892"/>
    <cellStyle name="Total 2 5 10 2" xfId="22415"/>
    <cellStyle name="Total 2 5 10 2 2" xfId="47377"/>
    <cellStyle name="Total 2 5 10 3" xfId="47376"/>
    <cellStyle name="Total 2 5 10 4" xfId="62808"/>
    <cellStyle name="Total 2 5 11" xfId="11305"/>
    <cellStyle name="Total 2 5 11 2" xfId="22784"/>
    <cellStyle name="Total 2 5 11 2 2" xfId="47379"/>
    <cellStyle name="Total 2 5 11 3" xfId="47378"/>
    <cellStyle name="Total 2 5 11 4" xfId="62809"/>
    <cellStyle name="Total 2 5 12" xfId="11730"/>
    <cellStyle name="Total 2 5 12 2" xfId="23165"/>
    <cellStyle name="Total 2 5 12 2 2" xfId="47381"/>
    <cellStyle name="Total 2 5 12 3" xfId="47380"/>
    <cellStyle name="Total 2 5 12 4" xfId="62810"/>
    <cellStyle name="Total 2 5 13" xfId="12147"/>
    <cellStyle name="Total 2 5 13 2" xfId="23548"/>
    <cellStyle name="Total 2 5 13 2 2" xfId="47383"/>
    <cellStyle name="Total 2 5 13 3" xfId="47382"/>
    <cellStyle name="Total 2 5 13 4" xfId="62811"/>
    <cellStyle name="Total 2 5 14" xfId="12525"/>
    <cellStyle name="Total 2 5 14 2" xfId="23884"/>
    <cellStyle name="Total 2 5 14 2 2" xfId="47385"/>
    <cellStyle name="Total 2 5 14 3" xfId="47384"/>
    <cellStyle name="Total 2 5 14 4" xfId="62812"/>
    <cellStyle name="Total 2 5 15" xfId="12878"/>
    <cellStyle name="Total 2 5 15 2" xfId="24210"/>
    <cellStyle name="Total 2 5 15 2 2" xfId="47387"/>
    <cellStyle name="Total 2 5 15 3" xfId="47386"/>
    <cellStyle name="Total 2 5 15 4" xfId="62813"/>
    <cellStyle name="Total 2 5 16" xfId="13290"/>
    <cellStyle name="Total 2 5 16 2" xfId="24589"/>
    <cellStyle name="Total 2 5 16 2 2" xfId="47389"/>
    <cellStyle name="Total 2 5 16 3" xfId="47388"/>
    <cellStyle name="Total 2 5 16 4" xfId="62814"/>
    <cellStyle name="Total 2 5 17" xfId="13626"/>
    <cellStyle name="Total 2 5 17 2" xfId="24894"/>
    <cellStyle name="Total 2 5 17 2 2" xfId="47391"/>
    <cellStyle name="Total 2 5 17 3" xfId="47390"/>
    <cellStyle name="Total 2 5 17 4" xfId="62815"/>
    <cellStyle name="Total 2 5 18" xfId="13956"/>
    <cellStyle name="Total 2 5 18 2" xfId="25196"/>
    <cellStyle name="Total 2 5 18 2 2" xfId="47393"/>
    <cellStyle name="Total 2 5 18 3" xfId="47392"/>
    <cellStyle name="Total 2 5 18 4" xfId="62816"/>
    <cellStyle name="Total 2 5 19" xfId="14277"/>
    <cellStyle name="Total 2 5 19 2" xfId="25496"/>
    <cellStyle name="Total 2 5 19 2 2" xfId="47395"/>
    <cellStyle name="Total 2 5 19 3" xfId="47394"/>
    <cellStyle name="Total 2 5 19 4" xfId="62817"/>
    <cellStyle name="Total 2 5 2" xfId="7326"/>
    <cellStyle name="Total 2 5 2 2" xfId="19302"/>
    <cellStyle name="Total 2 5 2 2 2" xfId="47397"/>
    <cellStyle name="Total 2 5 2 3" xfId="47396"/>
    <cellStyle name="Total 2 5 2 4" xfId="62818"/>
    <cellStyle name="Total 2 5 20" xfId="14568"/>
    <cellStyle name="Total 2 5 20 2" xfId="47398"/>
    <cellStyle name="Total 2 5 20 3" xfId="62819"/>
    <cellStyle name="Total 2 5 20 4" xfId="62820"/>
    <cellStyle name="Total 2 5 21" xfId="47375"/>
    <cellStyle name="Total 2 5 22" xfId="4561"/>
    <cellStyle name="Total 2 5 3" xfId="7795"/>
    <cellStyle name="Total 2 5 3 2" xfId="19711"/>
    <cellStyle name="Total 2 5 3 2 2" xfId="47400"/>
    <cellStyle name="Total 2 5 3 3" xfId="47399"/>
    <cellStyle name="Total 2 5 3 4" xfId="62821"/>
    <cellStyle name="Total 2 5 4" xfId="8243"/>
    <cellStyle name="Total 2 5 4 2" xfId="20098"/>
    <cellStyle name="Total 2 5 4 2 2" xfId="47402"/>
    <cellStyle name="Total 2 5 4 3" xfId="47401"/>
    <cellStyle name="Total 2 5 4 4" xfId="62822"/>
    <cellStyle name="Total 2 5 5" xfId="8704"/>
    <cellStyle name="Total 2 5 5 2" xfId="20494"/>
    <cellStyle name="Total 2 5 5 2 2" xfId="47404"/>
    <cellStyle name="Total 2 5 5 3" xfId="47403"/>
    <cellStyle name="Total 2 5 5 4" xfId="62823"/>
    <cellStyle name="Total 2 5 6" xfId="9153"/>
    <cellStyle name="Total 2 5 6 2" xfId="20894"/>
    <cellStyle name="Total 2 5 6 2 2" xfId="47406"/>
    <cellStyle name="Total 2 5 6 3" xfId="47405"/>
    <cellStyle name="Total 2 5 6 4" xfId="62824"/>
    <cellStyle name="Total 2 5 7" xfId="9602"/>
    <cellStyle name="Total 2 5 7 2" xfId="21294"/>
    <cellStyle name="Total 2 5 7 2 2" xfId="47408"/>
    <cellStyle name="Total 2 5 7 3" xfId="47407"/>
    <cellStyle name="Total 2 5 7 4" xfId="62825"/>
    <cellStyle name="Total 2 5 8" xfId="10044"/>
    <cellStyle name="Total 2 5 8 2" xfId="21677"/>
    <cellStyle name="Total 2 5 8 2 2" xfId="47410"/>
    <cellStyle name="Total 2 5 8 3" xfId="47409"/>
    <cellStyle name="Total 2 5 8 4" xfId="62826"/>
    <cellStyle name="Total 2 5 9" xfId="10474"/>
    <cellStyle name="Total 2 5 9 2" xfId="22053"/>
    <cellStyle name="Total 2 5 9 2 2" xfId="47412"/>
    <cellStyle name="Total 2 5 9 3" xfId="47411"/>
    <cellStyle name="Total 2 5 9 4" xfId="62827"/>
    <cellStyle name="Total 2 6" xfId="615"/>
    <cellStyle name="Total 2 6 10" xfId="10893"/>
    <cellStyle name="Total 2 6 10 2" xfId="22416"/>
    <cellStyle name="Total 2 6 10 2 2" xfId="47415"/>
    <cellStyle name="Total 2 6 10 3" xfId="47414"/>
    <cellStyle name="Total 2 6 10 4" xfId="62828"/>
    <cellStyle name="Total 2 6 11" xfId="11306"/>
    <cellStyle name="Total 2 6 11 2" xfId="22785"/>
    <cellStyle name="Total 2 6 11 2 2" xfId="47417"/>
    <cellStyle name="Total 2 6 11 3" xfId="47416"/>
    <cellStyle name="Total 2 6 11 4" xfId="62829"/>
    <cellStyle name="Total 2 6 12" xfId="11731"/>
    <cellStyle name="Total 2 6 12 2" xfId="23166"/>
    <cellStyle name="Total 2 6 12 2 2" xfId="47419"/>
    <cellStyle name="Total 2 6 12 3" xfId="47418"/>
    <cellStyle name="Total 2 6 12 4" xfId="62830"/>
    <cellStyle name="Total 2 6 13" xfId="12148"/>
    <cellStyle name="Total 2 6 13 2" xfId="23549"/>
    <cellStyle name="Total 2 6 13 2 2" xfId="47421"/>
    <cellStyle name="Total 2 6 13 3" xfId="47420"/>
    <cellStyle name="Total 2 6 13 4" xfId="62831"/>
    <cellStyle name="Total 2 6 14" xfId="12526"/>
    <cellStyle name="Total 2 6 14 2" xfId="23885"/>
    <cellStyle name="Total 2 6 14 2 2" xfId="47423"/>
    <cellStyle name="Total 2 6 14 3" xfId="47422"/>
    <cellStyle name="Total 2 6 14 4" xfId="62832"/>
    <cellStyle name="Total 2 6 15" xfId="12879"/>
    <cellStyle name="Total 2 6 15 2" xfId="24211"/>
    <cellStyle name="Total 2 6 15 2 2" xfId="47425"/>
    <cellStyle name="Total 2 6 15 3" xfId="47424"/>
    <cellStyle name="Total 2 6 15 4" xfId="62833"/>
    <cellStyle name="Total 2 6 16" xfId="13291"/>
    <cellStyle name="Total 2 6 16 2" xfId="24590"/>
    <cellStyle name="Total 2 6 16 2 2" xfId="47427"/>
    <cellStyle name="Total 2 6 16 3" xfId="47426"/>
    <cellStyle name="Total 2 6 16 4" xfId="62834"/>
    <cellStyle name="Total 2 6 17" xfId="13627"/>
    <cellStyle name="Total 2 6 17 2" xfId="24895"/>
    <cellStyle name="Total 2 6 17 2 2" xfId="47429"/>
    <cellStyle name="Total 2 6 17 3" xfId="47428"/>
    <cellStyle name="Total 2 6 17 4" xfId="62835"/>
    <cellStyle name="Total 2 6 18" xfId="13957"/>
    <cellStyle name="Total 2 6 18 2" xfId="25197"/>
    <cellStyle name="Total 2 6 18 2 2" xfId="47431"/>
    <cellStyle name="Total 2 6 18 3" xfId="47430"/>
    <cellStyle name="Total 2 6 18 4" xfId="62836"/>
    <cellStyle name="Total 2 6 19" xfId="14278"/>
    <cellStyle name="Total 2 6 19 2" xfId="25497"/>
    <cellStyle name="Total 2 6 19 2 2" xfId="47433"/>
    <cellStyle name="Total 2 6 19 3" xfId="47432"/>
    <cellStyle name="Total 2 6 19 4" xfId="62837"/>
    <cellStyle name="Total 2 6 2" xfId="7327"/>
    <cellStyle name="Total 2 6 2 2" xfId="19303"/>
    <cellStyle name="Total 2 6 2 2 2" xfId="47435"/>
    <cellStyle name="Total 2 6 2 3" xfId="47434"/>
    <cellStyle name="Total 2 6 2 4" xfId="62838"/>
    <cellStyle name="Total 2 6 20" xfId="14569"/>
    <cellStyle name="Total 2 6 20 2" xfId="47436"/>
    <cellStyle name="Total 2 6 20 3" xfId="62839"/>
    <cellStyle name="Total 2 6 20 4" xfId="62840"/>
    <cellStyle name="Total 2 6 21" xfId="47413"/>
    <cellStyle name="Total 2 6 22" xfId="4562"/>
    <cellStyle name="Total 2 6 3" xfId="7796"/>
    <cellStyle name="Total 2 6 3 2" xfId="19712"/>
    <cellStyle name="Total 2 6 3 2 2" xfId="47438"/>
    <cellStyle name="Total 2 6 3 3" xfId="47437"/>
    <cellStyle name="Total 2 6 3 4" xfId="62841"/>
    <cellStyle name="Total 2 6 4" xfId="8244"/>
    <cellStyle name="Total 2 6 4 2" xfId="20099"/>
    <cellStyle name="Total 2 6 4 2 2" xfId="47440"/>
    <cellStyle name="Total 2 6 4 3" xfId="47439"/>
    <cellStyle name="Total 2 6 4 4" xfId="62842"/>
    <cellStyle name="Total 2 6 5" xfId="8705"/>
    <cellStyle name="Total 2 6 5 2" xfId="20495"/>
    <cellStyle name="Total 2 6 5 2 2" xfId="47442"/>
    <cellStyle name="Total 2 6 5 3" xfId="47441"/>
    <cellStyle name="Total 2 6 5 4" xfId="62843"/>
    <cellStyle name="Total 2 6 6" xfId="9154"/>
    <cellStyle name="Total 2 6 6 2" xfId="20895"/>
    <cellStyle name="Total 2 6 6 2 2" xfId="47444"/>
    <cellStyle name="Total 2 6 6 3" xfId="47443"/>
    <cellStyle name="Total 2 6 6 4" xfId="62844"/>
    <cellStyle name="Total 2 6 7" xfId="9603"/>
    <cellStyle name="Total 2 6 7 2" xfId="21295"/>
    <cellStyle name="Total 2 6 7 2 2" xfId="47446"/>
    <cellStyle name="Total 2 6 7 3" xfId="47445"/>
    <cellStyle name="Total 2 6 7 4" xfId="62845"/>
    <cellStyle name="Total 2 6 8" xfId="10045"/>
    <cellStyle name="Total 2 6 8 2" xfId="21678"/>
    <cellStyle name="Total 2 6 8 2 2" xfId="47448"/>
    <cellStyle name="Total 2 6 8 3" xfId="47447"/>
    <cellStyle name="Total 2 6 8 4" xfId="62846"/>
    <cellStyle name="Total 2 6 9" xfId="10475"/>
    <cellStyle name="Total 2 6 9 2" xfId="22054"/>
    <cellStyle name="Total 2 6 9 2 2" xfId="47450"/>
    <cellStyle name="Total 2 6 9 3" xfId="47449"/>
    <cellStyle name="Total 2 6 9 4" xfId="62847"/>
    <cellStyle name="Total 2 7" xfId="733"/>
    <cellStyle name="Total 2 7 10" xfId="10894"/>
    <cellStyle name="Total 2 7 10 2" xfId="22417"/>
    <cellStyle name="Total 2 7 10 2 2" xfId="47453"/>
    <cellStyle name="Total 2 7 10 3" xfId="47452"/>
    <cellStyle name="Total 2 7 10 4" xfId="62848"/>
    <cellStyle name="Total 2 7 11" xfId="11307"/>
    <cellStyle name="Total 2 7 11 2" xfId="22786"/>
    <cellStyle name="Total 2 7 11 2 2" xfId="47455"/>
    <cellStyle name="Total 2 7 11 3" xfId="47454"/>
    <cellStyle name="Total 2 7 11 4" xfId="62849"/>
    <cellStyle name="Total 2 7 12" xfId="11732"/>
    <cellStyle name="Total 2 7 12 2" xfId="23167"/>
    <cellStyle name="Total 2 7 12 2 2" xfId="47457"/>
    <cellStyle name="Total 2 7 12 3" xfId="47456"/>
    <cellStyle name="Total 2 7 12 4" xfId="62850"/>
    <cellStyle name="Total 2 7 13" xfId="12149"/>
    <cellStyle name="Total 2 7 13 2" xfId="23550"/>
    <cellStyle name="Total 2 7 13 2 2" xfId="47459"/>
    <cellStyle name="Total 2 7 13 3" xfId="47458"/>
    <cellStyle name="Total 2 7 13 4" xfId="62851"/>
    <cellStyle name="Total 2 7 14" xfId="12527"/>
    <cellStyle name="Total 2 7 14 2" xfId="23886"/>
    <cellStyle name="Total 2 7 14 2 2" xfId="47461"/>
    <cellStyle name="Total 2 7 14 3" xfId="47460"/>
    <cellStyle name="Total 2 7 14 4" xfId="62852"/>
    <cellStyle name="Total 2 7 15" xfId="12880"/>
    <cellStyle name="Total 2 7 15 2" xfId="24212"/>
    <cellStyle name="Total 2 7 15 2 2" xfId="47463"/>
    <cellStyle name="Total 2 7 15 3" xfId="47462"/>
    <cellStyle name="Total 2 7 15 4" xfId="62853"/>
    <cellStyle name="Total 2 7 16" xfId="13292"/>
    <cellStyle name="Total 2 7 16 2" xfId="24591"/>
    <cellStyle name="Total 2 7 16 2 2" xfId="47465"/>
    <cellStyle name="Total 2 7 16 3" xfId="47464"/>
    <cellStyle name="Total 2 7 16 4" xfId="62854"/>
    <cellStyle name="Total 2 7 17" xfId="13628"/>
    <cellStyle name="Total 2 7 17 2" xfId="24896"/>
    <cellStyle name="Total 2 7 17 2 2" xfId="47467"/>
    <cellStyle name="Total 2 7 17 3" xfId="47466"/>
    <cellStyle name="Total 2 7 17 4" xfId="62855"/>
    <cellStyle name="Total 2 7 18" xfId="13958"/>
    <cellStyle name="Total 2 7 18 2" xfId="25198"/>
    <cellStyle name="Total 2 7 18 2 2" xfId="47469"/>
    <cellStyle name="Total 2 7 18 3" xfId="47468"/>
    <cellStyle name="Total 2 7 18 4" xfId="62856"/>
    <cellStyle name="Total 2 7 19" xfId="14279"/>
    <cellStyle name="Total 2 7 19 2" xfId="25498"/>
    <cellStyle name="Total 2 7 19 2 2" xfId="47471"/>
    <cellStyle name="Total 2 7 19 3" xfId="47470"/>
    <cellStyle name="Total 2 7 19 4" xfId="62857"/>
    <cellStyle name="Total 2 7 2" xfId="7328"/>
    <cellStyle name="Total 2 7 2 2" xfId="19304"/>
    <cellStyle name="Total 2 7 2 2 2" xfId="47473"/>
    <cellStyle name="Total 2 7 2 3" xfId="47472"/>
    <cellStyle name="Total 2 7 2 4" xfId="62858"/>
    <cellStyle name="Total 2 7 20" xfId="14570"/>
    <cellStyle name="Total 2 7 20 2" xfId="47474"/>
    <cellStyle name="Total 2 7 20 3" xfId="62859"/>
    <cellStyle name="Total 2 7 20 4" xfId="62860"/>
    <cellStyle name="Total 2 7 21" xfId="47451"/>
    <cellStyle name="Total 2 7 22" xfId="4563"/>
    <cellStyle name="Total 2 7 3" xfId="7797"/>
    <cellStyle name="Total 2 7 3 2" xfId="19713"/>
    <cellStyle name="Total 2 7 3 2 2" xfId="47476"/>
    <cellStyle name="Total 2 7 3 3" xfId="47475"/>
    <cellStyle name="Total 2 7 3 4" xfId="62861"/>
    <cellStyle name="Total 2 7 4" xfId="8245"/>
    <cellStyle name="Total 2 7 4 2" xfId="20100"/>
    <cellStyle name="Total 2 7 4 2 2" xfId="47478"/>
    <cellStyle name="Total 2 7 4 3" xfId="47477"/>
    <cellStyle name="Total 2 7 4 4" xfId="62862"/>
    <cellStyle name="Total 2 7 5" xfId="8706"/>
    <cellStyle name="Total 2 7 5 2" xfId="20496"/>
    <cellStyle name="Total 2 7 5 2 2" xfId="47480"/>
    <cellStyle name="Total 2 7 5 3" xfId="47479"/>
    <cellStyle name="Total 2 7 5 4" xfId="62863"/>
    <cellStyle name="Total 2 7 6" xfId="9155"/>
    <cellStyle name="Total 2 7 6 2" xfId="20896"/>
    <cellStyle name="Total 2 7 6 2 2" xfId="47482"/>
    <cellStyle name="Total 2 7 6 3" xfId="47481"/>
    <cellStyle name="Total 2 7 6 4" xfId="62864"/>
    <cellStyle name="Total 2 7 7" xfId="9604"/>
    <cellStyle name="Total 2 7 7 2" xfId="21296"/>
    <cellStyle name="Total 2 7 7 2 2" xfId="47484"/>
    <cellStyle name="Total 2 7 7 3" xfId="47483"/>
    <cellStyle name="Total 2 7 7 4" xfId="62865"/>
    <cellStyle name="Total 2 7 8" xfId="10046"/>
    <cellStyle name="Total 2 7 8 2" xfId="21679"/>
    <cellStyle name="Total 2 7 8 2 2" xfId="47486"/>
    <cellStyle name="Total 2 7 8 3" xfId="47485"/>
    <cellStyle name="Total 2 7 8 4" xfId="62866"/>
    <cellStyle name="Total 2 7 9" xfId="10476"/>
    <cellStyle name="Total 2 7 9 2" xfId="22055"/>
    <cellStyle name="Total 2 7 9 2 2" xfId="47488"/>
    <cellStyle name="Total 2 7 9 3" xfId="47487"/>
    <cellStyle name="Total 2 7 9 4" xfId="62867"/>
    <cellStyle name="Total 2 8" xfId="851"/>
    <cellStyle name="Total 2 8 10" xfId="5504"/>
    <cellStyle name="Total 2 8 10 2" xfId="18038"/>
    <cellStyle name="Total 2 8 10 2 2" xfId="47491"/>
    <cellStyle name="Total 2 8 10 3" xfId="47490"/>
    <cellStyle name="Total 2 8 10 4" xfId="62868"/>
    <cellStyle name="Total 2 8 11" xfId="6285"/>
    <cellStyle name="Total 2 8 11 2" xfId="18388"/>
    <cellStyle name="Total 2 8 11 2 2" xfId="47493"/>
    <cellStyle name="Total 2 8 11 3" xfId="47492"/>
    <cellStyle name="Total 2 8 11 4" xfId="62869"/>
    <cellStyle name="Total 2 8 12" xfId="4716"/>
    <cellStyle name="Total 2 8 12 2" xfId="17402"/>
    <cellStyle name="Total 2 8 12 2 2" xfId="47495"/>
    <cellStyle name="Total 2 8 12 3" xfId="47494"/>
    <cellStyle name="Total 2 8 12 4" xfId="62870"/>
    <cellStyle name="Total 2 8 13" xfId="10117"/>
    <cellStyle name="Total 2 8 13 2" xfId="21741"/>
    <cellStyle name="Total 2 8 13 2 2" xfId="47497"/>
    <cellStyle name="Total 2 8 13 3" xfId="47496"/>
    <cellStyle name="Total 2 8 13 4" xfId="62871"/>
    <cellStyle name="Total 2 8 14" xfId="9814"/>
    <cellStyle name="Total 2 8 14 2" xfId="21478"/>
    <cellStyle name="Total 2 8 14 2 2" xfId="47499"/>
    <cellStyle name="Total 2 8 14 3" xfId="47498"/>
    <cellStyle name="Total 2 8 14 4" xfId="62872"/>
    <cellStyle name="Total 2 8 15" xfId="9196"/>
    <cellStyle name="Total 2 8 15 2" xfId="20934"/>
    <cellStyle name="Total 2 8 15 2 2" xfId="47501"/>
    <cellStyle name="Total 2 8 15 3" xfId="47500"/>
    <cellStyle name="Total 2 8 15 4" xfId="62873"/>
    <cellStyle name="Total 2 8 16" xfId="11692"/>
    <cellStyle name="Total 2 8 16 2" xfId="23127"/>
    <cellStyle name="Total 2 8 16 2 2" xfId="47503"/>
    <cellStyle name="Total 2 8 16 3" xfId="47502"/>
    <cellStyle name="Total 2 8 16 4" xfId="62874"/>
    <cellStyle name="Total 2 8 17" xfId="12901"/>
    <cellStyle name="Total 2 8 17 2" xfId="24232"/>
    <cellStyle name="Total 2 8 17 2 2" xfId="47505"/>
    <cellStyle name="Total 2 8 17 3" xfId="47504"/>
    <cellStyle name="Total 2 8 17 4" xfId="62875"/>
    <cellStyle name="Total 2 8 18" xfId="10963"/>
    <cellStyle name="Total 2 8 18 2" xfId="22478"/>
    <cellStyle name="Total 2 8 18 2 2" xfId="47507"/>
    <cellStyle name="Total 2 8 18 3" xfId="47506"/>
    <cellStyle name="Total 2 8 18 4" xfId="62876"/>
    <cellStyle name="Total 2 8 19" xfId="6140"/>
    <cellStyle name="Total 2 8 19 2" xfId="18268"/>
    <cellStyle name="Total 2 8 19 2 2" xfId="47509"/>
    <cellStyle name="Total 2 8 19 3" xfId="47508"/>
    <cellStyle name="Total 2 8 19 4" xfId="62877"/>
    <cellStyle name="Total 2 8 2" xfId="4987"/>
    <cellStyle name="Total 2 8 2 2" xfId="17600"/>
    <cellStyle name="Total 2 8 2 2 2" xfId="47511"/>
    <cellStyle name="Total 2 8 2 3" xfId="47510"/>
    <cellStyle name="Total 2 8 2 4" xfId="62878"/>
    <cellStyle name="Total 2 8 20" xfId="9929"/>
    <cellStyle name="Total 2 8 20 2" xfId="47512"/>
    <cellStyle name="Total 2 8 20 3" xfId="62879"/>
    <cellStyle name="Total 2 8 20 4" xfId="62880"/>
    <cellStyle name="Total 2 8 21" xfId="47489"/>
    <cellStyle name="Total 2 8 22" xfId="1672"/>
    <cellStyle name="Total 2 8 3" xfId="6754"/>
    <cellStyle name="Total 2 8 3 2" xfId="18799"/>
    <cellStyle name="Total 2 8 3 2 2" xfId="47514"/>
    <cellStyle name="Total 2 8 3 3" xfId="47513"/>
    <cellStyle name="Total 2 8 3 4" xfId="62881"/>
    <cellStyle name="Total 2 8 4" xfId="5139"/>
    <cellStyle name="Total 2 8 4 2" xfId="17719"/>
    <cellStyle name="Total 2 8 4 2 2" xfId="47516"/>
    <cellStyle name="Total 2 8 4 3" xfId="47515"/>
    <cellStyle name="Total 2 8 4 4" xfId="62882"/>
    <cellStyle name="Total 2 8 5" xfId="6615"/>
    <cellStyle name="Total 2 8 5 2" xfId="18680"/>
    <cellStyle name="Total 2 8 5 2 2" xfId="47518"/>
    <cellStyle name="Total 2 8 5 3" xfId="47517"/>
    <cellStyle name="Total 2 8 5 4" xfId="62883"/>
    <cellStyle name="Total 2 8 6" xfId="5274"/>
    <cellStyle name="Total 2 8 6 2" xfId="17833"/>
    <cellStyle name="Total 2 8 6 2 2" xfId="47520"/>
    <cellStyle name="Total 2 8 6 3" xfId="47519"/>
    <cellStyle name="Total 2 8 6 4" xfId="62884"/>
    <cellStyle name="Total 2 8 7" xfId="5006"/>
    <cellStyle name="Total 2 8 7 2" xfId="17615"/>
    <cellStyle name="Total 2 8 7 2 2" xfId="47522"/>
    <cellStyle name="Total 2 8 7 3" xfId="47521"/>
    <cellStyle name="Total 2 8 7 4" xfId="62885"/>
    <cellStyle name="Total 2 8 8" xfId="5239"/>
    <cellStyle name="Total 2 8 8 2" xfId="17801"/>
    <cellStyle name="Total 2 8 8 2 2" xfId="47524"/>
    <cellStyle name="Total 2 8 8 3" xfId="47523"/>
    <cellStyle name="Total 2 8 8 4" xfId="62886"/>
    <cellStyle name="Total 2 8 9" xfId="6363"/>
    <cellStyle name="Total 2 8 9 2" xfId="18456"/>
    <cellStyle name="Total 2 8 9 2 2" xfId="47526"/>
    <cellStyle name="Total 2 8 9 3" xfId="47525"/>
    <cellStyle name="Total 2 8 9 4" xfId="62887"/>
    <cellStyle name="Total 2 9" xfId="970"/>
    <cellStyle name="Total 2 9 2" xfId="17462"/>
    <cellStyle name="Total 2 9 2 2" xfId="47528"/>
    <cellStyle name="Total 2 9 3" xfId="47527"/>
    <cellStyle name="Total 2 9 4" xfId="4822"/>
    <cellStyle name="Total 20" xfId="5167"/>
    <cellStyle name="Total 20 2" xfId="17740"/>
    <cellStyle name="Total 20 2 2" xfId="47530"/>
    <cellStyle name="Total 20 3" xfId="47529"/>
    <cellStyle name="Total 20 4" xfId="62888"/>
    <cellStyle name="Total 21" xfId="6610"/>
    <cellStyle name="Total 21 2" xfId="18676"/>
    <cellStyle name="Total 21 2 2" xfId="47532"/>
    <cellStyle name="Total 21 3" xfId="47531"/>
    <cellStyle name="Total 21 4" xfId="62889"/>
    <cellStyle name="Total 22" xfId="5284"/>
    <cellStyle name="Total 22 2" xfId="17842"/>
    <cellStyle name="Total 22 2 2" xfId="47534"/>
    <cellStyle name="Total 22 3" xfId="47533"/>
    <cellStyle name="Total 22 4" xfId="62890"/>
    <cellStyle name="Total 23" xfId="6463"/>
    <cellStyle name="Total 23 2" xfId="18545"/>
    <cellStyle name="Total 23 2 2" xfId="47536"/>
    <cellStyle name="Total 23 3" xfId="47535"/>
    <cellStyle name="Total 23 4" xfId="62891"/>
    <cellStyle name="Total 24" xfId="6828"/>
    <cellStyle name="Total 24 2" xfId="18861"/>
    <cellStyle name="Total 24 2 2" xfId="47538"/>
    <cellStyle name="Total 24 3" xfId="47537"/>
    <cellStyle name="Total 24 4" xfId="62892"/>
    <cellStyle name="Total 25" xfId="6349"/>
    <cellStyle name="Total 25 2" xfId="18445"/>
    <cellStyle name="Total 25 2 2" xfId="47540"/>
    <cellStyle name="Total 25 3" xfId="47539"/>
    <cellStyle name="Total 25 4" xfId="62893"/>
    <cellStyle name="Total 26" xfId="8730"/>
    <cellStyle name="Total 26 2" xfId="20518"/>
    <cellStyle name="Total 26 2 2" xfId="47542"/>
    <cellStyle name="Total 26 3" xfId="47541"/>
    <cellStyle name="Total 26 4" xfId="62894"/>
    <cellStyle name="Total 27" xfId="4673"/>
    <cellStyle name="Total 27 2" xfId="17370"/>
    <cellStyle name="Total 27 2 2" xfId="47544"/>
    <cellStyle name="Total 27 3" xfId="47543"/>
    <cellStyle name="Total 27 4" xfId="62895"/>
    <cellStyle name="Total 28" xfId="6357"/>
    <cellStyle name="Total 28 2" xfId="18452"/>
    <cellStyle name="Total 28 2 2" xfId="47546"/>
    <cellStyle name="Total 28 3" xfId="47545"/>
    <cellStyle name="Total 28 4" xfId="62896"/>
    <cellStyle name="Total 29" xfId="9181"/>
    <cellStyle name="Total 29 2" xfId="20921"/>
    <cellStyle name="Total 29 2 2" xfId="47548"/>
    <cellStyle name="Total 29 3" xfId="47547"/>
    <cellStyle name="Total 29 4" xfId="62897"/>
    <cellStyle name="Total 3" xfId="203"/>
    <cellStyle name="Total 3 10" xfId="5285"/>
    <cellStyle name="Total 3 10 2" xfId="17843"/>
    <cellStyle name="Total 3 10 2 2" xfId="47551"/>
    <cellStyle name="Total 3 10 3" xfId="47550"/>
    <cellStyle name="Total 3 10 4" xfId="62898"/>
    <cellStyle name="Total 3 11" xfId="6461"/>
    <cellStyle name="Total 3 11 2" xfId="18543"/>
    <cellStyle name="Total 3 11 2 2" xfId="47553"/>
    <cellStyle name="Total 3 11 3" xfId="47552"/>
    <cellStyle name="Total 3 11 4" xfId="62899"/>
    <cellStyle name="Total 3 12" xfId="7088"/>
    <cellStyle name="Total 3 12 2" xfId="19095"/>
    <cellStyle name="Total 3 12 2 2" xfId="47555"/>
    <cellStyle name="Total 3 12 3" xfId="47554"/>
    <cellStyle name="Total 3 12 4" xfId="62900"/>
    <cellStyle name="Total 3 13" xfId="6347"/>
    <cellStyle name="Total 3 13 2" xfId="18443"/>
    <cellStyle name="Total 3 13 2 2" xfId="47557"/>
    <cellStyle name="Total 3 13 3" xfId="47556"/>
    <cellStyle name="Total 3 13 4" xfId="62901"/>
    <cellStyle name="Total 3 14" xfId="8729"/>
    <cellStyle name="Total 3 14 2" xfId="20517"/>
    <cellStyle name="Total 3 14 2 2" xfId="47559"/>
    <cellStyle name="Total 3 14 3" xfId="47558"/>
    <cellStyle name="Total 3 14 4" xfId="62902"/>
    <cellStyle name="Total 3 15" xfId="8355"/>
    <cellStyle name="Total 3 15 2" xfId="20181"/>
    <cellStyle name="Total 3 15 2 2" xfId="47561"/>
    <cellStyle name="Total 3 15 3" xfId="47560"/>
    <cellStyle name="Total 3 15 4" xfId="62903"/>
    <cellStyle name="Total 3 16" xfId="7860"/>
    <cellStyle name="Total 3 16 2" xfId="19766"/>
    <cellStyle name="Total 3 16 2 2" xfId="47563"/>
    <cellStyle name="Total 3 16 3" xfId="47562"/>
    <cellStyle name="Total 3 16 4" xfId="62904"/>
    <cellStyle name="Total 3 17" xfId="10931"/>
    <cellStyle name="Total 3 17 2" xfId="22451"/>
    <cellStyle name="Total 3 17 2 2" xfId="47565"/>
    <cellStyle name="Total 3 17 3" xfId="47564"/>
    <cellStyle name="Total 3 17 4" xfId="62905"/>
    <cellStyle name="Total 3 18" xfId="12193"/>
    <cellStyle name="Total 3 18 2" xfId="23589"/>
    <cellStyle name="Total 3 18 2 2" xfId="47567"/>
    <cellStyle name="Total 3 18 3" xfId="47566"/>
    <cellStyle name="Total 3 18 4" xfId="62906"/>
    <cellStyle name="Total 3 19" xfId="6892"/>
    <cellStyle name="Total 3 19 2" xfId="18908"/>
    <cellStyle name="Total 3 19 2 2" xfId="47569"/>
    <cellStyle name="Total 3 19 3" xfId="47568"/>
    <cellStyle name="Total 3 19 4" xfId="62907"/>
    <cellStyle name="Total 3 2" xfId="1572"/>
    <cellStyle name="Total 3 2 10" xfId="4839"/>
    <cellStyle name="Total 3 2 10 2" xfId="17478"/>
    <cellStyle name="Total 3 2 10 2 2" xfId="47572"/>
    <cellStyle name="Total 3 2 10 3" xfId="47571"/>
    <cellStyle name="Total 3 2 10 4" xfId="62908"/>
    <cellStyle name="Total 3 2 11" xfId="4831"/>
    <cellStyle name="Total 3 2 11 2" xfId="17471"/>
    <cellStyle name="Total 3 2 11 2 2" xfId="47574"/>
    <cellStyle name="Total 3 2 11 3" xfId="47573"/>
    <cellStyle name="Total 3 2 11 4" xfId="62909"/>
    <cellStyle name="Total 3 2 12" xfId="5097"/>
    <cellStyle name="Total 3 2 12 2" xfId="17680"/>
    <cellStyle name="Total 3 2 12 2 2" xfId="47576"/>
    <cellStyle name="Total 3 2 12 3" xfId="47575"/>
    <cellStyle name="Total 3 2 12 4" xfId="62910"/>
    <cellStyle name="Total 3 2 13" xfId="5301"/>
    <cellStyle name="Total 3 2 13 2" xfId="17851"/>
    <cellStyle name="Total 3 2 13 2 2" xfId="47578"/>
    <cellStyle name="Total 3 2 13 3" xfId="47577"/>
    <cellStyle name="Total 3 2 13 4" xfId="62911"/>
    <cellStyle name="Total 3 2 14" xfId="10952"/>
    <cellStyle name="Total 3 2 14 2" xfId="22469"/>
    <cellStyle name="Total 3 2 14 2 2" xfId="47580"/>
    <cellStyle name="Total 3 2 14 3" xfId="47579"/>
    <cellStyle name="Total 3 2 14 4" xfId="62912"/>
    <cellStyle name="Total 3 2 15" xfId="10518"/>
    <cellStyle name="Total 3 2 15 2" xfId="22095"/>
    <cellStyle name="Total 3 2 15 2 2" xfId="47582"/>
    <cellStyle name="Total 3 2 15 3" xfId="47581"/>
    <cellStyle name="Total 3 2 15 4" xfId="62913"/>
    <cellStyle name="Total 3 2 16" xfId="10993"/>
    <cellStyle name="Total 3 2 16 2" xfId="22496"/>
    <cellStyle name="Total 3 2 16 2 2" xfId="47584"/>
    <cellStyle name="Total 3 2 16 3" xfId="47583"/>
    <cellStyle name="Total 3 2 16 4" xfId="62914"/>
    <cellStyle name="Total 3 2 17" xfId="10276"/>
    <cellStyle name="Total 3 2 17 2" xfId="21881"/>
    <cellStyle name="Total 3 2 17 2 2" xfId="47586"/>
    <cellStyle name="Total 3 2 17 3" xfId="47585"/>
    <cellStyle name="Total 3 2 17 4" xfId="62915"/>
    <cellStyle name="Total 3 2 18" xfId="5682"/>
    <cellStyle name="Total 3 2 18 2" xfId="18198"/>
    <cellStyle name="Total 3 2 18 2 2" xfId="47588"/>
    <cellStyle name="Total 3 2 18 3" xfId="47587"/>
    <cellStyle name="Total 3 2 18 4" xfId="62916"/>
    <cellStyle name="Total 3 2 19" xfId="10989"/>
    <cellStyle name="Total 3 2 19 2" xfId="22492"/>
    <cellStyle name="Total 3 2 19 2 2" xfId="47590"/>
    <cellStyle name="Total 3 2 19 3" xfId="47589"/>
    <cellStyle name="Total 3 2 19 4" xfId="62917"/>
    <cellStyle name="Total 3 2 2" xfId="4899"/>
    <cellStyle name="Total 3 2 2 2" xfId="17523"/>
    <cellStyle name="Total 3 2 2 2 2" xfId="47592"/>
    <cellStyle name="Total 3 2 2 3" xfId="47591"/>
    <cellStyle name="Total 3 2 2 4" xfId="62918"/>
    <cellStyle name="Total 3 2 20" xfId="12209"/>
    <cellStyle name="Total 3 2 20 2" xfId="47593"/>
    <cellStyle name="Total 3 2 20 3" xfId="62919"/>
    <cellStyle name="Total 3 2 20 4" xfId="62920"/>
    <cellStyle name="Total 3 2 21" xfId="47570"/>
    <cellStyle name="Total 3 2 22" xfId="62921"/>
    <cellStyle name="Total 3 2 3" xfId="6837"/>
    <cellStyle name="Total 3 2 3 2" xfId="18868"/>
    <cellStyle name="Total 3 2 3 2 2" xfId="47595"/>
    <cellStyle name="Total 3 2 3 3" xfId="47594"/>
    <cellStyle name="Total 3 2 3 4" xfId="62922"/>
    <cellStyle name="Total 3 2 4" xfId="5071"/>
    <cellStyle name="Total 3 2 4 2" xfId="17662"/>
    <cellStyle name="Total 3 2 4 2 2" xfId="47597"/>
    <cellStyle name="Total 3 2 4 3" xfId="47596"/>
    <cellStyle name="Total 3 2 4 4" xfId="62923"/>
    <cellStyle name="Total 3 2 5" xfId="6675"/>
    <cellStyle name="Total 3 2 5 2" xfId="18733"/>
    <cellStyle name="Total 3 2 5 2 2" xfId="47599"/>
    <cellStyle name="Total 3 2 5 3" xfId="47598"/>
    <cellStyle name="Total 3 2 5 4" xfId="62924"/>
    <cellStyle name="Total 3 2 6" xfId="5224"/>
    <cellStyle name="Total 3 2 6 2" xfId="17789"/>
    <cellStyle name="Total 3 2 6 2 2" xfId="47601"/>
    <cellStyle name="Total 3 2 6 3" xfId="47600"/>
    <cellStyle name="Total 3 2 6 4" xfId="62925"/>
    <cellStyle name="Total 3 2 7" xfId="6564"/>
    <cellStyle name="Total 3 2 7 2" xfId="18640"/>
    <cellStyle name="Total 3 2 7 2 2" xfId="47603"/>
    <cellStyle name="Total 3 2 7 3" xfId="47602"/>
    <cellStyle name="Total 3 2 7 4" xfId="62926"/>
    <cellStyle name="Total 3 2 8" xfId="5374"/>
    <cellStyle name="Total 3 2 8 2" xfId="17919"/>
    <cellStyle name="Total 3 2 8 2 2" xfId="47605"/>
    <cellStyle name="Total 3 2 8 3" xfId="47604"/>
    <cellStyle name="Total 3 2 8 4" xfId="62927"/>
    <cellStyle name="Total 3 2 9" xfId="5035"/>
    <cellStyle name="Total 3 2 9 2" xfId="17635"/>
    <cellStyle name="Total 3 2 9 2 2" xfId="47607"/>
    <cellStyle name="Total 3 2 9 3" xfId="47606"/>
    <cellStyle name="Total 3 2 9 4" xfId="62928"/>
    <cellStyle name="Total 3 20" xfId="5657"/>
    <cellStyle name="Total 3 20 2" xfId="18174"/>
    <cellStyle name="Total 3 20 2 2" xfId="47609"/>
    <cellStyle name="Total 3 20 3" xfId="47608"/>
    <cellStyle name="Total 3 20 4" xfId="62929"/>
    <cellStyle name="Total 3 21" xfId="11675"/>
    <cellStyle name="Total 3 21 2" xfId="23113"/>
    <cellStyle name="Total 3 21 2 2" xfId="47611"/>
    <cellStyle name="Total 3 21 3" xfId="47610"/>
    <cellStyle name="Total 3 21 4" xfId="62930"/>
    <cellStyle name="Total 3 22" xfId="5699"/>
    <cellStyle name="Total 3 22 2" xfId="18213"/>
    <cellStyle name="Total 3 22 2 2" xfId="47613"/>
    <cellStyle name="Total 3 22 3" xfId="47612"/>
    <cellStyle name="Total 3 22 4" xfId="62931"/>
    <cellStyle name="Total 3 23" xfId="47549"/>
    <cellStyle name="Total 3 24" xfId="1526"/>
    <cellStyle name="Total 3 3" xfId="1537"/>
    <cellStyle name="Total 3 3 10" xfId="7412"/>
    <cellStyle name="Total 3 3 10 2" xfId="19380"/>
    <cellStyle name="Total 3 3 10 2 2" xfId="47616"/>
    <cellStyle name="Total 3 3 10 3" xfId="47615"/>
    <cellStyle name="Total 3 3 10 4" xfId="62932"/>
    <cellStyle name="Total 3 3 11" xfId="6338"/>
    <cellStyle name="Total 3 3 11 2" xfId="18435"/>
    <cellStyle name="Total 3 3 11 2 2" xfId="47618"/>
    <cellStyle name="Total 3 3 11 3" xfId="47617"/>
    <cellStyle name="Total 3 3 11 4" xfId="62933"/>
    <cellStyle name="Total 3 3 12" xfId="6471"/>
    <cellStyle name="Total 3 3 12 2" xfId="18551"/>
    <cellStyle name="Total 3 3 12 2 2" xfId="47620"/>
    <cellStyle name="Total 3 3 12 3" xfId="47619"/>
    <cellStyle name="Total 3 3 12 4" xfId="62934"/>
    <cellStyle name="Total 3 3 13" xfId="6251"/>
    <cellStyle name="Total 3 3 13 2" xfId="18358"/>
    <cellStyle name="Total 3 3 13 2 2" xfId="47622"/>
    <cellStyle name="Total 3 3 13 3" xfId="47621"/>
    <cellStyle name="Total 3 3 13 4" xfId="62935"/>
    <cellStyle name="Total 3 3 14" xfId="5565"/>
    <cellStyle name="Total 3 3 14 2" xfId="18091"/>
    <cellStyle name="Total 3 3 14 2 2" xfId="47624"/>
    <cellStyle name="Total 3 3 14 3" xfId="47623"/>
    <cellStyle name="Total 3 3 14 4" xfId="62936"/>
    <cellStyle name="Total 3 3 15" xfId="6204"/>
    <cellStyle name="Total 3 3 15 2" xfId="18316"/>
    <cellStyle name="Total 3 3 15 2 2" xfId="47626"/>
    <cellStyle name="Total 3 3 15 3" xfId="47625"/>
    <cellStyle name="Total 3 3 15 4" xfId="62937"/>
    <cellStyle name="Total 3 3 16" xfId="9320"/>
    <cellStyle name="Total 3 3 16 2" xfId="21038"/>
    <cellStyle name="Total 3 3 16 2 2" xfId="47628"/>
    <cellStyle name="Total 3 3 16 3" xfId="47627"/>
    <cellStyle name="Total 3 3 16 4" xfId="62938"/>
    <cellStyle name="Total 3 3 17" xfId="12904"/>
    <cellStyle name="Total 3 3 17 2" xfId="24234"/>
    <cellStyle name="Total 3 3 17 2 2" xfId="47630"/>
    <cellStyle name="Total 3 3 17 3" xfId="47629"/>
    <cellStyle name="Total 3 3 17 4" xfId="62939"/>
    <cellStyle name="Total 3 3 18" xfId="10622"/>
    <cellStyle name="Total 3 3 18 2" xfId="22173"/>
    <cellStyle name="Total 3 3 18 2 2" xfId="47632"/>
    <cellStyle name="Total 3 3 18 3" xfId="47631"/>
    <cellStyle name="Total 3 3 18 4" xfId="62940"/>
    <cellStyle name="Total 3 3 19" xfId="12898"/>
    <cellStyle name="Total 3 3 19 2" xfId="24230"/>
    <cellStyle name="Total 3 3 19 2 2" xfId="47634"/>
    <cellStyle name="Total 3 3 19 3" xfId="47633"/>
    <cellStyle name="Total 3 3 19 4" xfId="62941"/>
    <cellStyle name="Total 3 3 2" xfId="4862"/>
    <cellStyle name="Total 3 3 2 2" xfId="17495"/>
    <cellStyle name="Total 3 3 2 2 2" xfId="47636"/>
    <cellStyle name="Total 3 3 2 3" xfId="47635"/>
    <cellStyle name="Total 3 3 2 4" xfId="62942"/>
    <cellStyle name="Total 3 3 20" xfId="10689"/>
    <cellStyle name="Total 3 3 20 2" xfId="47637"/>
    <cellStyle name="Total 3 3 20 3" xfId="62943"/>
    <cellStyle name="Total 3 3 20 4" xfId="62944"/>
    <cellStyle name="Total 3 3 21" xfId="47614"/>
    <cellStyle name="Total 3 3 22" xfId="62945"/>
    <cellStyle name="Total 3 3 3" xfId="6874"/>
    <cellStyle name="Total 3 3 3 2" xfId="18896"/>
    <cellStyle name="Total 3 3 3 2 2" xfId="47639"/>
    <cellStyle name="Total 3 3 3 3" xfId="47638"/>
    <cellStyle name="Total 3 3 3 4" xfId="62946"/>
    <cellStyle name="Total 3 3 4" xfId="5036"/>
    <cellStyle name="Total 3 3 4 2" xfId="17636"/>
    <cellStyle name="Total 3 3 4 2 2" xfId="47641"/>
    <cellStyle name="Total 3 3 4 3" xfId="47640"/>
    <cellStyle name="Total 3 3 4 4" xfId="62947"/>
    <cellStyle name="Total 3 3 5" xfId="6704"/>
    <cellStyle name="Total 3 3 5 2" xfId="18759"/>
    <cellStyle name="Total 3 3 5 2 2" xfId="47643"/>
    <cellStyle name="Total 3 3 5 3" xfId="47642"/>
    <cellStyle name="Total 3 3 5 4" xfId="62948"/>
    <cellStyle name="Total 3 3 6" xfId="6937"/>
    <cellStyle name="Total 3 3 6 2" xfId="18947"/>
    <cellStyle name="Total 3 3 6 2 2" xfId="47645"/>
    <cellStyle name="Total 3 3 6 3" xfId="47644"/>
    <cellStyle name="Total 3 3 6 4" xfId="62949"/>
    <cellStyle name="Total 3 3 7" xfId="8302"/>
    <cellStyle name="Total 3 3 7 2" xfId="20147"/>
    <cellStyle name="Total 3 3 7 2 2" xfId="47647"/>
    <cellStyle name="Total 3 3 7 3" xfId="47646"/>
    <cellStyle name="Total 3 3 7 4" xfId="62950"/>
    <cellStyle name="Total 3 3 8" xfId="7390"/>
    <cellStyle name="Total 3 3 8 2" xfId="19363"/>
    <cellStyle name="Total 3 3 8 2 2" xfId="47649"/>
    <cellStyle name="Total 3 3 8 3" xfId="47648"/>
    <cellStyle name="Total 3 3 8 4" xfId="62951"/>
    <cellStyle name="Total 3 3 9" xfId="6724"/>
    <cellStyle name="Total 3 3 9 2" xfId="18773"/>
    <cellStyle name="Total 3 3 9 2 2" xfId="47651"/>
    <cellStyle name="Total 3 3 9 3" xfId="47650"/>
    <cellStyle name="Total 3 3 9 4" xfId="62952"/>
    <cellStyle name="Total 3 4" xfId="4823"/>
    <cellStyle name="Total 3 4 2" xfId="17463"/>
    <cellStyle name="Total 3 4 2 2" xfId="47653"/>
    <cellStyle name="Total 3 4 3" xfId="47652"/>
    <cellStyle name="Total 3 5" xfId="6912"/>
    <cellStyle name="Total 3 5 2" xfId="18925"/>
    <cellStyle name="Total 3 5 2 2" xfId="47655"/>
    <cellStyle name="Total 3 5 3" xfId="47654"/>
    <cellStyle name="Total 3 5 4" xfId="62953"/>
    <cellStyle name="Total 3 6" xfId="5002"/>
    <cellStyle name="Total 3 6 2" xfId="17611"/>
    <cellStyle name="Total 3 6 2 2" xfId="47657"/>
    <cellStyle name="Total 3 6 3" xfId="47656"/>
    <cellStyle name="Total 3 6 4" xfId="62954"/>
    <cellStyle name="Total 3 7" xfId="6737"/>
    <cellStyle name="Total 3 7 2" xfId="18782"/>
    <cellStyle name="Total 3 7 2 2" xfId="47659"/>
    <cellStyle name="Total 3 7 3" xfId="47658"/>
    <cellStyle name="Total 3 7 4" xfId="62955"/>
    <cellStyle name="Total 3 8" xfId="5169"/>
    <cellStyle name="Total 3 8 2" xfId="17742"/>
    <cellStyle name="Total 3 8 2 2" xfId="47661"/>
    <cellStyle name="Total 3 8 3" xfId="47660"/>
    <cellStyle name="Total 3 8 4" xfId="62956"/>
    <cellStyle name="Total 3 9" xfId="6609"/>
    <cellStyle name="Total 3 9 2" xfId="18675"/>
    <cellStyle name="Total 3 9 2 2" xfId="47663"/>
    <cellStyle name="Total 3 9 3" xfId="47662"/>
    <cellStyle name="Total 3 9 4" xfId="62957"/>
    <cellStyle name="Total 30" xfId="6456"/>
    <cellStyle name="Total 30 2" xfId="18538"/>
    <cellStyle name="Total 30 2 2" xfId="47665"/>
    <cellStyle name="Total 30 3" xfId="47664"/>
    <cellStyle name="Total 30 4" xfId="62958"/>
    <cellStyle name="Total 31" xfId="10145"/>
    <cellStyle name="Total 31 2" xfId="21755"/>
    <cellStyle name="Total 31 2 2" xfId="47667"/>
    <cellStyle name="Total 31 3" xfId="47666"/>
    <cellStyle name="Total 31 4" xfId="62959"/>
    <cellStyle name="Total 32" xfId="10625"/>
    <cellStyle name="Total 32 2" xfId="22176"/>
    <cellStyle name="Total 32 2 2" xfId="47669"/>
    <cellStyle name="Total 32 3" xfId="47668"/>
    <cellStyle name="Total 32 4" xfId="62960"/>
    <cellStyle name="Total 33" xfId="11790"/>
    <cellStyle name="Total 33 2" xfId="23210"/>
    <cellStyle name="Total 33 2 2" xfId="47671"/>
    <cellStyle name="Total 33 3" xfId="47670"/>
    <cellStyle name="Total 33 4" xfId="62961"/>
    <cellStyle name="Total 34" xfId="10688"/>
    <cellStyle name="Total 34 2" xfId="22238"/>
    <cellStyle name="Total 34 2 2" xfId="47673"/>
    <cellStyle name="Total 34 3" xfId="47672"/>
    <cellStyle name="Total 34 4" xfId="62962"/>
    <cellStyle name="Total 35" xfId="16693"/>
    <cellStyle name="Total 35 2" xfId="47674"/>
    <cellStyle name="Total 36" xfId="17305"/>
    <cellStyle name="Total 36 2" xfId="47675"/>
    <cellStyle name="Total 37" xfId="17359"/>
    <cellStyle name="Total 37 2" xfId="47676"/>
    <cellStyle name="Total 38" xfId="47677"/>
    <cellStyle name="Total 39" xfId="45883"/>
    <cellStyle name="Total 4" xfId="272"/>
    <cellStyle name="Total 4 10" xfId="5286"/>
    <cellStyle name="Total 4 10 2" xfId="17844"/>
    <cellStyle name="Total 4 10 2 2" xfId="47680"/>
    <cellStyle name="Total 4 10 3" xfId="47679"/>
    <cellStyle name="Total 4 10 4" xfId="62963"/>
    <cellStyle name="Total 4 11" xfId="9208"/>
    <cellStyle name="Total 4 11 2" xfId="20944"/>
    <cellStyle name="Total 4 11 2 2" xfId="47682"/>
    <cellStyle name="Total 4 11 3" xfId="47681"/>
    <cellStyle name="Total 4 11 4" xfId="62964"/>
    <cellStyle name="Total 4 12" xfId="9650"/>
    <cellStyle name="Total 4 12 2" xfId="21335"/>
    <cellStyle name="Total 4 12 2 2" xfId="47684"/>
    <cellStyle name="Total 4 12 3" xfId="47683"/>
    <cellStyle name="Total 4 12 4" xfId="62965"/>
    <cellStyle name="Total 4 13" xfId="6346"/>
    <cellStyle name="Total 4 13 2" xfId="18442"/>
    <cellStyle name="Total 4 13 2 2" xfId="47686"/>
    <cellStyle name="Total 4 13 3" xfId="47685"/>
    <cellStyle name="Total 4 13 4" xfId="62966"/>
    <cellStyle name="Total 4 14" xfId="8801"/>
    <cellStyle name="Total 4 14 2" xfId="20570"/>
    <cellStyle name="Total 4 14 2 2" xfId="47688"/>
    <cellStyle name="Total 4 14 3" xfId="47687"/>
    <cellStyle name="Total 4 14 4" xfId="62967"/>
    <cellStyle name="Total 4 15" xfId="6278"/>
    <cellStyle name="Total 4 15 2" xfId="18382"/>
    <cellStyle name="Total 4 15 2 2" xfId="47690"/>
    <cellStyle name="Total 4 15 3" xfId="47689"/>
    <cellStyle name="Total 4 15 4" xfId="62968"/>
    <cellStyle name="Total 4 16" xfId="11348"/>
    <cellStyle name="Total 4 16 2" xfId="22823"/>
    <cellStyle name="Total 4 16 2 2" xfId="47692"/>
    <cellStyle name="Total 4 16 3" xfId="47691"/>
    <cellStyle name="Total 4 16 4" xfId="62969"/>
    <cellStyle name="Total 4 17" xfId="11688"/>
    <cellStyle name="Total 4 17 2" xfId="23123"/>
    <cellStyle name="Total 4 17 2 2" xfId="47694"/>
    <cellStyle name="Total 4 17 3" xfId="47693"/>
    <cellStyle name="Total 4 17 4" xfId="62970"/>
    <cellStyle name="Total 4 18" xfId="8795"/>
    <cellStyle name="Total 4 18 2" xfId="20565"/>
    <cellStyle name="Total 4 18 2 2" xfId="47696"/>
    <cellStyle name="Total 4 18 3" xfId="47695"/>
    <cellStyle name="Total 4 18 4" xfId="62971"/>
    <cellStyle name="Total 4 19" xfId="6193"/>
    <cellStyle name="Total 4 19 2" xfId="18308"/>
    <cellStyle name="Total 4 19 2 2" xfId="47698"/>
    <cellStyle name="Total 4 19 3" xfId="47697"/>
    <cellStyle name="Total 4 19 4" xfId="62972"/>
    <cellStyle name="Total 4 2" xfId="1573"/>
    <cellStyle name="Total 4 2 10" xfId="5479"/>
    <cellStyle name="Total 4 2 10 2" xfId="18017"/>
    <cellStyle name="Total 4 2 10 2 2" xfId="47701"/>
    <cellStyle name="Total 4 2 10 3" xfId="47700"/>
    <cellStyle name="Total 4 2 10 4" xfId="62973"/>
    <cellStyle name="Total 4 2 11" xfId="10534"/>
    <cellStyle name="Total 4 2 11 2" xfId="22109"/>
    <cellStyle name="Total 4 2 11 2 2" xfId="47703"/>
    <cellStyle name="Total 4 2 11 3" xfId="47702"/>
    <cellStyle name="Total 4 2 11 4" xfId="62974"/>
    <cellStyle name="Total 4 2 12" xfId="10955"/>
    <cellStyle name="Total 4 2 12 2" xfId="22472"/>
    <cellStyle name="Total 4 2 12 2 2" xfId="47705"/>
    <cellStyle name="Total 4 2 12 3" xfId="47704"/>
    <cellStyle name="Total 4 2 12 4" xfId="62975"/>
    <cellStyle name="Total 4 2 13" xfId="9375"/>
    <cellStyle name="Total 4 2 13 2" xfId="21092"/>
    <cellStyle name="Total 4 2 13 2 2" xfId="47707"/>
    <cellStyle name="Total 4 2 13 3" xfId="47706"/>
    <cellStyle name="Total 4 2 13 4" xfId="62976"/>
    <cellStyle name="Total 4 2 14" xfId="10508"/>
    <cellStyle name="Total 4 2 14 2" xfId="22087"/>
    <cellStyle name="Total 4 2 14 2 2" xfId="47709"/>
    <cellStyle name="Total 4 2 14 3" xfId="47708"/>
    <cellStyle name="Total 4 2 14 4" xfId="62977"/>
    <cellStyle name="Total 4 2 15" xfId="11785"/>
    <cellStyle name="Total 4 2 15 2" xfId="23205"/>
    <cellStyle name="Total 4 2 15 2 2" xfId="47711"/>
    <cellStyle name="Total 4 2 15 3" xfId="47710"/>
    <cellStyle name="Total 4 2 15 4" xfId="62978"/>
    <cellStyle name="Total 4 2 16" xfId="6197"/>
    <cellStyle name="Total 4 2 16 2" xfId="18309"/>
    <cellStyle name="Total 4 2 16 2 2" xfId="47713"/>
    <cellStyle name="Total 4 2 16 3" xfId="47712"/>
    <cellStyle name="Total 4 2 16 4" xfId="62979"/>
    <cellStyle name="Total 4 2 17" xfId="10979"/>
    <cellStyle name="Total 4 2 17 2" xfId="22485"/>
    <cellStyle name="Total 4 2 17 2 2" xfId="47715"/>
    <cellStyle name="Total 4 2 17 3" xfId="47714"/>
    <cellStyle name="Total 4 2 17 4" xfId="62980"/>
    <cellStyle name="Total 4 2 18" xfId="5683"/>
    <cellStyle name="Total 4 2 18 2" xfId="18199"/>
    <cellStyle name="Total 4 2 18 2 2" xfId="47717"/>
    <cellStyle name="Total 4 2 18 3" xfId="47716"/>
    <cellStyle name="Total 4 2 18 4" xfId="62981"/>
    <cellStyle name="Total 4 2 19" xfId="10910"/>
    <cellStyle name="Total 4 2 19 2" xfId="22432"/>
    <cellStyle name="Total 4 2 19 2 2" xfId="47719"/>
    <cellStyle name="Total 4 2 19 3" xfId="47718"/>
    <cellStyle name="Total 4 2 19 4" xfId="62982"/>
    <cellStyle name="Total 4 2 2" xfId="4900"/>
    <cellStyle name="Total 4 2 2 2" xfId="17524"/>
    <cellStyle name="Total 4 2 2 2 2" xfId="47721"/>
    <cellStyle name="Total 4 2 2 3" xfId="47720"/>
    <cellStyle name="Total 4 2 2 4" xfId="62983"/>
    <cellStyle name="Total 4 2 20" xfId="13664"/>
    <cellStyle name="Total 4 2 20 2" xfId="47722"/>
    <cellStyle name="Total 4 2 20 3" xfId="62984"/>
    <cellStyle name="Total 4 2 20 4" xfId="62985"/>
    <cellStyle name="Total 4 2 21" xfId="47699"/>
    <cellStyle name="Total 4 2 22" xfId="62986"/>
    <cellStyle name="Total 4 2 3" xfId="6836"/>
    <cellStyle name="Total 4 2 3 2" xfId="18867"/>
    <cellStyle name="Total 4 2 3 2 2" xfId="47724"/>
    <cellStyle name="Total 4 2 3 3" xfId="47723"/>
    <cellStyle name="Total 4 2 3 4" xfId="62987"/>
    <cellStyle name="Total 4 2 4" xfId="5072"/>
    <cellStyle name="Total 4 2 4 2" xfId="17663"/>
    <cellStyle name="Total 4 2 4 2 2" xfId="47726"/>
    <cellStyle name="Total 4 2 4 3" xfId="47725"/>
    <cellStyle name="Total 4 2 4 4" xfId="62988"/>
    <cellStyle name="Total 4 2 5" xfId="6674"/>
    <cellStyle name="Total 4 2 5 2" xfId="18732"/>
    <cellStyle name="Total 4 2 5 2 2" xfId="47728"/>
    <cellStyle name="Total 4 2 5 3" xfId="47727"/>
    <cellStyle name="Total 4 2 5 4" xfId="62989"/>
    <cellStyle name="Total 4 2 6" xfId="7869"/>
    <cellStyle name="Total 4 2 6 2" xfId="19774"/>
    <cellStyle name="Total 4 2 6 2 2" xfId="47730"/>
    <cellStyle name="Total 4 2 6 3" xfId="47729"/>
    <cellStyle name="Total 4 2 6 4" xfId="62990"/>
    <cellStyle name="Total 4 2 7" xfId="6563"/>
    <cellStyle name="Total 4 2 7 2" xfId="18639"/>
    <cellStyle name="Total 4 2 7 2 2" xfId="47732"/>
    <cellStyle name="Total 4 2 7 3" xfId="47731"/>
    <cellStyle name="Total 4 2 7 4" xfId="62991"/>
    <cellStyle name="Total 4 2 8" xfId="5375"/>
    <cellStyle name="Total 4 2 8 2" xfId="17920"/>
    <cellStyle name="Total 4 2 8 2 2" xfId="47734"/>
    <cellStyle name="Total 4 2 8 3" xfId="47733"/>
    <cellStyle name="Total 4 2 8 4" xfId="62992"/>
    <cellStyle name="Total 4 2 9" xfId="6431"/>
    <cellStyle name="Total 4 2 9 2" xfId="18516"/>
    <cellStyle name="Total 4 2 9 2 2" xfId="47736"/>
    <cellStyle name="Total 4 2 9 3" xfId="47735"/>
    <cellStyle name="Total 4 2 9 4" xfId="62993"/>
    <cellStyle name="Total 4 20" xfId="7753"/>
    <cellStyle name="Total 4 20 2" xfId="19670"/>
    <cellStyle name="Total 4 20 2 2" xfId="47738"/>
    <cellStyle name="Total 4 20 3" xfId="47737"/>
    <cellStyle name="Total 4 20 4" xfId="62994"/>
    <cellStyle name="Total 4 21" xfId="11783"/>
    <cellStyle name="Total 4 21 2" xfId="23203"/>
    <cellStyle name="Total 4 21 2 2" xfId="47740"/>
    <cellStyle name="Total 4 21 3" xfId="47739"/>
    <cellStyle name="Total 4 21 4" xfId="62995"/>
    <cellStyle name="Total 4 22" xfId="9207"/>
    <cellStyle name="Total 4 22 2" xfId="20943"/>
    <cellStyle name="Total 4 22 2 2" xfId="47742"/>
    <cellStyle name="Total 4 22 3" xfId="47741"/>
    <cellStyle name="Total 4 22 4" xfId="62996"/>
    <cellStyle name="Total 4 23" xfId="47678"/>
    <cellStyle name="Total 4 24" xfId="1527"/>
    <cellStyle name="Total 4 3" xfId="1536"/>
    <cellStyle name="Total 4 3 10" xfId="5237"/>
    <cellStyle name="Total 4 3 10 2" xfId="17800"/>
    <cellStyle name="Total 4 3 10 2 2" xfId="47745"/>
    <cellStyle name="Total 4 3 10 3" xfId="47744"/>
    <cellStyle name="Total 4 3 10 4" xfId="62997"/>
    <cellStyle name="Total 4 3 11" xfId="6339"/>
    <cellStyle name="Total 4 3 11 2" xfId="18436"/>
    <cellStyle name="Total 4 3 11 2 2" xfId="47747"/>
    <cellStyle name="Total 4 3 11 3" xfId="47746"/>
    <cellStyle name="Total 4 3 11 4" xfId="62998"/>
    <cellStyle name="Total 4 3 12" xfId="5517"/>
    <cellStyle name="Total 4 3 12 2" xfId="18047"/>
    <cellStyle name="Total 4 3 12 2 2" xfId="47749"/>
    <cellStyle name="Total 4 3 12 3" xfId="47748"/>
    <cellStyle name="Total 4 3 12 4" xfId="62999"/>
    <cellStyle name="Total 4 3 13" xfId="7344"/>
    <cellStyle name="Total 4 3 13 2" xfId="19320"/>
    <cellStyle name="Total 4 3 13 2 2" xfId="47751"/>
    <cellStyle name="Total 4 3 13 3" xfId="47750"/>
    <cellStyle name="Total 4 3 13 4" xfId="63000"/>
    <cellStyle name="Total 4 3 14" xfId="9717"/>
    <cellStyle name="Total 4 3 14 2" xfId="21382"/>
    <cellStyle name="Total 4 3 14 2 2" xfId="47753"/>
    <cellStyle name="Total 4 3 14 3" xfId="47752"/>
    <cellStyle name="Total 4 3 14 4" xfId="63001"/>
    <cellStyle name="Total 4 3 15" xfId="5524"/>
    <cellStyle name="Total 4 3 15 2" xfId="18053"/>
    <cellStyle name="Total 4 3 15 2 2" xfId="47755"/>
    <cellStyle name="Total 4 3 15 3" xfId="47754"/>
    <cellStyle name="Total 4 3 15 4" xfId="63002"/>
    <cellStyle name="Total 4 3 16" xfId="12178"/>
    <cellStyle name="Total 4 3 16 2" xfId="23576"/>
    <cellStyle name="Total 4 3 16 2 2" xfId="47757"/>
    <cellStyle name="Total 4 3 16 3" xfId="47756"/>
    <cellStyle name="Total 4 3 16 4" xfId="63003"/>
    <cellStyle name="Total 4 3 17" xfId="8268"/>
    <cellStyle name="Total 4 3 17 2" xfId="20123"/>
    <cellStyle name="Total 4 3 17 2 2" xfId="47759"/>
    <cellStyle name="Total 4 3 17 3" xfId="47758"/>
    <cellStyle name="Total 4 3 17 4" xfId="63004"/>
    <cellStyle name="Total 4 3 18" xfId="9661"/>
    <cellStyle name="Total 4 3 18 2" xfId="21346"/>
    <cellStyle name="Total 4 3 18 2 2" xfId="47761"/>
    <cellStyle name="Total 4 3 18 3" xfId="47760"/>
    <cellStyle name="Total 4 3 18 4" xfId="63005"/>
    <cellStyle name="Total 4 3 19" xfId="8780"/>
    <cellStyle name="Total 4 3 19 2" xfId="20560"/>
    <cellStyle name="Total 4 3 19 2 2" xfId="47763"/>
    <cellStyle name="Total 4 3 19 3" xfId="47762"/>
    <cellStyle name="Total 4 3 19 4" xfId="63006"/>
    <cellStyle name="Total 4 3 2" xfId="4861"/>
    <cellStyle name="Total 4 3 2 2" xfId="17494"/>
    <cellStyle name="Total 4 3 2 2 2" xfId="47765"/>
    <cellStyle name="Total 4 3 2 3" xfId="47764"/>
    <cellStyle name="Total 4 3 2 4" xfId="63007"/>
    <cellStyle name="Total 4 3 20" xfId="12835"/>
    <cellStyle name="Total 4 3 20 2" xfId="47766"/>
    <cellStyle name="Total 4 3 20 3" xfId="63008"/>
    <cellStyle name="Total 4 3 20 4" xfId="63009"/>
    <cellStyle name="Total 4 3 21" xfId="47743"/>
    <cellStyle name="Total 4 3 22" xfId="63010"/>
    <cellStyle name="Total 4 3 3" xfId="6875"/>
    <cellStyle name="Total 4 3 3 2" xfId="18897"/>
    <cellStyle name="Total 4 3 3 2 2" xfId="47768"/>
    <cellStyle name="Total 4 3 3 3" xfId="47767"/>
    <cellStyle name="Total 4 3 3 4" xfId="63011"/>
    <cellStyle name="Total 4 3 4" xfId="4676"/>
    <cellStyle name="Total 4 3 4 2" xfId="17373"/>
    <cellStyle name="Total 4 3 4 2 2" xfId="47770"/>
    <cellStyle name="Total 4 3 4 3" xfId="47769"/>
    <cellStyle name="Total 4 3 4 4" xfId="63012"/>
    <cellStyle name="Total 4 3 5" xfId="6815"/>
    <cellStyle name="Total 4 3 5 2" xfId="18853"/>
    <cellStyle name="Total 4 3 5 2 2" xfId="47772"/>
    <cellStyle name="Total 4 3 5 3" xfId="47771"/>
    <cellStyle name="Total 4 3 5 4" xfId="63013"/>
    <cellStyle name="Total 4 3 6" xfId="6936"/>
    <cellStyle name="Total 4 3 6 2" xfId="18946"/>
    <cellStyle name="Total 4 3 6 2 2" xfId="47774"/>
    <cellStyle name="Total 4 3 6 3" xfId="47773"/>
    <cellStyle name="Total 4 3 6 4" xfId="63014"/>
    <cellStyle name="Total 4 3 7" xfId="8765"/>
    <cellStyle name="Total 4 3 7 2" xfId="20549"/>
    <cellStyle name="Total 4 3 7 2 2" xfId="47776"/>
    <cellStyle name="Total 4 3 7 3" xfId="47775"/>
    <cellStyle name="Total 4 3 7 4" xfId="63015"/>
    <cellStyle name="Total 4 3 8" xfId="7387"/>
    <cellStyle name="Total 4 3 8 2" xfId="19360"/>
    <cellStyle name="Total 4 3 8 2 2" xfId="47778"/>
    <cellStyle name="Total 4 3 8 3" xfId="47777"/>
    <cellStyle name="Total 4 3 8 4" xfId="63016"/>
    <cellStyle name="Total 4 3 9" xfId="8297"/>
    <cellStyle name="Total 4 3 9 2" xfId="20144"/>
    <cellStyle name="Total 4 3 9 2 2" xfId="47780"/>
    <cellStyle name="Total 4 3 9 3" xfId="47779"/>
    <cellStyle name="Total 4 3 9 4" xfId="63017"/>
    <cellStyle name="Total 4 4" xfId="4824"/>
    <cellStyle name="Total 4 4 2" xfId="17464"/>
    <cellStyle name="Total 4 4 2 2" xfId="47782"/>
    <cellStyle name="Total 4 4 3" xfId="47781"/>
    <cellStyle name="Total 4 5" xfId="6911"/>
    <cellStyle name="Total 4 5 2" xfId="18924"/>
    <cellStyle name="Total 4 5 2 2" xfId="47784"/>
    <cellStyle name="Total 4 5 3" xfId="47783"/>
    <cellStyle name="Total 4 5 4" xfId="63018"/>
    <cellStyle name="Total 4 6" xfId="5003"/>
    <cellStyle name="Total 4 6 2" xfId="17612"/>
    <cellStyle name="Total 4 6 2 2" xfId="47786"/>
    <cellStyle name="Total 4 6 3" xfId="47785"/>
    <cellStyle name="Total 4 6 4" xfId="63019"/>
    <cellStyle name="Total 4 7" xfId="7383"/>
    <cellStyle name="Total 4 7 2" xfId="19356"/>
    <cellStyle name="Total 4 7 2 2" xfId="47788"/>
    <cellStyle name="Total 4 7 3" xfId="47787"/>
    <cellStyle name="Total 4 7 4" xfId="63020"/>
    <cellStyle name="Total 4 8" xfId="5170"/>
    <cellStyle name="Total 4 8 2" xfId="17743"/>
    <cellStyle name="Total 4 8 2 2" xfId="47790"/>
    <cellStyle name="Total 4 8 3" xfId="47789"/>
    <cellStyle name="Total 4 8 4" xfId="63021"/>
    <cellStyle name="Total 4 9" xfId="6657"/>
    <cellStyle name="Total 4 9 2" xfId="18717"/>
    <cellStyle name="Total 4 9 2 2" xfId="47792"/>
    <cellStyle name="Total 4 9 3" xfId="47791"/>
    <cellStyle name="Total 4 9 4" xfId="63022"/>
    <cellStyle name="Total 40" xfId="1524"/>
    <cellStyle name="Total 5" xfId="360"/>
    <cellStyle name="Total 5 10" xfId="8750"/>
    <cellStyle name="Total 5 10 2" xfId="20535"/>
    <cellStyle name="Total 5 10 2 2" xfId="47795"/>
    <cellStyle name="Total 5 10 3" xfId="47794"/>
    <cellStyle name="Total 5 10 4" xfId="63023"/>
    <cellStyle name="Total 5 11" xfId="6460"/>
    <cellStyle name="Total 5 11 2" xfId="18542"/>
    <cellStyle name="Total 5 11 2 2" xfId="47797"/>
    <cellStyle name="Total 5 11 3" xfId="47796"/>
    <cellStyle name="Total 5 11 4" xfId="63024"/>
    <cellStyle name="Total 5 12" xfId="5418"/>
    <cellStyle name="Total 5 12 2" xfId="17961"/>
    <cellStyle name="Total 5 12 2 2" xfId="47799"/>
    <cellStyle name="Total 5 12 3" xfId="47798"/>
    <cellStyle name="Total 5 12 4" xfId="63025"/>
    <cellStyle name="Total 5 13" xfId="8758"/>
    <cellStyle name="Total 5 13 2" xfId="20543"/>
    <cellStyle name="Total 5 13 2 2" xfId="47801"/>
    <cellStyle name="Total 5 13 3" xfId="47800"/>
    <cellStyle name="Total 5 13 4" xfId="63026"/>
    <cellStyle name="Total 5 14" xfId="5235"/>
    <cellStyle name="Total 5 14 2" xfId="17798"/>
    <cellStyle name="Total 5 14 2 2" xfId="47803"/>
    <cellStyle name="Total 5 14 3" xfId="47802"/>
    <cellStyle name="Total 5 14 4" xfId="63027"/>
    <cellStyle name="Total 5 15" xfId="6277"/>
    <cellStyle name="Total 5 15 2" xfId="18381"/>
    <cellStyle name="Total 5 15 2 2" xfId="47805"/>
    <cellStyle name="Total 5 15 3" xfId="47804"/>
    <cellStyle name="Total 5 15 4" xfId="63028"/>
    <cellStyle name="Total 5 16" xfId="6240"/>
    <cellStyle name="Total 5 16 2" xfId="18349"/>
    <cellStyle name="Total 5 16 2 2" xfId="47807"/>
    <cellStyle name="Total 5 16 3" xfId="47806"/>
    <cellStyle name="Total 5 16 4" xfId="63029"/>
    <cellStyle name="Total 5 17" xfId="6595"/>
    <cellStyle name="Total 5 17 2" xfId="18662"/>
    <cellStyle name="Total 5 17 2 2" xfId="47809"/>
    <cellStyle name="Total 5 17 3" xfId="47808"/>
    <cellStyle name="Total 5 17 4" xfId="63030"/>
    <cellStyle name="Total 5 18" xfId="12226"/>
    <cellStyle name="Total 5 18 2" xfId="23609"/>
    <cellStyle name="Total 5 18 2 2" xfId="47811"/>
    <cellStyle name="Total 5 18 3" xfId="47810"/>
    <cellStyle name="Total 5 18 4" xfId="63031"/>
    <cellStyle name="Total 5 19" xfId="6192"/>
    <cellStyle name="Total 5 19 2" xfId="18307"/>
    <cellStyle name="Total 5 19 2 2" xfId="47813"/>
    <cellStyle name="Total 5 19 3" xfId="47812"/>
    <cellStyle name="Total 5 19 4" xfId="63032"/>
    <cellStyle name="Total 5 2" xfId="1574"/>
    <cellStyle name="Total 5 2 10" xfId="5480"/>
    <cellStyle name="Total 5 2 10 2" xfId="18018"/>
    <cellStyle name="Total 5 2 10 2 2" xfId="47816"/>
    <cellStyle name="Total 5 2 10 3" xfId="47815"/>
    <cellStyle name="Total 5 2 10 4" xfId="63033"/>
    <cellStyle name="Total 5 2 11" xfId="10096"/>
    <cellStyle name="Total 5 2 11 2" xfId="21723"/>
    <cellStyle name="Total 5 2 11 2 2" xfId="47818"/>
    <cellStyle name="Total 5 2 11 3" xfId="47817"/>
    <cellStyle name="Total 5 2 11 4" xfId="63034"/>
    <cellStyle name="Total 5 2 12" xfId="10511"/>
    <cellStyle name="Total 5 2 12 2" xfId="22090"/>
    <cellStyle name="Total 5 2 12 2 2" xfId="47820"/>
    <cellStyle name="Total 5 2 12 3" xfId="47819"/>
    <cellStyle name="Total 5 2 12 4" xfId="63035"/>
    <cellStyle name="Total 5 2 13" xfId="10150"/>
    <cellStyle name="Total 5 2 13 2" xfId="21760"/>
    <cellStyle name="Total 5 2 13 2 2" xfId="47822"/>
    <cellStyle name="Total 5 2 13 3" xfId="47821"/>
    <cellStyle name="Total 5 2 13 4" xfId="63036"/>
    <cellStyle name="Total 5 2 14" xfId="10572"/>
    <cellStyle name="Total 5 2 14 2" xfId="22125"/>
    <cellStyle name="Total 5 2 14 2 2" xfId="47824"/>
    <cellStyle name="Total 5 2 14 3" xfId="47823"/>
    <cellStyle name="Total 5 2 14 4" xfId="63037"/>
    <cellStyle name="Total 5 2 15" xfId="10927"/>
    <cellStyle name="Total 5 2 15 2" xfId="22447"/>
    <cellStyle name="Total 5 2 15 2 2" xfId="47826"/>
    <cellStyle name="Total 5 2 15 3" xfId="47825"/>
    <cellStyle name="Total 5 2 15 4" xfId="63038"/>
    <cellStyle name="Total 5 2 16" xfId="8043"/>
    <cellStyle name="Total 5 2 16 2" xfId="19929"/>
    <cellStyle name="Total 5 2 16 2 2" xfId="47828"/>
    <cellStyle name="Total 5 2 16 3" xfId="47827"/>
    <cellStyle name="Total 5 2 16 4" xfId="63039"/>
    <cellStyle name="Total 5 2 17" xfId="10919"/>
    <cellStyle name="Total 5 2 17 2" xfId="22441"/>
    <cellStyle name="Total 5 2 17 2 2" xfId="47830"/>
    <cellStyle name="Total 5 2 17 3" xfId="47829"/>
    <cellStyle name="Total 5 2 17 4" xfId="63040"/>
    <cellStyle name="Total 5 2 18" xfId="6601"/>
    <cellStyle name="Total 5 2 18 2" xfId="18667"/>
    <cellStyle name="Total 5 2 18 2 2" xfId="47832"/>
    <cellStyle name="Total 5 2 18 3" xfId="47831"/>
    <cellStyle name="Total 5 2 18 4" xfId="63041"/>
    <cellStyle name="Total 5 2 19" xfId="10063"/>
    <cellStyle name="Total 5 2 19 2" xfId="21695"/>
    <cellStyle name="Total 5 2 19 2 2" xfId="47834"/>
    <cellStyle name="Total 5 2 19 3" xfId="47833"/>
    <cellStyle name="Total 5 2 19 4" xfId="63042"/>
    <cellStyle name="Total 5 2 2" xfId="4901"/>
    <cellStyle name="Total 5 2 2 2" xfId="17525"/>
    <cellStyle name="Total 5 2 2 2 2" xfId="47836"/>
    <cellStyle name="Total 5 2 2 3" xfId="47835"/>
    <cellStyle name="Total 5 2 2 4" xfId="63043"/>
    <cellStyle name="Total 5 2 20" xfId="4730"/>
    <cellStyle name="Total 5 2 20 2" xfId="47837"/>
    <cellStyle name="Total 5 2 20 3" xfId="63044"/>
    <cellStyle name="Total 5 2 20 4" xfId="63045"/>
    <cellStyle name="Total 5 2 21" xfId="47814"/>
    <cellStyle name="Total 5 2 22" xfId="63046"/>
    <cellStyle name="Total 5 2 3" xfId="6835"/>
    <cellStyle name="Total 5 2 3 2" xfId="18866"/>
    <cellStyle name="Total 5 2 3 2 2" xfId="47839"/>
    <cellStyle name="Total 5 2 3 3" xfId="47838"/>
    <cellStyle name="Total 5 2 3 4" xfId="63047"/>
    <cellStyle name="Total 5 2 4" xfId="5073"/>
    <cellStyle name="Total 5 2 4 2" xfId="17664"/>
    <cellStyle name="Total 5 2 4 2 2" xfId="47841"/>
    <cellStyle name="Total 5 2 4 3" xfId="47840"/>
    <cellStyle name="Total 5 2 4 4" xfId="63048"/>
    <cellStyle name="Total 5 2 5" xfId="6673"/>
    <cellStyle name="Total 5 2 5 2" xfId="18731"/>
    <cellStyle name="Total 5 2 5 2 2" xfId="47843"/>
    <cellStyle name="Total 5 2 5 3" xfId="47842"/>
    <cellStyle name="Total 5 2 5 4" xfId="63049"/>
    <cellStyle name="Total 5 2 6" xfId="5225"/>
    <cellStyle name="Total 5 2 6 2" xfId="17790"/>
    <cellStyle name="Total 5 2 6 2 2" xfId="47845"/>
    <cellStyle name="Total 5 2 6 3" xfId="47844"/>
    <cellStyle name="Total 5 2 6 4" xfId="63050"/>
    <cellStyle name="Total 5 2 7" xfId="6562"/>
    <cellStyle name="Total 5 2 7 2" xfId="18638"/>
    <cellStyle name="Total 5 2 7 2 2" xfId="47847"/>
    <cellStyle name="Total 5 2 7 3" xfId="47846"/>
    <cellStyle name="Total 5 2 7 4" xfId="63051"/>
    <cellStyle name="Total 5 2 8" xfId="5376"/>
    <cellStyle name="Total 5 2 8 2" xfId="17921"/>
    <cellStyle name="Total 5 2 8 2 2" xfId="47849"/>
    <cellStyle name="Total 5 2 8 3" xfId="47848"/>
    <cellStyle name="Total 5 2 8 4" xfId="63052"/>
    <cellStyle name="Total 5 2 9" xfId="6430"/>
    <cellStyle name="Total 5 2 9 2" xfId="18515"/>
    <cellStyle name="Total 5 2 9 2 2" xfId="47851"/>
    <cellStyle name="Total 5 2 9 3" xfId="47850"/>
    <cellStyle name="Total 5 2 9 4" xfId="63053"/>
    <cellStyle name="Total 5 20" xfId="12840"/>
    <cellStyle name="Total 5 20 2" xfId="24173"/>
    <cellStyle name="Total 5 20 2 2" xfId="47853"/>
    <cellStyle name="Total 5 20 3" xfId="47852"/>
    <cellStyle name="Total 5 20 4" xfId="63054"/>
    <cellStyle name="Total 5 21" xfId="12559"/>
    <cellStyle name="Total 5 21 2" xfId="23912"/>
    <cellStyle name="Total 5 21 2 2" xfId="47855"/>
    <cellStyle name="Total 5 21 3" xfId="47854"/>
    <cellStyle name="Total 5 21 4" xfId="63055"/>
    <cellStyle name="Total 5 22" xfId="12837"/>
    <cellStyle name="Total 5 22 2" xfId="24170"/>
    <cellStyle name="Total 5 22 2 2" xfId="47857"/>
    <cellStyle name="Total 5 22 3" xfId="47856"/>
    <cellStyle name="Total 5 22 4" xfId="63056"/>
    <cellStyle name="Total 5 23" xfId="47793"/>
    <cellStyle name="Total 5 24" xfId="1528"/>
    <cellStyle name="Total 5 3" xfId="4624"/>
    <cellStyle name="Total 5 3 10" xfId="10945"/>
    <cellStyle name="Total 5 3 10 2" xfId="22462"/>
    <cellStyle name="Total 5 3 10 2 2" xfId="47860"/>
    <cellStyle name="Total 5 3 10 3" xfId="47859"/>
    <cellStyle name="Total 5 3 10 4" xfId="63057"/>
    <cellStyle name="Total 5 3 11" xfId="11350"/>
    <cellStyle name="Total 5 3 11 2" xfId="22825"/>
    <cellStyle name="Total 5 3 11 2 2" xfId="47862"/>
    <cellStyle name="Total 5 3 11 3" xfId="47861"/>
    <cellStyle name="Total 5 3 11 4" xfId="63058"/>
    <cellStyle name="Total 5 3 12" xfId="11747"/>
    <cellStyle name="Total 5 3 12 2" xfId="23182"/>
    <cellStyle name="Total 5 3 12 2 2" xfId="47864"/>
    <cellStyle name="Total 5 3 12 3" xfId="47863"/>
    <cellStyle name="Total 5 3 12 4" xfId="63059"/>
    <cellStyle name="Total 5 3 13" xfId="12185"/>
    <cellStyle name="Total 5 3 13 2" xfId="23581"/>
    <cellStyle name="Total 5 3 13 2 2" xfId="47866"/>
    <cellStyle name="Total 5 3 13 3" xfId="47865"/>
    <cellStyle name="Total 5 3 13 4" xfId="63060"/>
    <cellStyle name="Total 5 3 14" xfId="12571"/>
    <cellStyle name="Total 5 3 14 2" xfId="23922"/>
    <cellStyle name="Total 5 3 14 2 2" xfId="47868"/>
    <cellStyle name="Total 5 3 14 3" xfId="47867"/>
    <cellStyle name="Total 5 3 14 4" xfId="63061"/>
    <cellStyle name="Total 5 3 15" xfId="12895"/>
    <cellStyle name="Total 5 3 15 2" xfId="24227"/>
    <cellStyle name="Total 5 3 15 2 2" xfId="47870"/>
    <cellStyle name="Total 5 3 15 3" xfId="47869"/>
    <cellStyle name="Total 5 3 15 4" xfId="63062"/>
    <cellStyle name="Total 5 3 16" xfId="13318"/>
    <cellStyle name="Total 5 3 16 2" xfId="24614"/>
    <cellStyle name="Total 5 3 16 2 2" xfId="47872"/>
    <cellStyle name="Total 5 3 16 3" xfId="47871"/>
    <cellStyle name="Total 5 3 16 4" xfId="63063"/>
    <cellStyle name="Total 5 3 17" xfId="13657"/>
    <cellStyle name="Total 5 3 17 2" xfId="24920"/>
    <cellStyle name="Total 5 3 17 2 2" xfId="47874"/>
    <cellStyle name="Total 5 3 17 3" xfId="47873"/>
    <cellStyle name="Total 5 3 17 4" xfId="63064"/>
    <cellStyle name="Total 5 3 18" xfId="13980"/>
    <cellStyle name="Total 5 3 18 2" xfId="25213"/>
    <cellStyle name="Total 5 3 18 2 2" xfId="47876"/>
    <cellStyle name="Total 5 3 18 3" xfId="47875"/>
    <cellStyle name="Total 5 3 18 4" xfId="63065"/>
    <cellStyle name="Total 5 3 19" xfId="14294"/>
    <cellStyle name="Total 5 3 19 2" xfId="25513"/>
    <cellStyle name="Total 5 3 19 2 2" xfId="47878"/>
    <cellStyle name="Total 5 3 19 3" xfId="47877"/>
    <cellStyle name="Total 5 3 19 4" xfId="63066"/>
    <cellStyle name="Total 5 3 2" xfId="7391"/>
    <cellStyle name="Total 5 3 2 2" xfId="19364"/>
    <cellStyle name="Total 5 3 2 2 2" xfId="47880"/>
    <cellStyle name="Total 5 3 2 3" xfId="47879"/>
    <cellStyle name="Total 5 3 2 4" xfId="63067"/>
    <cellStyle name="Total 5 3 20" xfId="14585"/>
    <cellStyle name="Total 5 3 20 2" xfId="47881"/>
    <cellStyle name="Total 5 3 20 3" xfId="63068"/>
    <cellStyle name="Total 5 3 20 4" xfId="63069"/>
    <cellStyle name="Total 5 3 21" xfId="47858"/>
    <cellStyle name="Total 5 3 22" xfId="63070"/>
    <cellStyle name="Total 5 3 3" xfId="7856"/>
    <cellStyle name="Total 5 3 3 2" xfId="19763"/>
    <cellStyle name="Total 5 3 3 2 2" xfId="47883"/>
    <cellStyle name="Total 5 3 3 3" xfId="47882"/>
    <cellStyle name="Total 5 3 3 4" xfId="63071"/>
    <cellStyle name="Total 5 3 4" xfId="8309"/>
    <cellStyle name="Total 5 3 4 2" xfId="20153"/>
    <cellStyle name="Total 5 3 4 2 2" xfId="47885"/>
    <cellStyle name="Total 5 3 4 3" xfId="47884"/>
    <cellStyle name="Total 5 3 4 4" xfId="63072"/>
    <cellStyle name="Total 5 3 5" xfId="8754"/>
    <cellStyle name="Total 5 3 5 2" xfId="20539"/>
    <cellStyle name="Total 5 3 5 2 2" xfId="47887"/>
    <cellStyle name="Total 5 3 5 3" xfId="47886"/>
    <cellStyle name="Total 5 3 5 4" xfId="63073"/>
    <cellStyle name="Total 5 3 6" xfId="9215"/>
    <cellStyle name="Total 5 3 6 2" xfId="20951"/>
    <cellStyle name="Total 5 3 6 2 2" xfId="47889"/>
    <cellStyle name="Total 5 3 6 3" xfId="47888"/>
    <cellStyle name="Total 5 3 6 4" xfId="63074"/>
    <cellStyle name="Total 5 3 7" xfId="9658"/>
    <cellStyle name="Total 5 3 7 2" xfId="21343"/>
    <cellStyle name="Total 5 3 7 2 2" xfId="47891"/>
    <cellStyle name="Total 5 3 7 3" xfId="47890"/>
    <cellStyle name="Total 5 3 7 4" xfId="63075"/>
    <cellStyle name="Total 5 3 8" xfId="10107"/>
    <cellStyle name="Total 5 3 8 2" xfId="21731"/>
    <cellStyle name="Total 5 3 8 2 2" xfId="47893"/>
    <cellStyle name="Total 5 3 8 3" xfId="47892"/>
    <cellStyle name="Total 5 3 8 4" xfId="63076"/>
    <cellStyle name="Total 5 3 9" xfId="10523"/>
    <cellStyle name="Total 5 3 9 2" xfId="22100"/>
    <cellStyle name="Total 5 3 9 2 2" xfId="47895"/>
    <cellStyle name="Total 5 3 9 3" xfId="47894"/>
    <cellStyle name="Total 5 3 9 4" xfId="63077"/>
    <cellStyle name="Total 5 4" xfId="4825"/>
    <cellStyle name="Total 5 4 2" xfId="17465"/>
    <cellStyle name="Total 5 4 2 2" xfId="47897"/>
    <cellStyle name="Total 5 4 3" xfId="47896"/>
    <cellStyle name="Total 5 5" xfId="6910"/>
    <cellStyle name="Total 5 5 2" xfId="18923"/>
    <cellStyle name="Total 5 5 2 2" xfId="47899"/>
    <cellStyle name="Total 5 5 3" xfId="47898"/>
    <cellStyle name="Total 5 5 4" xfId="63078"/>
    <cellStyle name="Total 5 6" xfId="5004"/>
    <cellStyle name="Total 5 6 2" xfId="17613"/>
    <cellStyle name="Total 5 6 2 2" xfId="47901"/>
    <cellStyle name="Total 5 6 3" xfId="47900"/>
    <cellStyle name="Total 5 6 4" xfId="63079"/>
    <cellStyle name="Total 5 7" xfId="6736"/>
    <cellStyle name="Total 5 7 2" xfId="18781"/>
    <cellStyle name="Total 5 7 2 2" xfId="47903"/>
    <cellStyle name="Total 5 7 3" xfId="47902"/>
    <cellStyle name="Total 5 7 4" xfId="63080"/>
    <cellStyle name="Total 5 8" xfId="5171"/>
    <cellStyle name="Total 5 8 2" xfId="17744"/>
    <cellStyle name="Total 5 8 2 2" xfId="47905"/>
    <cellStyle name="Total 5 8 3" xfId="47904"/>
    <cellStyle name="Total 5 8 4" xfId="63081"/>
    <cellStyle name="Total 5 9" xfId="6608"/>
    <cellStyle name="Total 5 9 2" xfId="18674"/>
    <cellStyle name="Total 5 9 2 2" xfId="47907"/>
    <cellStyle name="Total 5 9 3" xfId="47906"/>
    <cellStyle name="Total 5 9 4" xfId="63082"/>
    <cellStyle name="Total 6" xfId="498"/>
    <cellStyle name="Total 6 10" xfId="5372"/>
    <cellStyle name="Total 6 10 2" xfId="17917"/>
    <cellStyle name="Total 6 10 2 2" xfId="47910"/>
    <cellStyle name="Total 6 10 3" xfId="47909"/>
    <cellStyle name="Total 6 10 4" xfId="63083"/>
    <cellStyle name="Total 6 11" xfId="6433"/>
    <cellStyle name="Total 6 11 2" xfId="18518"/>
    <cellStyle name="Total 6 11 2 2" xfId="47912"/>
    <cellStyle name="Total 6 11 3" xfId="47911"/>
    <cellStyle name="Total 6 11 4" xfId="63084"/>
    <cellStyle name="Total 6 12" xfId="7413"/>
    <cellStyle name="Total 6 12 2" xfId="19381"/>
    <cellStyle name="Total 6 12 2 2" xfId="47914"/>
    <cellStyle name="Total 6 12 3" xfId="47913"/>
    <cellStyle name="Total 6 12 4" xfId="63085"/>
    <cellStyle name="Total 6 13" xfId="6298"/>
    <cellStyle name="Total 6 13 2" xfId="18398"/>
    <cellStyle name="Total 6 13 2 2" xfId="47916"/>
    <cellStyle name="Total 6 13 3" xfId="47915"/>
    <cellStyle name="Total 6 13 4" xfId="63086"/>
    <cellStyle name="Total 6 14" xfId="7816"/>
    <cellStyle name="Total 6 14 2" xfId="19731"/>
    <cellStyle name="Total 6 14 2 2" xfId="47918"/>
    <cellStyle name="Total 6 14 3" xfId="47917"/>
    <cellStyle name="Total 6 14 4" xfId="63087"/>
    <cellStyle name="Total 6 15" xfId="6245"/>
    <cellStyle name="Total 6 15 2" xfId="18353"/>
    <cellStyle name="Total 6 15 2 2" xfId="47920"/>
    <cellStyle name="Total 6 15 3" xfId="47919"/>
    <cellStyle name="Total 6 15 4" xfId="63088"/>
    <cellStyle name="Total 6 16" xfId="9669"/>
    <cellStyle name="Total 6 16 2" xfId="21354"/>
    <cellStyle name="Total 6 16 2 2" xfId="47922"/>
    <cellStyle name="Total 6 16 3" xfId="47921"/>
    <cellStyle name="Total 6 16 4" xfId="63089"/>
    <cellStyle name="Total 6 17" xfId="7862"/>
    <cellStyle name="Total 6 17 2" xfId="19768"/>
    <cellStyle name="Total 6 17 2 2" xfId="47924"/>
    <cellStyle name="Total 6 17 3" xfId="47923"/>
    <cellStyle name="Total 6 17 4" xfId="63090"/>
    <cellStyle name="Total 6 18" xfId="5646"/>
    <cellStyle name="Total 6 18 2" xfId="18163"/>
    <cellStyle name="Total 6 18 2 2" xfId="47926"/>
    <cellStyle name="Total 6 18 3" xfId="47925"/>
    <cellStyle name="Total 6 18 4" xfId="63091"/>
    <cellStyle name="Total 6 19" xfId="9170"/>
    <cellStyle name="Total 6 19 2" xfId="20911"/>
    <cellStyle name="Total 6 19 2 2" xfId="47928"/>
    <cellStyle name="Total 6 19 3" xfId="47927"/>
    <cellStyle name="Total 6 19 4" xfId="63092"/>
    <cellStyle name="Total 6 2" xfId="1593"/>
    <cellStyle name="Total 6 2 2" xfId="4564"/>
    <cellStyle name="Total 6 2 2 10" xfId="10895"/>
    <cellStyle name="Total 6 2 2 10 2" xfId="22418"/>
    <cellStyle name="Total 6 2 2 10 2 2" xfId="47932"/>
    <cellStyle name="Total 6 2 2 10 3" xfId="47931"/>
    <cellStyle name="Total 6 2 2 10 4" xfId="63093"/>
    <cellStyle name="Total 6 2 2 11" xfId="11308"/>
    <cellStyle name="Total 6 2 2 11 2" xfId="22787"/>
    <cellStyle name="Total 6 2 2 11 2 2" xfId="47934"/>
    <cellStyle name="Total 6 2 2 11 3" xfId="47933"/>
    <cellStyle name="Total 6 2 2 11 4" xfId="63094"/>
    <cellStyle name="Total 6 2 2 12" xfId="11733"/>
    <cellStyle name="Total 6 2 2 12 2" xfId="23168"/>
    <cellStyle name="Total 6 2 2 12 2 2" xfId="47936"/>
    <cellStyle name="Total 6 2 2 12 3" xfId="47935"/>
    <cellStyle name="Total 6 2 2 12 4" xfId="63095"/>
    <cellStyle name="Total 6 2 2 13" xfId="12150"/>
    <cellStyle name="Total 6 2 2 13 2" xfId="23551"/>
    <cellStyle name="Total 6 2 2 13 2 2" xfId="47938"/>
    <cellStyle name="Total 6 2 2 13 3" xfId="47937"/>
    <cellStyle name="Total 6 2 2 13 4" xfId="63096"/>
    <cellStyle name="Total 6 2 2 14" xfId="12528"/>
    <cellStyle name="Total 6 2 2 14 2" xfId="23887"/>
    <cellStyle name="Total 6 2 2 14 2 2" xfId="47940"/>
    <cellStyle name="Total 6 2 2 14 3" xfId="47939"/>
    <cellStyle name="Total 6 2 2 14 4" xfId="63097"/>
    <cellStyle name="Total 6 2 2 15" xfId="12881"/>
    <cellStyle name="Total 6 2 2 15 2" xfId="24213"/>
    <cellStyle name="Total 6 2 2 15 2 2" xfId="47942"/>
    <cellStyle name="Total 6 2 2 15 3" xfId="47941"/>
    <cellStyle name="Total 6 2 2 15 4" xfId="63098"/>
    <cellStyle name="Total 6 2 2 16" xfId="13293"/>
    <cellStyle name="Total 6 2 2 16 2" xfId="24592"/>
    <cellStyle name="Total 6 2 2 16 2 2" xfId="47944"/>
    <cellStyle name="Total 6 2 2 16 3" xfId="47943"/>
    <cellStyle name="Total 6 2 2 16 4" xfId="63099"/>
    <cellStyle name="Total 6 2 2 17" xfId="13629"/>
    <cellStyle name="Total 6 2 2 17 2" xfId="24897"/>
    <cellStyle name="Total 6 2 2 17 2 2" xfId="47946"/>
    <cellStyle name="Total 6 2 2 17 3" xfId="47945"/>
    <cellStyle name="Total 6 2 2 17 4" xfId="63100"/>
    <cellStyle name="Total 6 2 2 18" xfId="13959"/>
    <cellStyle name="Total 6 2 2 18 2" xfId="25199"/>
    <cellStyle name="Total 6 2 2 18 2 2" xfId="47948"/>
    <cellStyle name="Total 6 2 2 18 3" xfId="47947"/>
    <cellStyle name="Total 6 2 2 18 4" xfId="63101"/>
    <cellStyle name="Total 6 2 2 19" xfId="14280"/>
    <cellStyle name="Total 6 2 2 19 2" xfId="25499"/>
    <cellStyle name="Total 6 2 2 19 2 2" xfId="47950"/>
    <cellStyle name="Total 6 2 2 19 3" xfId="47949"/>
    <cellStyle name="Total 6 2 2 19 4" xfId="63102"/>
    <cellStyle name="Total 6 2 2 2" xfId="7329"/>
    <cellStyle name="Total 6 2 2 2 2" xfId="19305"/>
    <cellStyle name="Total 6 2 2 2 2 2" xfId="47952"/>
    <cellStyle name="Total 6 2 2 2 3" xfId="47951"/>
    <cellStyle name="Total 6 2 2 2 4" xfId="63103"/>
    <cellStyle name="Total 6 2 2 20" xfId="14571"/>
    <cellStyle name="Total 6 2 2 20 2" xfId="47953"/>
    <cellStyle name="Total 6 2 2 20 3" xfId="63104"/>
    <cellStyle name="Total 6 2 2 20 4" xfId="63105"/>
    <cellStyle name="Total 6 2 2 21" xfId="47930"/>
    <cellStyle name="Total 6 2 2 22" xfId="63106"/>
    <cellStyle name="Total 6 2 2 3" xfId="7798"/>
    <cellStyle name="Total 6 2 2 3 2" xfId="19714"/>
    <cellStyle name="Total 6 2 2 3 2 2" xfId="47955"/>
    <cellStyle name="Total 6 2 2 3 3" xfId="47954"/>
    <cellStyle name="Total 6 2 2 3 4" xfId="63107"/>
    <cellStyle name="Total 6 2 2 4" xfId="8246"/>
    <cellStyle name="Total 6 2 2 4 2" xfId="20101"/>
    <cellStyle name="Total 6 2 2 4 2 2" xfId="47957"/>
    <cellStyle name="Total 6 2 2 4 3" xfId="47956"/>
    <cellStyle name="Total 6 2 2 4 4" xfId="63108"/>
    <cellStyle name="Total 6 2 2 5" xfId="8707"/>
    <cellStyle name="Total 6 2 2 5 2" xfId="20497"/>
    <cellStyle name="Total 6 2 2 5 2 2" xfId="47959"/>
    <cellStyle name="Total 6 2 2 5 3" xfId="47958"/>
    <cellStyle name="Total 6 2 2 5 4" xfId="63109"/>
    <cellStyle name="Total 6 2 2 6" xfId="9156"/>
    <cellStyle name="Total 6 2 2 6 2" xfId="20897"/>
    <cellStyle name="Total 6 2 2 6 2 2" xfId="47961"/>
    <cellStyle name="Total 6 2 2 6 3" xfId="47960"/>
    <cellStyle name="Total 6 2 2 6 4" xfId="63110"/>
    <cellStyle name="Total 6 2 2 7" xfId="9605"/>
    <cellStyle name="Total 6 2 2 7 2" xfId="21297"/>
    <cellStyle name="Total 6 2 2 7 2 2" xfId="47963"/>
    <cellStyle name="Total 6 2 2 7 3" xfId="47962"/>
    <cellStyle name="Total 6 2 2 7 4" xfId="63111"/>
    <cellStyle name="Total 6 2 2 8" xfId="10047"/>
    <cellStyle name="Total 6 2 2 8 2" xfId="21680"/>
    <cellStyle name="Total 6 2 2 8 2 2" xfId="47965"/>
    <cellStyle name="Total 6 2 2 8 3" xfId="47964"/>
    <cellStyle name="Total 6 2 2 8 4" xfId="63112"/>
    <cellStyle name="Total 6 2 2 9" xfId="10477"/>
    <cellStyle name="Total 6 2 2 9 2" xfId="22056"/>
    <cellStyle name="Total 6 2 2 9 2 2" xfId="47967"/>
    <cellStyle name="Total 6 2 2 9 3" xfId="47966"/>
    <cellStyle name="Total 6 2 2 9 4" xfId="63113"/>
    <cellStyle name="Total 6 2 3" xfId="47929"/>
    <cellStyle name="Total 6 20" xfId="5681"/>
    <cellStyle name="Total 6 20 2" xfId="18197"/>
    <cellStyle name="Total 6 20 2 2" xfId="47969"/>
    <cellStyle name="Total 6 20 3" xfId="47968"/>
    <cellStyle name="Total 6 20 4" xfId="63114"/>
    <cellStyle name="Total 6 21" xfId="12188"/>
    <cellStyle name="Total 6 21 2" xfId="23584"/>
    <cellStyle name="Total 6 21 2 2" xfId="47971"/>
    <cellStyle name="Total 6 21 3" xfId="47970"/>
    <cellStyle name="Total 6 21 4" xfId="63115"/>
    <cellStyle name="Total 6 22" xfId="12955"/>
    <cellStyle name="Total 6 22 2" xfId="47972"/>
    <cellStyle name="Total 6 22 3" xfId="63116"/>
    <cellStyle name="Total 6 22 4" xfId="63117"/>
    <cellStyle name="Total 6 23" xfId="47908"/>
    <cellStyle name="Total 6 24" xfId="1570"/>
    <cellStyle name="Total 6 3" xfId="4638"/>
    <cellStyle name="Total 6 3 10" xfId="10962"/>
    <cellStyle name="Total 6 3 10 2" xfId="22477"/>
    <cellStyle name="Total 6 3 10 2 2" xfId="47975"/>
    <cellStyle name="Total 6 3 10 3" xfId="47974"/>
    <cellStyle name="Total 6 3 10 4" xfId="63118"/>
    <cellStyle name="Total 6 3 11" xfId="11367"/>
    <cellStyle name="Total 6 3 11 2" xfId="22838"/>
    <cellStyle name="Total 6 3 11 2 2" xfId="47977"/>
    <cellStyle name="Total 6 3 11 3" xfId="47976"/>
    <cellStyle name="Total 6 3 11 4" xfId="63119"/>
    <cellStyle name="Total 6 3 12" xfId="11763"/>
    <cellStyle name="Total 6 3 12 2" xfId="23194"/>
    <cellStyle name="Total 6 3 12 2 2" xfId="47979"/>
    <cellStyle name="Total 6 3 12 3" xfId="47978"/>
    <cellStyle name="Total 6 3 12 4" xfId="63120"/>
    <cellStyle name="Total 6 3 13" xfId="12198"/>
    <cellStyle name="Total 6 3 13 2" xfId="23593"/>
    <cellStyle name="Total 6 3 13 2 2" xfId="47981"/>
    <cellStyle name="Total 6 3 13 3" xfId="47980"/>
    <cellStyle name="Total 6 3 13 4" xfId="63121"/>
    <cellStyle name="Total 6 3 14" xfId="12584"/>
    <cellStyle name="Total 6 3 14 2" xfId="23932"/>
    <cellStyle name="Total 6 3 14 2 2" xfId="47983"/>
    <cellStyle name="Total 6 3 14 3" xfId="47982"/>
    <cellStyle name="Total 6 3 14 4" xfId="63122"/>
    <cellStyle name="Total 6 3 15" xfId="12909"/>
    <cellStyle name="Total 6 3 15 2" xfId="24238"/>
    <cellStyle name="Total 6 3 15 2 2" xfId="47985"/>
    <cellStyle name="Total 6 3 15 3" xfId="47984"/>
    <cellStyle name="Total 6 3 15 4" xfId="63123"/>
    <cellStyle name="Total 6 3 16" xfId="13329"/>
    <cellStyle name="Total 6 3 16 2" xfId="24624"/>
    <cellStyle name="Total 6 3 16 2 2" xfId="47987"/>
    <cellStyle name="Total 6 3 16 3" xfId="47986"/>
    <cellStyle name="Total 6 3 16 4" xfId="63124"/>
    <cellStyle name="Total 6 3 17" xfId="13669"/>
    <cellStyle name="Total 6 3 17 2" xfId="24927"/>
    <cellStyle name="Total 6 3 17 2 2" xfId="47989"/>
    <cellStyle name="Total 6 3 17 3" xfId="47988"/>
    <cellStyle name="Total 6 3 17 4" xfId="63125"/>
    <cellStyle name="Total 6 3 18" xfId="13990"/>
    <cellStyle name="Total 6 3 18 2" xfId="25221"/>
    <cellStyle name="Total 6 3 18 2 2" xfId="47991"/>
    <cellStyle name="Total 6 3 18 3" xfId="47990"/>
    <cellStyle name="Total 6 3 18 4" xfId="63126"/>
    <cellStyle name="Total 6 3 19" xfId="14302"/>
    <cellStyle name="Total 6 3 19 2" xfId="25517"/>
    <cellStyle name="Total 6 3 19 2 2" xfId="47993"/>
    <cellStyle name="Total 6 3 19 3" xfId="47992"/>
    <cellStyle name="Total 6 3 19 4" xfId="63127"/>
    <cellStyle name="Total 6 3 2" xfId="7410"/>
    <cellStyle name="Total 6 3 2 2" xfId="19379"/>
    <cellStyle name="Total 6 3 2 2 2" xfId="47995"/>
    <cellStyle name="Total 6 3 2 3" xfId="47994"/>
    <cellStyle name="Total 6 3 2 4" xfId="63128"/>
    <cellStyle name="Total 6 3 20" xfId="14590"/>
    <cellStyle name="Total 6 3 20 2" xfId="47996"/>
    <cellStyle name="Total 6 3 20 3" xfId="63129"/>
    <cellStyle name="Total 6 3 20 4" xfId="63130"/>
    <cellStyle name="Total 6 3 21" xfId="47973"/>
    <cellStyle name="Total 6 3 22" xfId="63131"/>
    <cellStyle name="Total 6 3 3" xfId="7876"/>
    <cellStyle name="Total 6 3 3 2" xfId="19778"/>
    <cellStyle name="Total 6 3 3 2 2" xfId="47998"/>
    <cellStyle name="Total 6 3 3 3" xfId="47997"/>
    <cellStyle name="Total 6 3 3 4" xfId="63132"/>
    <cellStyle name="Total 6 3 4" xfId="8330"/>
    <cellStyle name="Total 6 3 4 2" xfId="20172"/>
    <cellStyle name="Total 6 3 4 2 2" xfId="48000"/>
    <cellStyle name="Total 6 3 4 3" xfId="47999"/>
    <cellStyle name="Total 6 3 4 4" xfId="63133"/>
    <cellStyle name="Total 6 3 5" xfId="8772"/>
    <cellStyle name="Total 6 3 5 2" xfId="20554"/>
    <cellStyle name="Total 6 3 5 2 2" xfId="48002"/>
    <cellStyle name="Total 6 3 5 3" xfId="48001"/>
    <cellStyle name="Total 6 3 5 4" xfId="63134"/>
    <cellStyle name="Total 6 3 6" xfId="9234"/>
    <cellStyle name="Total 6 3 6 2" xfId="20968"/>
    <cellStyle name="Total 6 3 6 2 2" xfId="48004"/>
    <cellStyle name="Total 6 3 6 3" xfId="48003"/>
    <cellStyle name="Total 6 3 6 4" xfId="63135"/>
    <cellStyle name="Total 6 3 7" xfId="9678"/>
    <cellStyle name="Total 6 3 7 2" xfId="21359"/>
    <cellStyle name="Total 6 3 7 2 2" xfId="48006"/>
    <cellStyle name="Total 6 3 7 3" xfId="48005"/>
    <cellStyle name="Total 6 3 7 4" xfId="63136"/>
    <cellStyle name="Total 6 3 8" xfId="10124"/>
    <cellStyle name="Total 6 3 8 2" xfId="21745"/>
    <cellStyle name="Total 6 3 8 2 2" xfId="48008"/>
    <cellStyle name="Total 6 3 8 3" xfId="48007"/>
    <cellStyle name="Total 6 3 8 4" xfId="63137"/>
    <cellStyle name="Total 6 3 9" xfId="10543"/>
    <cellStyle name="Total 6 3 9 2" xfId="22113"/>
    <cellStyle name="Total 6 3 9 2 2" xfId="48010"/>
    <cellStyle name="Total 6 3 9 3" xfId="48009"/>
    <cellStyle name="Total 6 3 9 4" xfId="63138"/>
    <cellStyle name="Total 6 4" xfId="4897"/>
    <cellStyle name="Total 6 4 2" xfId="17521"/>
    <cellStyle name="Total 6 4 2 2" xfId="48012"/>
    <cellStyle name="Total 6 4 3" xfId="48011"/>
    <cellStyle name="Total 6 4 4" xfId="63139"/>
    <cellStyle name="Total 6 5" xfId="6839"/>
    <cellStyle name="Total 6 5 2" xfId="18870"/>
    <cellStyle name="Total 6 5 2 2" xfId="48014"/>
    <cellStyle name="Total 6 5 3" xfId="48013"/>
    <cellStyle name="Total 6 5 4" xfId="63140"/>
    <cellStyle name="Total 6 6" xfId="5069"/>
    <cellStyle name="Total 6 6 2" xfId="17660"/>
    <cellStyle name="Total 6 6 2 2" xfId="48016"/>
    <cellStyle name="Total 6 6 3" xfId="48015"/>
    <cellStyle name="Total 6 6 4" xfId="63141"/>
    <cellStyle name="Total 6 7" xfId="6677"/>
    <cellStyle name="Total 6 7 2" xfId="18735"/>
    <cellStyle name="Total 6 7 2 2" xfId="48018"/>
    <cellStyle name="Total 6 7 3" xfId="48017"/>
    <cellStyle name="Total 6 7 4" xfId="63142"/>
    <cellStyle name="Total 6 8" xfId="5010"/>
    <cellStyle name="Total 6 8 2" xfId="17619"/>
    <cellStyle name="Total 6 8 2 2" xfId="48020"/>
    <cellStyle name="Total 6 8 3" xfId="48019"/>
    <cellStyle name="Total 6 8 4" xfId="63143"/>
    <cellStyle name="Total 6 9" xfId="6566"/>
    <cellStyle name="Total 6 9 2" xfId="18642"/>
    <cellStyle name="Total 6 9 2 2" xfId="48022"/>
    <cellStyle name="Total 6 9 3" xfId="48021"/>
    <cellStyle name="Total 6 9 4" xfId="63144"/>
    <cellStyle name="Total 7" xfId="502"/>
    <cellStyle name="Total 7 10" xfId="4566"/>
    <cellStyle name="Total 7 10 10" xfId="10897"/>
    <cellStyle name="Total 7 10 10 2" xfId="22420"/>
    <cellStyle name="Total 7 10 10 2 2" xfId="48026"/>
    <cellStyle name="Total 7 10 10 3" xfId="48025"/>
    <cellStyle name="Total 7 10 10 4" xfId="63145"/>
    <cellStyle name="Total 7 10 11" xfId="11310"/>
    <cellStyle name="Total 7 10 11 2" xfId="22789"/>
    <cellStyle name="Total 7 10 11 2 2" xfId="48028"/>
    <cellStyle name="Total 7 10 11 3" xfId="48027"/>
    <cellStyle name="Total 7 10 11 4" xfId="63146"/>
    <cellStyle name="Total 7 10 12" xfId="11735"/>
    <cellStyle name="Total 7 10 12 2" xfId="23170"/>
    <cellStyle name="Total 7 10 12 2 2" xfId="48030"/>
    <cellStyle name="Total 7 10 12 3" xfId="48029"/>
    <cellStyle name="Total 7 10 12 4" xfId="63147"/>
    <cellStyle name="Total 7 10 13" xfId="12152"/>
    <cellStyle name="Total 7 10 13 2" xfId="23553"/>
    <cellStyle name="Total 7 10 13 2 2" xfId="48032"/>
    <cellStyle name="Total 7 10 13 3" xfId="48031"/>
    <cellStyle name="Total 7 10 13 4" xfId="63148"/>
    <cellStyle name="Total 7 10 14" xfId="12530"/>
    <cellStyle name="Total 7 10 14 2" xfId="23889"/>
    <cellStyle name="Total 7 10 14 2 2" xfId="48034"/>
    <cellStyle name="Total 7 10 14 3" xfId="48033"/>
    <cellStyle name="Total 7 10 14 4" xfId="63149"/>
    <cellStyle name="Total 7 10 15" xfId="12883"/>
    <cellStyle name="Total 7 10 15 2" xfId="24215"/>
    <cellStyle name="Total 7 10 15 2 2" xfId="48036"/>
    <cellStyle name="Total 7 10 15 3" xfId="48035"/>
    <cellStyle name="Total 7 10 15 4" xfId="63150"/>
    <cellStyle name="Total 7 10 16" xfId="13295"/>
    <cellStyle name="Total 7 10 16 2" xfId="24594"/>
    <cellStyle name="Total 7 10 16 2 2" xfId="48038"/>
    <cellStyle name="Total 7 10 16 3" xfId="48037"/>
    <cellStyle name="Total 7 10 16 4" xfId="63151"/>
    <cellStyle name="Total 7 10 17" xfId="13631"/>
    <cellStyle name="Total 7 10 17 2" xfId="24899"/>
    <cellStyle name="Total 7 10 17 2 2" xfId="48040"/>
    <cellStyle name="Total 7 10 17 3" xfId="48039"/>
    <cellStyle name="Total 7 10 17 4" xfId="63152"/>
    <cellStyle name="Total 7 10 18" xfId="13961"/>
    <cellStyle name="Total 7 10 18 2" xfId="25201"/>
    <cellStyle name="Total 7 10 18 2 2" xfId="48042"/>
    <cellStyle name="Total 7 10 18 3" xfId="48041"/>
    <cellStyle name="Total 7 10 18 4" xfId="63153"/>
    <cellStyle name="Total 7 10 19" xfId="14282"/>
    <cellStyle name="Total 7 10 19 2" xfId="25501"/>
    <cellStyle name="Total 7 10 19 2 2" xfId="48044"/>
    <cellStyle name="Total 7 10 19 3" xfId="48043"/>
    <cellStyle name="Total 7 10 19 4" xfId="63154"/>
    <cellStyle name="Total 7 10 2" xfId="7331"/>
    <cellStyle name="Total 7 10 2 2" xfId="19307"/>
    <cellStyle name="Total 7 10 2 2 2" xfId="48046"/>
    <cellStyle name="Total 7 10 2 3" xfId="48045"/>
    <cellStyle name="Total 7 10 2 4" xfId="63155"/>
    <cellStyle name="Total 7 10 20" xfId="14573"/>
    <cellStyle name="Total 7 10 20 2" xfId="48047"/>
    <cellStyle name="Total 7 10 20 3" xfId="63156"/>
    <cellStyle name="Total 7 10 20 4" xfId="63157"/>
    <cellStyle name="Total 7 10 21" xfId="48024"/>
    <cellStyle name="Total 7 10 22" xfId="63158"/>
    <cellStyle name="Total 7 10 3" xfId="7800"/>
    <cellStyle name="Total 7 10 3 2" xfId="19716"/>
    <cellStyle name="Total 7 10 3 2 2" xfId="48049"/>
    <cellStyle name="Total 7 10 3 3" xfId="48048"/>
    <cellStyle name="Total 7 10 3 4" xfId="63159"/>
    <cellStyle name="Total 7 10 4" xfId="8248"/>
    <cellStyle name="Total 7 10 4 2" xfId="20103"/>
    <cellStyle name="Total 7 10 4 2 2" xfId="48051"/>
    <cellStyle name="Total 7 10 4 3" xfId="48050"/>
    <cellStyle name="Total 7 10 4 4" xfId="63160"/>
    <cellStyle name="Total 7 10 5" xfId="8709"/>
    <cellStyle name="Total 7 10 5 2" xfId="20499"/>
    <cellStyle name="Total 7 10 5 2 2" xfId="48053"/>
    <cellStyle name="Total 7 10 5 3" xfId="48052"/>
    <cellStyle name="Total 7 10 5 4" xfId="63161"/>
    <cellStyle name="Total 7 10 6" xfId="9158"/>
    <cellStyle name="Total 7 10 6 2" xfId="20899"/>
    <cellStyle name="Total 7 10 6 2 2" xfId="48055"/>
    <cellStyle name="Total 7 10 6 3" xfId="48054"/>
    <cellStyle name="Total 7 10 6 4" xfId="63162"/>
    <cellStyle name="Total 7 10 7" xfId="9607"/>
    <cellStyle name="Total 7 10 7 2" xfId="21299"/>
    <cellStyle name="Total 7 10 7 2 2" xfId="48057"/>
    <cellStyle name="Total 7 10 7 3" xfId="48056"/>
    <cellStyle name="Total 7 10 7 4" xfId="63163"/>
    <cellStyle name="Total 7 10 8" xfId="10049"/>
    <cellStyle name="Total 7 10 8 2" xfId="21682"/>
    <cellStyle name="Total 7 10 8 2 2" xfId="48059"/>
    <cellStyle name="Total 7 10 8 3" xfId="48058"/>
    <cellStyle name="Total 7 10 8 4" xfId="63164"/>
    <cellStyle name="Total 7 10 9" xfId="10479"/>
    <cellStyle name="Total 7 10 9 2" xfId="22058"/>
    <cellStyle name="Total 7 10 9 2 2" xfId="48061"/>
    <cellStyle name="Total 7 10 9 3" xfId="48060"/>
    <cellStyle name="Total 7 10 9 4" xfId="63165"/>
    <cellStyle name="Total 7 11" xfId="4567"/>
    <cellStyle name="Total 7 11 10" xfId="10898"/>
    <cellStyle name="Total 7 11 10 2" xfId="22421"/>
    <cellStyle name="Total 7 11 10 2 2" xfId="48064"/>
    <cellStyle name="Total 7 11 10 3" xfId="48063"/>
    <cellStyle name="Total 7 11 10 4" xfId="63166"/>
    <cellStyle name="Total 7 11 11" xfId="11311"/>
    <cellStyle name="Total 7 11 11 2" xfId="22790"/>
    <cellStyle name="Total 7 11 11 2 2" xfId="48066"/>
    <cellStyle name="Total 7 11 11 3" xfId="48065"/>
    <cellStyle name="Total 7 11 11 4" xfId="63167"/>
    <cellStyle name="Total 7 11 12" xfId="11736"/>
    <cellStyle name="Total 7 11 12 2" xfId="23171"/>
    <cellStyle name="Total 7 11 12 2 2" xfId="48068"/>
    <cellStyle name="Total 7 11 12 3" xfId="48067"/>
    <cellStyle name="Total 7 11 12 4" xfId="63168"/>
    <cellStyle name="Total 7 11 13" xfId="12153"/>
    <cellStyle name="Total 7 11 13 2" xfId="23554"/>
    <cellStyle name="Total 7 11 13 2 2" xfId="48070"/>
    <cellStyle name="Total 7 11 13 3" xfId="48069"/>
    <cellStyle name="Total 7 11 13 4" xfId="63169"/>
    <cellStyle name="Total 7 11 14" xfId="12531"/>
    <cellStyle name="Total 7 11 14 2" xfId="23890"/>
    <cellStyle name="Total 7 11 14 2 2" xfId="48072"/>
    <cellStyle name="Total 7 11 14 3" xfId="48071"/>
    <cellStyle name="Total 7 11 14 4" xfId="63170"/>
    <cellStyle name="Total 7 11 15" xfId="12884"/>
    <cellStyle name="Total 7 11 15 2" xfId="24216"/>
    <cellStyle name="Total 7 11 15 2 2" xfId="48074"/>
    <cellStyle name="Total 7 11 15 3" xfId="48073"/>
    <cellStyle name="Total 7 11 15 4" xfId="63171"/>
    <cellStyle name="Total 7 11 16" xfId="13296"/>
    <cellStyle name="Total 7 11 16 2" xfId="24595"/>
    <cellStyle name="Total 7 11 16 2 2" xfId="48076"/>
    <cellStyle name="Total 7 11 16 3" xfId="48075"/>
    <cellStyle name="Total 7 11 16 4" xfId="63172"/>
    <cellStyle name="Total 7 11 17" xfId="13632"/>
    <cellStyle name="Total 7 11 17 2" xfId="24900"/>
    <cellStyle name="Total 7 11 17 2 2" xfId="48078"/>
    <cellStyle name="Total 7 11 17 3" xfId="48077"/>
    <cellStyle name="Total 7 11 17 4" xfId="63173"/>
    <cellStyle name="Total 7 11 18" xfId="13962"/>
    <cellStyle name="Total 7 11 18 2" xfId="25202"/>
    <cellStyle name="Total 7 11 18 2 2" xfId="48080"/>
    <cellStyle name="Total 7 11 18 3" xfId="48079"/>
    <cellStyle name="Total 7 11 18 4" xfId="63174"/>
    <cellStyle name="Total 7 11 19" xfId="14283"/>
    <cellStyle name="Total 7 11 19 2" xfId="25502"/>
    <cellStyle name="Total 7 11 19 2 2" xfId="48082"/>
    <cellStyle name="Total 7 11 19 3" xfId="48081"/>
    <cellStyle name="Total 7 11 19 4" xfId="63175"/>
    <cellStyle name="Total 7 11 2" xfId="7332"/>
    <cellStyle name="Total 7 11 2 2" xfId="19308"/>
    <cellStyle name="Total 7 11 2 2 2" xfId="48084"/>
    <cellStyle name="Total 7 11 2 3" xfId="48083"/>
    <cellStyle name="Total 7 11 2 4" xfId="63176"/>
    <cellStyle name="Total 7 11 20" xfId="14574"/>
    <cellStyle name="Total 7 11 20 2" xfId="48085"/>
    <cellStyle name="Total 7 11 20 3" xfId="63177"/>
    <cellStyle name="Total 7 11 20 4" xfId="63178"/>
    <cellStyle name="Total 7 11 21" xfId="48062"/>
    <cellStyle name="Total 7 11 22" xfId="63179"/>
    <cellStyle name="Total 7 11 3" xfId="7801"/>
    <cellStyle name="Total 7 11 3 2" xfId="19717"/>
    <cellStyle name="Total 7 11 3 2 2" xfId="48087"/>
    <cellStyle name="Total 7 11 3 3" xfId="48086"/>
    <cellStyle name="Total 7 11 3 4" xfId="63180"/>
    <cellStyle name="Total 7 11 4" xfId="8249"/>
    <cellStyle name="Total 7 11 4 2" xfId="20104"/>
    <cellStyle name="Total 7 11 4 2 2" xfId="48089"/>
    <cellStyle name="Total 7 11 4 3" xfId="48088"/>
    <cellStyle name="Total 7 11 4 4" xfId="63181"/>
    <cellStyle name="Total 7 11 5" xfId="8710"/>
    <cellStyle name="Total 7 11 5 2" xfId="20500"/>
    <cellStyle name="Total 7 11 5 2 2" xfId="48091"/>
    <cellStyle name="Total 7 11 5 3" xfId="48090"/>
    <cellStyle name="Total 7 11 5 4" xfId="63182"/>
    <cellStyle name="Total 7 11 6" xfId="9159"/>
    <cellStyle name="Total 7 11 6 2" xfId="20900"/>
    <cellStyle name="Total 7 11 6 2 2" xfId="48093"/>
    <cellStyle name="Total 7 11 6 3" xfId="48092"/>
    <cellStyle name="Total 7 11 6 4" xfId="63183"/>
    <cellStyle name="Total 7 11 7" xfId="9608"/>
    <cellStyle name="Total 7 11 7 2" xfId="21300"/>
    <cellStyle name="Total 7 11 7 2 2" xfId="48095"/>
    <cellStyle name="Total 7 11 7 3" xfId="48094"/>
    <cellStyle name="Total 7 11 7 4" xfId="63184"/>
    <cellStyle name="Total 7 11 8" xfId="10050"/>
    <cellStyle name="Total 7 11 8 2" xfId="21683"/>
    <cellStyle name="Total 7 11 8 2 2" xfId="48097"/>
    <cellStyle name="Total 7 11 8 3" xfId="48096"/>
    <cellStyle name="Total 7 11 8 4" xfId="63185"/>
    <cellStyle name="Total 7 11 9" xfId="10480"/>
    <cellStyle name="Total 7 11 9 2" xfId="22059"/>
    <cellStyle name="Total 7 11 9 2 2" xfId="48099"/>
    <cellStyle name="Total 7 11 9 3" xfId="48098"/>
    <cellStyle name="Total 7 11 9 4" xfId="63186"/>
    <cellStyle name="Total 7 12" xfId="7330"/>
    <cellStyle name="Total 7 12 2" xfId="19306"/>
    <cellStyle name="Total 7 12 2 2" xfId="48101"/>
    <cellStyle name="Total 7 12 3" xfId="48100"/>
    <cellStyle name="Total 7 12 4" xfId="63187"/>
    <cellStyle name="Total 7 13" xfId="7799"/>
    <cellStyle name="Total 7 13 2" xfId="19715"/>
    <cellStyle name="Total 7 13 2 2" xfId="48103"/>
    <cellStyle name="Total 7 13 3" xfId="48102"/>
    <cellStyle name="Total 7 13 4" xfId="63188"/>
    <cellStyle name="Total 7 14" xfId="8247"/>
    <cellStyle name="Total 7 14 2" xfId="20102"/>
    <cellStyle name="Total 7 14 2 2" xfId="48105"/>
    <cellStyle name="Total 7 14 3" xfId="48104"/>
    <cellStyle name="Total 7 14 4" xfId="63189"/>
    <cellStyle name="Total 7 15" xfId="8708"/>
    <cellStyle name="Total 7 15 2" xfId="20498"/>
    <cellStyle name="Total 7 15 2 2" xfId="48107"/>
    <cellStyle name="Total 7 15 3" xfId="48106"/>
    <cellStyle name="Total 7 15 4" xfId="63190"/>
    <cellStyle name="Total 7 16" xfId="9157"/>
    <cellStyle name="Total 7 16 2" xfId="20898"/>
    <cellStyle name="Total 7 16 2 2" xfId="48109"/>
    <cellStyle name="Total 7 16 3" xfId="48108"/>
    <cellStyle name="Total 7 16 4" xfId="63191"/>
    <cellStyle name="Total 7 17" xfId="9606"/>
    <cellStyle name="Total 7 17 2" xfId="21298"/>
    <cellStyle name="Total 7 17 2 2" xfId="48111"/>
    <cellStyle name="Total 7 17 3" xfId="48110"/>
    <cellStyle name="Total 7 17 4" xfId="63192"/>
    <cellStyle name="Total 7 18" xfId="10048"/>
    <cellStyle name="Total 7 18 2" xfId="21681"/>
    <cellStyle name="Total 7 18 2 2" xfId="48113"/>
    <cellStyle name="Total 7 18 3" xfId="48112"/>
    <cellStyle name="Total 7 18 4" xfId="63193"/>
    <cellStyle name="Total 7 19" xfId="10478"/>
    <cellStyle name="Total 7 19 2" xfId="22057"/>
    <cellStyle name="Total 7 19 2 2" xfId="48115"/>
    <cellStyle name="Total 7 19 3" xfId="48114"/>
    <cellStyle name="Total 7 19 4" xfId="63194"/>
    <cellStyle name="Total 7 2" xfId="4568"/>
    <cellStyle name="Total 7 2 10" xfId="10899"/>
    <cellStyle name="Total 7 2 10 2" xfId="22422"/>
    <cellStyle name="Total 7 2 10 2 2" xfId="48118"/>
    <cellStyle name="Total 7 2 10 3" xfId="48117"/>
    <cellStyle name="Total 7 2 10 4" xfId="63195"/>
    <cellStyle name="Total 7 2 11" xfId="11312"/>
    <cellStyle name="Total 7 2 11 2" xfId="22791"/>
    <cellStyle name="Total 7 2 11 2 2" xfId="48120"/>
    <cellStyle name="Total 7 2 11 3" xfId="48119"/>
    <cellStyle name="Total 7 2 11 4" xfId="63196"/>
    <cellStyle name="Total 7 2 12" xfId="11737"/>
    <cellStyle name="Total 7 2 12 2" xfId="23172"/>
    <cellStyle name="Total 7 2 12 2 2" xfId="48122"/>
    <cellStyle name="Total 7 2 12 3" xfId="48121"/>
    <cellStyle name="Total 7 2 12 4" xfId="63197"/>
    <cellStyle name="Total 7 2 13" xfId="12154"/>
    <cellStyle name="Total 7 2 13 2" xfId="23555"/>
    <cellStyle name="Total 7 2 13 2 2" xfId="48124"/>
    <cellStyle name="Total 7 2 13 3" xfId="48123"/>
    <cellStyle name="Total 7 2 13 4" xfId="63198"/>
    <cellStyle name="Total 7 2 14" xfId="12532"/>
    <cellStyle name="Total 7 2 14 2" xfId="23891"/>
    <cellStyle name="Total 7 2 14 2 2" xfId="48126"/>
    <cellStyle name="Total 7 2 14 3" xfId="48125"/>
    <cellStyle name="Total 7 2 14 4" xfId="63199"/>
    <cellStyle name="Total 7 2 15" xfId="12885"/>
    <cellStyle name="Total 7 2 15 2" xfId="24217"/>
    <cellStyle name="Total 7 2 15 2 2" xfId="48128"/>
    <cellStyle name="Total 7 2 15 3" xfId="48127"/>
    <cellStyle name="Total 7 2 15 4" xfId="63200"/>
    <cellStyle name="Total 7 2 16" xfId="13297"/>
    <cellStyle name="Total 7 2 16 2" xfId="24596"/>
    <cellStyle name="Total 7 2 16 2 2" xfId="48130"/>
    <cellStyle name="Total 7 2 16 3" xfId="48129"/>
    <cellStyle name="Total 7 2 16 4" xfId="63201"/>
    <cellStyle name="Total 7 2 17" xfId="13633"/>
    <cellStyle name="Total 7 2 17 2" xfId="24901"/>
    <cellStyle name="Total 7 2 17 2 2" xfId="48132"/>
    <cellStyle name="Total 7 2 17 3" xfId="48131"/>
    <cellStyle name="Total 7 2 17 4" xfId="63202"/>
    <cellStyle name="Total 7 2 18" xfId="13963"/>
    <cellStyle name="Total 7 2 18 2" xfId="25203"/>
    <cellStyle name="Total 7 2 18 2 2" xfId="48134"/>
    <cellStyle name="Total 7 2 18 3" xfId="48133"/>
    <cellStyle name="Total 7 2 18 4" xfId="63203"/>
    <cellStyle name="Total 7 2 19" xfId="14284"/>
    <cellStyle name="Total 7 2 19 2" xfId="25503"/>
    <cellStyle name="Total 7 2 19 2 2" xfId="48136"/>
    <cellStyle name="Total 7 2 19 3" xfId="48135"/>
    <cellStyle name="Total 7 2 19 4" xfId="63204"/>
    <cellStyle name="Total 7 2 2" xfId="7333"/>
    <cellStyle name="Total 7 2 2 2" xfId="19309"/>
    <cellStyle name="Total 7 2 2 2 2" xfId="48138"/>
    <cellStyle name="Total 7 2 2 3" xfId="48137"/>
    <cellStyle name="Total 7 2 2 4" xfId="63205"/>
    <cellStyle name="Total 7 2 20" xfId="14575"/>
    <cellStyle name="Total 7 2 20 2" xfId="48139"/>
    <cellStyle name="Total 7 2 20 3" xfId="63206"/>
    <cellStyle name="Total 7 2 20 4" xfId="63207"/>
    <cellStyle name="Total 7 2 21" xfId="48116"/>
    <cellStyle name="Total 7 2 22" xfId="63208"/>
    <cellStyle name="Total 7 2 3" xfId="7802"/>
    <cellStyle name="Total 7 2 3 2" xfId="19718"/>
    <cellStyle name="Total 7 2 3 2 2" xfId="48141"/>
    <cellStyle name="Total 7 2 3 3" xfId="48140"/>
    <cellStyle name="Total 7 2 3 4" xfId="63209"/>
    <cellStyle name="Total 7 2 4" xfId="8250"/>
    <cellStyle name="Total 7 2 4 2" xfId="20105"/>
    <cellStyle name="Total 7 2 4 2 2" xfId="48143"/>
    <cellStyle name="Total 7 2 4 3" xfId="48142"/>
    <cellStyle name="Total 7 2 4 4" xfId="63210"/>
    <cellStyle name="Total 7 2 5" xfId="8711"/>
    <cellStyle name="Total 7 2 5 2" xfId="20501"/>
    <cellStyle name="Total 7 2 5 2 2" xfId="48145"/>
    <cellStyle name="Total 7 2 5 3" xfId="48144"/>
    <cellStyle name="Total 7 2 5 4" xfId="63211"/>
    <cellStyle name="Total 7 2 6" xfId="9160"/>
    <cellStyle name="Total 7 2 6 2" xfId="20901"/>
    <cellStyle name="Total 7 2 6 2 2" xfId="48147"/>
    <cellStyle name="Total 7 2 6 3" xfId="48146"/>
    <cellStyle name="Total 7 2 6 4" xfId="63212"/>
    <cellStyle name="Total 7 2 7" xfId="9609"/>
    <cellStyle name="Total 7 2 7 2" xfId="21301"/>
    <cellStyle name="Total 7 2 7 2 2" xfId="48149"/>
    <cellStyle name="Total 7 2 7 3" xfId="48148"/>
    <cellStyle name="Total 7 2 7 4" xfId="63213"/>
    <cellStyle name="Total 7 2 8" xfId="10051"/>
    <cellStyle name="Total 7 2 8 2" xfId="21684"/>
    <cellStyle name="Total 7 2 8 2 2" xfId="48151"/>
    <cellStyle name="Total 7 2 8 3" xfId="48150"/>
    <cellStyle name="Total 7 2 8 4" xfId="63214"/>
    <cellStyle name="Total 7 2 9" xfId="10481"/>
    <cellStyle name="Total 7 2 9 2" xfId="22060"/>
    <cellStyle name="Total 7 2 9 2 2" xfId="48153"/>
    <cellStyle name="Total 7 2 9 3" xfId="48152"/>
    <cellStyle name="Total 7 2 9 4" xfId="63215"/>
    <cellStyle name="Total 7 20" xfId="10896"/>
    <cellStyle name="Total 7 20 2" xfId="22419"/>
    <cellStyle name="Total 7 20 2 2" xfId="48155"/>
    <cellStyle name="Total 7 20 3" xfId="48154"/>
    <cellStyle name="Total 7 20 4" xfId="63216"/>
    <cellStyle name="Total 7 21" xfId="11309"/>
    <cellStyle name="Total 7 21 2" xfId="22788"/>
    <cellStyle name="Total 7 21 2 2" xfId="48157"/>
    <cellStyle name="Total 7 21 3" xfId="48156"/>
    <cellStyle name="Total 7 21 4" xfId="63217"/>
    <cellStyle name="Total 7 22" xfId="11734"/>
    <cellStyle name="Total 7 22 2" xfId="23169"/>
    <cellStyle name="Total 7 22 2 2" xfId="48159"/>
    <cellStyle name="Total 7 22 3" xfId="48158"/>
    <cellStyle name="Total 7 22 4" xfId="63218"/>
    <cellStyle name="Total 7 23" xfId="12151"/>
    <cellStyle name="Total 7 23 2" xfId="23552"/>
    <cellStyle name="Total 7 23 2 2" xfId="48161"/>
    <cellStyle name="Total 7 23 3" xfId="48160"/>
    <cellStyle name="Total 7 23 4" xfId="63219"/>
    <cellStyle name="Total 7 24" xfId="12529"/>
    <cellStyle name="Total 7 24 2" xfId="23888"/>
    <cellStyle name="Total 7 24 2 2" xfId="48163"/>
    <cellStyle name="Total 7 24 3" xfId="48162"/>
    <cellStyle name="Total 7 24 4" xfId="63220"/>
    <cellStyle name="Total 7 25" xfId="12882"/>
    <cellStyle name="Total 7 25 2" xfId="24214"/>
    <cellStyle name="Total 7 25 2 2" xfId="48165"/>
    <cellStyle name="Total 7 25 3" xfId="48164"/>
    <cellStyle name="Total 7 25 4" xfId="63221"/>
    <cellStyle name="Total 7 26" xfId="13294"/>
    <cellStyle name="Total 7 26 2" xfId="24593"/>
    <cellStyle name="Total 7 26 2 2" xfId="48167"/>
    <cellStyle name="Total 7 26 3" xfId="48166"/>
    <cellStyle name="Total 7 26 4" xfId="63222"/>
    <cellStyle name="Total 7 27" xfId="13630"/>
    <cellStyle name="Total 7 27 2" xfId="24898"/>
    <cellStyle name="Total 7 27 2 2" xfId="48169"/>
    <cellStyle name="Total 7 27 3" xfId="48168"/>
    <cellStyle name="Total 7 27 4" xfId="63223"/>
    <cellStyle name="Total 7 28" xfId="13960"/>
    <cellStyle name="Total 7 28 2" xfId="25200"/>
    <cellStyle name="Total 7 28 2 2" xfId="48171"/>
    <cellStyle name="Total 7 28 3" xfId="48170"/>
    <cellStyle name="Total 7 28 4" xfId="63224"/>
    <cellStyle name="Total 7 29" xfId="14281"/>
    <cellStyle name="Total 7 29 2" xfId="25500"/>
    <cellStyle name="Total 7 29 2 2" xfId="48173"/>
    <cellStyle name="Total 7 29 3" xfId="48172"/>
    <cellStyle name="Total 7 29 4" xfId="63225"/>
    <cellStyle name="Total 7 3" xfId="4569"/>
    <cellStyle name="Total 7 3 10" xfId="10900"/>
    <cellStyle name="Total 7 3 10 2" xfId="22423"/>
    <cellStyle name="Total 7 3 10 2 2" xfId="48176"/>
    <cellStyle name="Total 7 3 10 3" xfId="48175"/>
    <cellStyle name="Total 7 3 10 4" xfId="63226"/>
    <cellStyle name="Total 7 3 11" xfId="11313"/>
    <cellStyle name="Total 7 3 11 2" xfId="22792"/>
    <cellStyle name="Total 7 3 11 2 2" xfId="48178"/>
    <cellStyle name="Total 7 3 11 3" xfId="48177"/>
    <cellStyle name="Total 7 3 11 4" xfId="63227"/>
    <cellStyle name="Total 7 3 12" xfId="11738"/>
    <cellStyle name="Total 7 3 12 2" xfId="23173"/>
    <cellStyle name="Total 7 3 12 2 2" xfId="48180"/>
    <cellStyle name="Total 7 3 12 3" xfId="48179"/>
    <cellStyle name="Total 7 3 12 4" xfId="63228"/>
    <cellStyle name="Total 7 3 13" xfId="12155"/>
    <cellStyle name="Total 7 3 13 2" xfId="23556"/>
    <cellStyle name="Total 7 3 13 2 2" xfId="48182"/>
    <cellStyle name="Total 7 3 13 3" xfId="48181"/>
    <cellStyle name="Total 7 3 13 4" xfId="63229"/>
    <cellStyle name="Total 7 3 14" xfId="12533"/>
    <cellStyle name="Total 7 3 14 2" xfId="23892"/>
    <cellStyle name="Total 7 3 14 2 2" xfId="48184"/>
    <cellStyle name="Total 7 3 14 3" xfId="48183"/>
    <cellStyle name="Total 7 3 14 4" xfId="63230"/>
    <cellStyle name="Total 7 3 15" xfId="12886"/>
    <cellStyle name="Total 7 3 15 2" xfId="24218"/>
    <cellStyle name="Total 7 3 15 2 2" xfId="48186"/>
    <cellStyle name="Total 7 3 15 3" xfId="48185"/>
    <cellStyle name="Total 7 3 15 4" xfId="63231"/>
    <cellStyle name="Total 7 3 16" xfId="13298"/>
    <cellStyle name="Total 7 3 16 2" xfId="24597"/>
    <cellStyle name="Total 7 3 16 2 2" xfId="48188"/>
    <cellStyle name="Total 7 3 16 3" xfId="48187"/>
    <cellStyle name="Total 7 3 16 4" xfId="63232"/>
    <cellStyle name="Total 7 3 17" xfId="13634"/>
    <cellStyle name="Total 7 3 17 2" xfId="24902"/>
    <cellStyle name="Total 7 3 17 2 2" xfId="48190"/>
    <cellStyle name="Total 7 3 17 3" xfId="48189"/>
    <cellStyle name="Total 7 3 17 4" xfId="63233"/>
    <cellStyle name="Total 7 3 18" xfId="13964"/>
    <cellStyle name="Total 7 3 18 2" xfId="25204"/>
    <cellStyle name="Total 7 3 18 2 2" xfId="48192"/>
    <cellStyle name="Total 7 3 18 3" xfId="48191"/>
    <cellStyle name="Total 7 3 18 4" xfId="63234"/>
    <cellStyle name="Total 7 3 19" xfId="14285"/>
    <cellStyle name="Total 7 3 19 2" xfId="25504"/>
    <cellStyle name="Total 7 3 19 2 2" xfId="48194"/>
    <cellStyle name="Total 7 3 19 3" xfId="48193"/>
    <cellStyle name="Total 7 3 19 4" xfId="63235"/>
    <cellStyle name="Total 7 3 2" xfId="7334"/>
    <cellStyle name="Total 7 3 2 2" xfId="19310"/>
    <cellStyle name="Total 7 3 2 2 2" xfId="48196"/>
    <cellStyle name="Total 7 3 2 3" xfId="48195"/>
    <cellStyle name="Total 7 3 2 4" xfId="63236"/>
    <cellStyle name="Total 7 3 20" xfId="14576"/>
    <cellStyle name="Total 7 3 20 2" xfId="48197"/>
    <cellStyle name="Total 7 3 20 3" xfId="63237"/>
    <cellStyle name="Total 7 3 20 4" xfId="63238"/>
    <cellStyle name="Total 7 3 21" xfId="48174"/>
    <cellStyle name="Total 7 3 22" xfId="63239"/>
    <cellStyle name="Total 7 3 3" xfId="7803"/>
    <cellStyle name="Total 7 3 3 2" xfId="19719"/>
    <cellStyle name="Total 7 3 3 2 2" xfId="48199"/>
    <cellStyle name="Total 7 3 3 3" xfId="48198"/>
    <cellStyle name="Total 7 3 3 4" xfId="63240"/>
    <cellStyle name="Total 7 3 4" xfId="8251"/>
    <cellStyle name="Total 7 3 4 2" xfId="20106"/>
    <cellStyle name="Total 7 3 4 2 2" xfId="48201"/>
    <cellStyle name="Total 7 3 4 3" xfId="48200"/>
    <cellStyle name="Total 7 3 4 4" xfId="63241"/>
    <cellStyle name="Total 7 3 5" xfId="8712"/>
    <cellStyle name="Total 7 3 5 2" xfId="20502"/>
    <cellStyle name="Total 7 3 5 2 2" xfId="48203"/>
    <cellStyle name="Total 7 3 5 3" xfId="48202"/>
    <cellStyle name="Total 7 3 5 4" xfId="63242"/>
    <cellStyle name="Total 7 3 6" xfId="9161"/>
    <cellStyle name="Total 7 3 6 2" xfId="20902"/>
    <cellStyle name="Total 7 3 6 2 2" xfId="48205"/>
    <cellStyle name="Total 7 3 6 3" xfId="48204"/>
    <cellStyle name="Total 7 3 6 4" xfId="63243"/>
    <cellStyle name="Total 7 3 7" xfId="9610"/>
    <cellStyle name="Total 7 3 7 2" xfId="21302"/>
    <cellStyle name="Total 7 3 7 2 2" xfId="48207"/>
    <cellStyle name="Total 7 3 7 3" xfId="48206"/>
    <cellStyle name="Total 7 3 7 4" xfId="63244"/>
    <cellStyle name="Total 7 3 8" xfId="10052"/>
    <cellStyle name="Total 7 3 8 2" xfId="21685"/>
    <cellStyle name="Total 7 3 8 2 2" xfId="48209"/>
    <cellStyle name="Total 7 3 8 3" xfId="48208"/>
    <cellStyle name="Total 7 3 8 4" xfId="63245"/>
    <cellStyle name="Total 7 3 9" xfId="10482"/>
    <cellStyle name="Total 7 3 9 2" xfId="22061"/>
    <cellStyle name="Total 7 3 9 2 2" xfId="48211"/>
    <cellStyle name="Total 7 3 9 3" xfId="48210"/>
    <cellStyle name="Total 7 3 9 4" xfId="63246"/>
    <cellStyle name="Total 7 30" xfId="14572"/>
    <cellStyle name="Total 7 30 2" xfId="48212"/>
    <cellStyle name="Total 7 30 3" xfId="63247"/>
    <cellStyle name="Total 7 30 4" xfId="63248"/>
    <cellStyle name="Total 7 31" xfId="48023"/>
    <cellStyle name="Total 7 32" xfId="4565"/>
    <cellStyle name="Total 7 4" xfId="4570"/>
    <cellStyle name="Total 7 4 10" xfId="10901"/>
    <cellStyle name="Total 7 4 10 2" xfId="22424"/>
    <cellStyle name="Total 7 4 10 2 2" xfId="48215"/>
    <cellStyle name="Total 7 4 10 3" xfId="48214"/>
    <cellStyle name="Total 7 4 10 4" xfId="63249"/>
    <cellStyle name="Total 7 4 11" xfId="11314"/>
    <cellStyle name="Total 7 4 11 2" xfId="22793"/>
    <cellStyle name="Total 7 4 11 2 2" xfId="48217"/>
    <cellStyle name="Total 7 4 11 3" xfId="48216"/>
    <cellStyle name="Total 7 4 11 4" xfId="63250"/>
    <cellStyle name="Total 7 4 12" xfId="11739"/>
    <cellStyle name="Total 7 4 12 2" xfId="23174"/>
    <cellStyle name="Total 7 4 12 2 2" xfId="48219"/>
    <cellStyle name="Total 7 4 12 3" xfId="48218"/>
    <cellStyle name="Total 7 4 12 4" xfId="63251"/>
    <cellStyle name="Total 7 4 13" xfId="12156"/>
    <cellStyle name="Total 7 4 13 2" xfId="23557"/>
    <cellStyle name="Total 7 4 13 2 2" xfId="48221"/>
    <cellStyle name="Total 7 4 13 3" xfId="48220"/>
    <cellStyle name="Total 7 4 13 4" xfId="63252"/>
    <cellStyle name="Total 7 4 14" xfId="12534"/>
    <cellStyle name="Total 7 4 14 2" xfId="23893"/>
    <cellStyle name="Total 7 4 14 2 2" xfId="48223"/>
    <cellStyle name="Total 7 4 14 3" xfId="48222"/>
    <cellStyle name="Total 7 4 14 4" xfId="63253"/>
    <cellStyle name="Total 7 4 15" xfId="12887"/>
    <cellStyle name="Total 7 4 15 2" xfId="24219"/>
    <cellStyle name="Total 7 4 15 2 2" xfId="48225"/>
    <cellStyle name="Total 7 4 15 3" xfId="48224"/>
    <cellStyle name="Total 7 4 15 4" xfId="63254"/>
    <cellStyle name="Total 7 4 16" xfId="13299"/>
    <cellStyle name="Total 7 4 16 2" xfId="24598"/>
    <cellStyle name="Total 7 4 16 2 2" xfId="48227"/>
    <cellStyle name="Total 7 4 16 3" xfId="48226"/>
    <cellStyle name="Total 7 4 16 4" xfId="63255"/>
    <cellStyle name="Total 7 4 17" xfId="13635"/>
    <cellStyle name="Total 7 4 17 2" xfId="24903"/>
    <cellStyle name="Total 7 4 17 2 2" xfId="48229"/>
    <cellStyle name="Total 7 4 17 3" xfId="48228"/>
    <cellStyle name="Total 7 4 17 4" xfId="63256"/>
    <cellStyle name="Total 7 4 18" xfId="13965"/>
    <cellStyle name="Total 7 4 18 2" xfId="25205"/>
    <cellStyle name="Total 7 4 18 2 2" xfId="48231"/>
    <cellStyle name="Total 7 4 18 3" xfId="48230"/>
    <cellStyle name="Total 7 4 18 4" xfId="63257"/>
    <cellStyle name="Total 7 4 19" xfId="14286"/>
    <cellStyle name="Total 7 4 19 2" xfId="25505"/>
    <cellStyle name="Total 7 4 19 2 2" xfId="48233"/>
    <cellStyle name="Total 7 4 19 3" xfId="48232"/>
    <cellStyle name="Total 7 4 19 4" xfId="63258"/>
    <cellStyle name="Total 7 4 2" xfId="7335"/>
    <cellStyle name="Total 7 4 2 2" xfId="19311"/>
    <cellStyle name="Total 7 4 2 2 2" xfId="48235"/>
    <cellStyle name="Total 7 4 2 3" xfId="48234"/>
    <cellStyle name="Total 7 4 2 4" xfId="63259"/>
    <cellStyle name="Total 7 4 20" xfId="14577"/>
    <cellStyle name="Total 7 4 20 2" xfId="48236"/>
    <cellStyle name="Total 7 4 20 3" xfId="63260"/>
    <cellStyle name="Total 7 4 20 4" xfId="63261"/>
    <cellStyle name="Total 7 4 21" xfId="48213"/>
    <cellStyle name="Total 7 4 22" xfId="63262"/>
    <cellStyle name="Total 7 4 3" xfId="7804"/>
    <cellStyle name="Total 7 4 3 2" xfId="19720"/>
    <cellStyle name="Total 7 4 3 2 2" xfId="48238"/>
    <cellStyle name="Total 7 4 3 3" xfId="48237"/>
    <cellStyle name="Total 7 4 3 4" xfId="63263"/>
    <cellStyle name="Total 7 4 4" xfId="8252"/>
    <cellStyle name="Total 7 4 4 2" xfId="20107"/>
    <cellStyle name="Total 7 4 4 2 2" xfId="48240"/>
    <cellStyle name="Total 7 4 4 3" xfId="48239"/>
    <cellStyle name="Total 7 4 4 4" xfId="63264"/>
    <cellStyle name="Total 7 4 5" xfId="8713"/>
    <cellStyle name="Total 7 4 5 2" xfId="20503"/>
    <cellStyle name="Total 7 4 5 2 2" xfId="48242"/>
    <cellStyle name="Total 7 4 5 3" xfId="48241"/>
    <cellStyle name="Total 7 4 5 4" xfId="63265"/>
    <cellStyle name="Total 7 4 6" xfId="9162"/>
    <cellStyle name="Total 7 4 6 2" xfId="20903"/>
    <cellStyle name="Total 7 4 6 2 2" xfId="48244"/>
    <cellStyle name="Total 7 4 6 3" xfId="48243"/>
    <cellStyle name="Total 7 4 6 4" xfId="63266"/>
    <cellStyle name="Total 7 4 7" xfId="9611"/>
    <cellStyle name="Total 7 4 7 2" xfId="21303"/>
    <cellStyle name="Total 7 4 7 2 2" xfId="48246"/>
    <cellStyle name="Total 7 4 7 3" xfId="48245"/>
    <cellStyle name="Total 7 4 7 4" xfId="63267"/>
    <cellStyle name="Total 7 4 8" xfId="10053"/>
    <cellStyle name="Total 7 4 8 2" xfId="21686"/>
    <cellStyle name="Total 7 4 8 2 2" xfId="48248"/>
    <cellStyle name="Total 7 4 8 3" xfId="48247"/>
    <cellStyle name="Total 7 4 8 4" xfId="63268"/>
    <cellStyle name="Total 7 4 9" xfId="10483"/>
    <cellStyle name="Total 7 4 9 2" xfId="22062"/>
    <cellStyle name="Total 7 4 9 2 2" xfId="48250"/>
    <cellStyle name="Total 7 4 9 3" xfId="48249"/>
    <cellStyle name="Total 7 4 9 4" xfId="63269"/>
    <cellStyle name="Total 7 5" xfId="4571"/>
    <cellStyle name="Total 7 5 10" xfId="10902"/>
    <cellStyle name="Total 7 5 10 2" xfId="22425"/>
    <cellStyle name="Total 7 5 10 2 2" xfId="48253"/>
    <cellStyle name="Total 7 5 10 3" xfId="48252"/>
    <cellStyle name="Total 7 5 10 4" xfId="63270"/>
    <cellStyle name="Total 7 5 11" xfId="11315"/>
    <cellStyle name="Total 7 5 11 2" xfId="22794"/>
    <cellStyle name="Total 7 5 11 2 2" xfId="48255"/>
    <cellStyle name="Total 7 5 11 3" xfId="48254"/>
    <cellStyle name="Total 7 5 11 4" xfId="63271"/>
    <cellStyle name="Total 7 5 12" xfId="11740"/>
    <cellStyle name="Total 7 5 12 2" xfId="23175"/>
    <cellStyle name="Total 7 5 12 2 2" xfId="48257"/>
    <cellStyle name="Total 7 5 12 3" xfId="48256"/>
    <cellStyle name="Total 7 5 12 4" xfId="63272"/>
    <cellStyle name="Total 7 5 13" xfId="12157"/>
    <cellStyle name="Total 7 5 13 2" xfId="23558"/>
    <cellStyle name="Total 7 5 13 2 2" xfId="48259"/>
    <cellStyle name="Total 7 5 13 3" xfId="48258"/>
    <cellStyle name="Total 7 5 13 4" xfId="63273"/>
    <cellStyle name="Total 7 5 14" xfId="12535"/>
    <cellStyle name="Total 7 5 14 2" xfId="23894"/>
    <cellStyle name="Total 7 5 14 2 2" xfId="48261"/>
    <cellStyle name="Total 7 5 14 3" xfId="48260"/>
    <cellStyle name="Total 7 5 14 4" xfId="63274"/>
    <cellStyle name="Total 7 5 15" xfId="12888"/>
    <cellStyle name="Total 7 5 15 2" xfId="24220"/>
    <cellStyle name="Total 7 5 15 2 2" xfId="48263"/>
    <cellStyle name="Total 7 5 15 3" xfId="48262"/>
    <cellStyle name="Total 7 5 15 4" xfId="63275"/>
    <cellStyle name="Total 7 5 16" xfId="13300"/>
    <cellStyle name="Total 7 5 16 2" xfId="24599"/>
    <cellStyle name="Total 7 5 16 2 2" xfId="48265"/>
    <cellStyle name="Total 7 5 16 3" xfId="48264"/>
    <cellStyle name="Total 7 5 16 4" xfId="63276"/>
    <cellStyle name="Total 7 5 17" xfId="13636"/>
    <cellStyle name="Total 7 5 17 2" xfId="24904"/>
    <cellStyle name="Total 7 5 17 2 2" xfId="48267"/>
    <cellStyle name="Total 7 5 17 3" xfId="48266"/>
    <cellStyle name="Total 7 5 17 4" xfId="63277"/>
    <cellStyle name="Total 7 5 18" xfId="13966"/>
    <cellStyle name="Total 7 5 18 2" xfId="25206"/>
    <cellStyle name="Total 7 5 18 2 2" xfId="48269"/>
    <cellStyle name="Total 7 5 18 3" xfId="48268"/>
    <cellStyle name="Total 7 5 18 4" xfId="63278"/>
    <cellStyle name="Total 7 5 19" xfId="14287"/>
    <cellStyle name="Total 7 5 19 2" xfId="25506"/>
    <cellStyle name="Total 7 5 19 2 2" xfId="48271"/>
    <cellStyle name="Total 7 5 19 3" xfId="48270"/>
    <cellStyle name="Total 7 5 19 4" xfId="63279"/>
    <cellStyle name="Total 7 5 2" xfId="7336"/>
    <cellStyle name="Total 7 5 2 2" xfId="19312"/>
    <cellStyle name="Total 7 5 2 2 2" xfId="48273"/>
    <cellStyle name="Total 7 5 2 3" xfId="48272"/>
    <cellStyle name="Total 7 5 2 4" xfId="63280"/>
    <cellStyle name="Total 7 5 20" xfId="14578"/>
    <cellStyle name="Total 7 5 20 2" xfId="48274"/>
    <cellStyle name="Total 7 5 20 3" xfId="63281"/>
    <cellStyle name="Total 7 5 20 4" xfId="63282"/>
    <cellStyle name="Total 7 5 21" xfId="48251"/>
    <cellStyle name="Total 7 5 22" xfId="63283"/>
    <cellStyle name="Total 7 5 3" xfId="7805"/>
    <cellStyle name="Total 7 5 3 2" xfId="19721"/>
    <cellStyle name="Total 7 5 3 2 2" xfId="48276"/>
    <cellStyle name="Total 7 5 3 3" xfId="48275"/>
    <cellStyle name="Total 7 5 3 4" xfId="63284"/>
    <cellStyle name="Total 7 5 4" xfId="8253"/>
    <cellStyle name="Total 7 5 4 2" xfId="20108"/>
    <cellStyle name="Total 7 5 4 2 2" xfId="48278"/>
    <cellStyle name="Total 7 5 4 3" xfId="48277"/>
    <cellStyle name="Total 7 5 4 4" xfId="63285"/>
    <cellStyle name="Total 7 5 5" xfId="8714"/>
    <cellStyle name="Total 7 5 5 2" xfId="20504"/>
    <cellStyle name="Total 7 5 5 2 2" xfId="48280"/>
    <cellStyle name="Total 7 5 5 3" xfId="48279"/>
    <cellStyle name="Total 7 5 5 4" xfId="63286"/>
    <cellStyle name="Total 7 5 6" xfId="9163"/>
    <cellStyle name="Total 7 5 6 2" xfId="20904"/>
    <cellStyle name="Total 7 5 6 2 2" xfId="48282"/>
    <cellStyle name="Total 7 5 6 3" xfId="48281"/>
    <cellStyle name="Total 7 5 6 4" xfId="63287"/>
    <cellStyle name="Total 7 5 7" xfId="9612"/>
    <cellStyle name="Total 7 5 7 2" xfId="21304"/>
    <cellStyle name="Total 7 5 7 2 2" xfId="48284"/>
    <cellStyle name="Total 7 5 7 3" xfId="48283"/>
    <cellStyle name="Total 7 5 7 4" xfId="63288"/>
    <cellStyle name="Total 7 5 8" xfId="10054"/>
    <cellStyle name="Total 7 5 8 2" xfId="21687"/>
    <cellStyle name="Total 7 5 8 2 2" xfId="48286"/>
    <cellStyle name="Total 7 5 8 3" xfId="48285"/>
    <cellStyle name="Total 7 5 8 4" xfId="63289"/>
    <cellStyle name="Total 7 5 9" xfId="10484"/>
    <cellStyle name="Total 7 5 9 2" xfId="22063"/>
    <cellStyle name="Total 7 5 9 2 2" xfId="48288"/>
    <cellStyle name="Total 7 5 9 3" xfId="48287"/>
    <cellStyle name="Total 7 5 9 4" xfId="63290"/>
    <cellStyle name="Total 7 6" xfId="4572"/>
    <cellStyle name="Total 7 6 10" xfId="10903"/>
    <cellStyle name="Total 7 6 10 2" xfId="22426"/>
    <cellStyle name="Total 7 6 10 2 2" xfId="48291"/>
    <cellStyle name="Total 7 6 10 3" xfId="48290"/>
    <cellStyle name="Total 7 6 10 4" xfId="63291"/>
    <cellStyle name="Total 7 6 11" xfId="11316"/>
    <cellStyle name="Total 7 6 11 2" xfId="22795"/>
    <cellStyle name="Total 7 6 11 2 2" xfId="48293"/>
    <cellStyle name="Total 7 6 11 3" xfId="48292"/>
    <cellStyle name="Total 7 6 11 4" xfId="63292"/>
    <cellStyle name="Total 7 6 12" xfId="11741"/>
    <cellStyle name="Total 7 6 12 2" xfId="23176"/>
    <cellStyle name="Total 7 6 12 2 2" xfId="48295"/>
    <cellStyle name="Total 7 6 12 3" xfId="48294"/>
    <cellStyle name="Total 7 6 12 4" xfId="63293"/>
    <cellStyle name="Total 7 6 13" xfId="12158"/>
    <cellStyle name="Total 7 6 13 2" xfId="23559"/>
    <cellStyle name="Total 7 6 13 2 2" xfId="48297"/>
    <cellStyle name="Total 7 6 13 3" xfId="48296"/>
    <cellStyle name="Total 7 6 13 4" xfId="63294"/>
    <cellStyle name="Total 7 6 14" xfId="12536"/>
    <cellStyle name="Total 7 6 14 2" xfId="23895"/>
    <cellStyle name="Total 7 6 14 2 2" xfId="48299"/>
    <cellStyle name="Total 7 6 14 3" xfId="48298"/>
    <cellStyle name="Total 7 6 14 4" xfId="63295"/>
    <cellStyle name="Total 7 6 15" xfId="12889"/>
    <cellStyle name="Total 7 6 15 2" xfId="24221"/>
    <cellStyle name="Total 7 6 15 2 2" xfId="48301"/>
    <cellStyle name="Total 7 6 15 3" xfId="48300"/>
    <cellStyle name="Total 7 6 15 4" xfId="63296"/>
    <cellStyle name="Total 7 6 16" xfId="13301"/>
    <cellStyle name="Total 7 6 16 2" xfId="24600"/>
    <cellStyle name="Total 7 6 16 2 2" xfId="48303"/>
    <cellStyle name="Total 7 6 16 3" xfId="48302"/>
    <cellStyle name="Total 7 6 16 4" xfId="63297"/>
    <cellStyle name="Total 7 6 17" xfId="13637"/>
    <cellStyle name="Total 7 6 17 2" xfId="24905"/>
    <cellStyle name="Total 7 6 17 2 2" xfId="48305"/>
    <cellStyle name="Total 7 6 17 3" xfId="48304"/>
    <cellStyle name="Total 7 6 17 4" xfId="63298"/>
    <cellStyle name="Total 7 6 18" xfId="13967"/>
    <cellStyle name="Total 7 6 18 2" xfId="25207"/>
    <cellStyle name="Total 7 6 18 2 2" xfId="48307"/>
    <cellStyle name="Total 7 6 18 3" xfId="48306"/>
    <cellStyle name="Total 7 6 18 4" xfId="63299"/>
    <cellStyle name="Total 7 6 19" xfId="14288"/>
    <cellStyle name="Total 7 6 19 2" xfId="25507"/>
    <cellStyle name="Total 7 6 19 2 2" xfId="48309"/>
    <cellStyle name="Total 7 6 19 3" xfId="48308"/>
    <cellStyle name="Total 7 6 19 4" xfId="63300"/>
    <cellStyle name="Total 7 6 2" xfId="7337"/>
    <cellStyle name="Total 7 6 2 2" xfId="19313"/>
    <cellStyle name="Total 7 6 2 2 2" xfId="48311"/>
    <cellStyle name="Total 7 6 2 3" xfId="48310"/>
    <cellStyle name="Total 7 6 2 4" xfId="63301"/>
    <cellStyle name="Total 7 6 20" xfId="14579"/>
    <cellStyle name="Total 7 6 20 2" xfId="48312"/>
    <cellStyle name="Total 7 6 20 3" xfId="63302"/>
    <cellStyle name="Total 7 6 20 4" xfId="63303"/>
    <cellStyle name="Total 7 6 21" xfId="48289"/>
    <cellStyle name="Total 7 6 22" xfId="63304"/>
    <cellStyle name="Total 7 6 3" xfId="7806"/>
    <cellStyle name="Total 7 6 3 2" xfId="19722"/>
    <cellStyle name="Total 7 6 3 2 2" xfId="48314"/>
    <cellStyle name="Total 7 6 3 3" xfId="48313"/>
    <cellStyle name="Total 7 6 3 4" xfId="63305"/>
    <cellStyle name="Total 7 6 4" xfId="8254"/>
    <cellStyle name="Total 7 6 4 2" xfId="20109"/>
    <cellStyle name="Total 7 6 4 2 2" xfId="48316"/>
    <cellStyle name="Total 7 6 4 3" xfId="48315"/>
    <cellStyle name="Total 7 6 4 4" xfId="63306"/>
    <cellStyle name="Total 7 6 5" xfId="8715"/>
    <cellStyle name="Total 7 6 5 2" xfId="20505"/>
    <cellStyle name="Total 7 6 5 2 2" xfId="48318"/>
    <cellStyle name="Total 7 6 5 3" xfId="48317"/>
    <cellStyle name="Total 7 6 5 4" xfId="63307"/>
    <cellStyle name="Total 7 6 6" xfId="9164"/>
    <cellStyle name="Total 7 6 6 2" xfId="20905"/>
    <cellStyle name="Total 7 6 6 2 2" xfId="48320"/>
    <cellStyle name="Total 7 6 6 3" xfId="48319"/>
    <cellStyle name="Total 7 6 6 4" xfId="63308"/>
    <cellStyle name="Total 7 6 7" xfId="9613"/>
    <cellStyle name="Total 7 6 7 2" xfId="21305"/>
    <cellStyle name="Total 7 6 7 2 2" xfId="48322"/>
    <cellStyle name="Total 7 6 7 3" xfId="48321"/>
    <cellStyle name="Total 7 6 7 4" xfId="63309"/>
    <cellStyle name="Total 7 6 8" xfId="10055"/>
    <cellStyle name="Total 7 6 8 2" xfId="21688"/>
    <cellStyle name="Total 7 6 8 2 2" xfId="48324"/>
    <cellStyle name="Total 7 6 8 3" xfId="48323"/>
    <cellStyle name="Total 7 6 8 4" xfId="63310"/>
    <cellStyle name="Total 7 6 9" xfId="10485"/>
    <cellStyle name="Total 7 6 9 2" xfId="22064"/>
    <cellStyle name="Total 7 6 9 2 2" xfId="48326"/>
    <cellStyle name="Total 7 6 9 3" xfId="48325"/>
    <cellStyle name="Total 7 6 9 4" xfId="63311"/>
    <cellStyle name="Total 7 7" xfId="4573"/>
    <cellStyle name="Total 7 7 10" xfId="10904"/>
    <cellStyle name="Total 7 7 10 2" xfId="22427"/>
    <cellStyle name="Total 7 7 10 2 2" xfId="48329"/>
    <cellStyle name="Total 7 7 10 3" xfId="48328"/>
    <cellStyle name="Total 7 7 10 4" xfId="63312"/>
    <cellStyle name="Total 7 7 11" xfId="11317"/>
    <cellStyle name="Total 7 7 11 2" xfId="22796"/>
    <cellStyle name="Total 7 7 11 2 2" xfId="48331"/>
    <cellStyle name="Total 7 7 11 3" xfId="48330"/>
    <cellStyle name="Total 7 7 11 4" xfId="63313"/>
    <cellStyle name="Total 7 7 12" xfId="11742"/>
    <cellStyle name="Total 7 7 12 2" xfId="23177"/>
    <cellStyle name="Total 7 7 12 2 2" xfId="48333"/>
    <cellStyle name="Total 7 7 12 3" xfId="48332"/>
    <cellStyle name="Total 7 7 12 4" xfId="63314"/>
    <cellStyle name="Total 7 7 13" xfId="12159"/>
    <cellStyle name="Total 7 7 13 2" xfId="23560"/>
    <cellStyle name="Total 7 7 13 2 2" xfId="48335"/>
    <cellStyle name="Total 7 7 13 3" xfId="48334"/>
    <cellStyle name="Total 7 7 13 4" xfId="63315"/>
    <cellStyle name="Total 7 7 14" xfId="12537"/>
    <cellStyle name="Total 7 7 14 2" xfId="23896"/>
    <cellStyle name="Total 7 7 14 2 2" xfId="48337"/>
    <cellStyle name="Total 7 7 14 3" xfId="48336"/>
    <cellStyle name="Total 7 7 14 4" xfId="63316"/>
    <cellStyle name="Total 7 7 15" xfId="12890"/>
    <cellStyle name="Total 7 7 15 2" xfId="24222"/>
    <cellStyle name="Total 7 7 15 2 2" xfId="48339"/>
    <cellStyle name="Total 7 7 15 3" xfId="48338"/>
    <cellStyle name="Total 7 7 15 4" xfId="63317"/>
    <cellStyle name="Total 7 7 16" xfId="13302"/>
    <cellStyle name="Total 7 7 16 2" xfId="24601"/>
    <cellStyle name="Total 7 7 16 2 2" xfId="48341"/>
    <cellStyle name="Total 7 7 16 3" xfId="48340"/>
    <cellStyle name="Total 7 7 16 4" xfId="63318"/>
    <cellStyle name="Total 7 7 17" xfId="13638"/>
    <cellStyle name="Total 7 7 17 2" xfId="24906"/>
    <cellStyle name="Total 7 7 17 2 2" xfId="48343"/>
    <cellStyle name="Total 7 7 17 3" xfId="48342"/>
    <cellStyle name="Total 7 7 17 4" xfId="63319"/>
    <cellStyle name="Total 7 7 18" xfId="13968"/>
    <cellStyle name="Total 7 7 18 2" xfId="25208"/>
    <cellStyle name="Total 7 7 18 2 2" xfId="48345"/>
    <cellStyle name="Total 7 7 18 3" xfId="48344"/>
    <cellStyle name="Total 7 7 18 4" xfId="63320"/>
    <cellStyle name="Total 7 7 19" xfId="14289"/>
    <cellStyle name="Total 7 7 19 2" xfId="25508"/>
    <cellStyle name="Total 7 7 19 2 2" xfId="48347"/>
    <cellStyle name="Total 7 7 19 3" xfId="48346"/>
    <cellStyle name="Total 7 7 19 4" xfId="63321"/>
    <cellStyle name="Total 7 7 2" xfId="7338"/>
    <cellStyle name="Total 7 7 2 2" xfId="19314"/>
    <cellStyle name="Total 7 7 2 2 2" xfId="48349"/>
    <cellStyle name="Total 7 7 2 3" xfId="48348"/>
    <cellStyle name="Total 7 7 2 4" xfId="63322"/>
    <cellStyle name="Total 7 7 20" xfId="14580"/>
    <cellStyle name="Total 7 7 20 2" xfId="48350"/>
    <cellStyle name="Total 7 7 20 3" xfId="63323"/>
    <cellStyle name="Total 7 7 20 4" xfId="63324"/>
    <cellStyle name="Total 7 7 21" xfId="48327"/>
    <cellStyle name="Total 7 7 22" xfId="63325"/>
    <cellStyle name="Total 7 7 3" xfId="7807"/>
    <cellStyle name="Total 7 7 3 2" xfId="19723"/>
    <cellStyle name="Total 7 7 3 2 2" xfId="48352"/>
    <cellStyle name="Total 7 7 3 3" xfId="48351"/>
    <cellStyle name="Total 7 7 3 4" xfId="63326"/>
    <cellStyle name="Total 7 7 4" xfId="8255"/>
    <cellStyle name="Total 7 7 4 2" xfId="20110"/>
    <cellStyle name="Total 7 7 4 2 2" xfId="48354"/>
    <cellStyle name="Total 7 7 4 3" xfId="48353"/>
    <cellStyle name="Total 7 7 4 4" xfId="63327"/>
    <cellStyle name="Total 7 7 5" xfId="8716"/>
    <cellStyle name="Total 7 7 5 2" xfId="20506"/>
    <cellStyle name="Total 7 7 5 2 2" xfId="48356"/>
    <cellStyle name="Total 7 7 5 3" xfId="48355"/>
    <cellStyle name="Total 7 7 5 4" xfId="63328"/>
    <cellStyle name="Total 7 7 6" xfId="9165"/>
    <cellStyle name="Total 7 7 6 2" xfId="20906"/>
    <cellStyle name="Total 7 7 6 2 2" xfId="48358"/>
    <cellStyle name="Total 7 7 6 3" xfId="48357"/>
    <cellStyle name="Total 7 7 6 4" xfId="63329"/>
    <cellStyle name="Total 7 7 7" xfId="9614"/>
    <cellStyle name="Total 7 7 7 2" xfId="21306"/>
    <cellStyle name="Total 7 7 7 2 2" xfId="48360"/>
    <cellStyle name="Total 7 7 7 3" xfId="48359"/>
    <cellStyle name="Total 7 7 7 4" xfId="63330"/>
    <cellStyle name="Total 7 7 8" xfId="10056"/>
    <cellStyle name="Total 7 7 8 2" xfId="21689"/>
    <cellStyle name="Total 7 7 8 2 2" xfId="48362"/>
    <cellStyle name="Total 7 7 8 3" xfId="48361"/>
    <cellStyle name="Total 7 7 8 4" xfId="63331"/>
    <cellStyle name="Total 7 7 9" xfId="10486"/>
    <cellStyle name="Total 7 7 9 2" xfId="22065"/>
    <cellStyle name="Total 7 7 9 2 2" xfId="48364"/>
    <cellStyle name="Total 7 7 9 3" xfId="48363"/>
    <cellStyle name="Total 7 7 9 4" xfId="63332"/>
    <cellStyle name="Total 7 8" xfId="4574"/>
    <cellStyle name="Total 7 8 10" xfId="10905"/>
    <cellStyle name="Total 7 8 10 2" xfId="22428"/>
    <cellStyle name="Total 7 8 10 2 2" xfId="48367"/>
    <cellStyle name="Total 7 8 10 3" xfId="48366"/>
    <cellStyle name="Total 7 8 10 4" xfId="63333"/>
    <cellStyle name="Total 7 8 11" xfId="11318"/>
    <cellStyle name="Total 7 8 11 2" xfId="22797"/>
    <cellStyle name="Total 7 8 11 2 2" xfId="48369"/>
    <cellStyle name="Total 7 8 11 3" xfId="48368"/>
    <cellStyle name="Total 7 8 11 4" xfId="63334"/>
    <cellStyle name="Total 7 8 12" xfId="11743"/>
    <cellStyle name="Total 7 8 12 2" xfId="23178"/>
    <cellStyle name="Total 7 8 12 2 2" xfId="48371"/>
    <cellStyle name="Total 7 8 12 3" xfId="48370"/>
    <cellStyle name="Total 7 8 12 4" xfId="63335"/>
    <cellStyle name="Total 7 8 13" xfId="12160"/>
    <cellStyle name="Total 7 8 13 2" xfId="23561"/>
    <cellStyle name="Total 7 8 13 2 2" xfId="48373"/>
    <cellStyle name="Total 7 8 13 3" xfId="48372"/>
    <cellStyle name="Total 7 8 13 4" xfId="63336"/>
    <cellStyle name="Total 7 8 14" xfId="12538"/>
    <cellStyle name="Total 7 8 14 2" xfId="23897"/>
    <cellStyle name="Total 7 8 14 2 2" xfId="48375"/>
    <cellStyle name="Total 7 8 14 3" xfId="48374"/>
    <cellStyle name="Total 7 8 14 4" xfId="63337"/>
    <cellStyle name="Total 7 8 15" xfId="12891"/>
    <cellStyle name="Total 7 8 15 2" xfId="24223"/>
    <cellStyle name="Total 7 8 15 2 2" xfId="48377"/>
    <cellStyle name="Total 7 8 15 3" xfId="48376"/>
    <cellStyle name="Total 7 8 15 4" xfId="63338"/>
    <cellStyle name="Total 7 8 16" xfId="13303"/>
    <cellStyle name="Total 7 8 16 2" xfId="24602"/>
    <cellStyle name="Total 7 8 16 2 2" xfId="48379"/>
    <cellStyle name="Total 7 8 16 3" xfId="48378"/>
    <cellStyle name="Total 7 8 16 4" xfId="63339"/>
    <cellStyle name="Total 7 8 17" xfId="13639"/>
    <cellStyle name="Total 7 8 17 2" xfId="24907"/>
    <cellStyle name="Total 7 8 17 2 2" xfId="48381"/>
    <cellStyle name="Total 7 8 17 3" xfId="48380"/>
    <cellStyle name="Total 7 8 17 4" xfId="63340"/>
    <cellStyle name="Total 7 8 18" xfId="13969"/>
    <cellStyle name="Total 7 8 18 2" xfId="25209"/>
    <cellStyle name="Total 7 8 18 2 2" xfId="48383"/>
    <cellStyle name="Total 7 8 18 3" xfId="48382"/>
    <cellStyle name="Total 7 8 18 4" xfId="63341"/>
    <cellStyle name="Total 7 8 19" xfId="14290"/>
    <cellStyle name="Total 7 8 19 2" xfId="25509"/>
    <cellStyle name="Total 7 8 19 2 2" xfId="48385"/>
    <cellStyle name="Total 7 8 19 3" xfId="48384"/>
    <cellStyle name="Total 7 8 19 4" xfId="63342"/>
    <cellStyle name="Total 7 8 2" xfId="7339"/>
    <cellStyle name="Total 7 8 2 2" xfId="19315"/>
    <cellStyle name="Total 7 8 2 2 2" xfId="48387"/>
    <cellStyle name="Total 7 8 2 3" xfId="48386"/>
    <cellStyle name="Total 7 8 2 4" xfId="63343"/>
    <cellStyle name="Total 7 8 20" xfId="14581"/>
    <cellStyle name="Total 7 8 20 2" xfId="48388"/>
    <cellStyle name="Total 7 8 20 3" xfId="63344"/>
    <cellStyle name="Total 7 8 20 4" xfId="63345"/>
    <cellStyle name="Total 7 8 21" xfId="48365"/>
    <cellStyle name="Total 7 8 22" xfId="63346"/>
    <cellStyle name="Total 7 8 3" xfId="7808"/>
    <cellStyle name="Total 7 8 3 2" xfId="19724"/>
    <cellStyle name="Total 7 8 3 2 2" xfId="48390"/>
    <cellStyle name="Total 7 8 3 3" xfId="48389"/>
    <cellStyle name="Total 7 8 3 4" xfId="63347"/>
    <cellStyle name="Total 7 8 4" xfId="8256"/>
    <cellStyle name="Total 7 8 4 2" xfId="20111"/>
    <cellStyle name="Total 7 8 4 2 2" xfId="48392"/>
    <cellStyle name="Total 7 8 4 3" xfId="48391"/>
    <cellStyle name="Total 7 8 4 4" xfId="63348"/>
    <cellStyle name="Total 7 8 5" xfId="8717"/>
    <cellStyle name="Total 7 8 5 2" xfId="20507"/>
    <cellStyle name="Total 7 8 5 2 2" xfId="48394"/>
    <cellStyle name="Total 7 8 5 3" xfId="48393"/>
    <cellStyle name="Total 7 8 5 4" xfId="63349"/>
    <cellStyle name="Total 7 8 6" xfId="9166"/>
    <cellStyle name="Total 7 8 6 2" xfId="20907"/>
    <cellStyle name="Total 7 8 6 2 2" xfId="48396"/>
    <cellStyle name="Total 7 8 6 3" xfId="48395"/>
    <cellStyle name="Total 7 8 6 4" xfId="63350"/>
    <cellStyle name="Total 7 8 7" xfId="9615"/>
    <cellStyle name="Total 7 8 7 2" xfId="21307"/>
    <cellStyle name="Total 7 8 7 2 2" xfId="48398"/>
    <cellStyle name="Total 7 8 7 3" xfId="48397"/>
    <cellStyle name="Total 7 8 7 4" xfId="63351"/>
    <cellStyle name="Total 7 8 8" xfId="10057"/>
    <cellStyle name="Total 7 8 8 2" xfId="21690"/>
    <cellStyle name="Total 7 8 8 2 2" xfId="48400"/>
    <cellStyle name="Total 7 8 8 3" xfId="48399"/>
    <cellStyle name="Total 7 8 8 4" xfId="63352"/>
    <cellStyle name="Total 7 8 9" xfId="10487"/>
    <cellStyle name="Total 7 8 9 2" xfId="22066"/>
    <cellStyle name="Total 7 8 9 2 2" xfId="48402"/>
    <cellStyle name="Total 7 8 9 3" xfId="48401"/>
    <cellStyle name="Total 7 8 9 4" xfId="63353"/>
    <cellStyle name="Total 7 9" xfId="4575"/>
    <cellStyle name="Total 7 9 10" xfId="10906"/>
    <cellStyle name="Total 7 9 10 2" xfId="22429"/>
    <cellStyle name="Total 7 9 10 2 2" xfId="48405"/>
    <cellStyle name="Total 7 9 10 3" xfId="48404"/>
    <cellStyle name="Total 7 9 10 4" xfId="63354"/>
    <cellStyle name="Total 7 9 11" xfId="11319"/>
    <cellStyle name="Total 7 9 11 2" xfId="22798"/>
    <cellStyle name="Total 7 9 11 2 2" xfId="48407"/>
    <cellStyle name="Total 7 9 11 3" xfId="48406"/>
    <cellStyle name="Total 7 9 11 4" xfId="63355"/>
    <cellStyle name="Total 7 9 12" xfId="11744"/>
    <cellStyle name="Total 7 9 12 2" xfId="23179"/>
    <cellStyle name="Total 7 9 12 2 2" xfId="48409"/>
    <cellStyle name="Total 7 9 12 3" xfId="48408"/>
    <cellStyle name="Total 7 9 12 4" xfId="63356"/>
    <cellStyle name="Total 7 9 13" xfId="12161"/>
    <cellStyle name="Total 7 9 13 2" xfId="23562"/>
    <cellStyle name="Total 7 9 13 2 2" xfId="48411"/>
    <cellStyle name="Total 7 9 13 3" xfId="48410"/>
    <cellStyle name="Total 7 9 13 4" xfId="63357"/>
    <cellStyle name="Total 7 9 14" xfId="12539"/>
    <cellStyle name="Total 7 9 14 2" xfId="23898"/>
    <cellStyle name="Total 7 9 14 2 2" xfId="48413"/>
    <cellStyle name="Total 7 9 14 3" xfId="48412"/>
    <cellStyle name="Total 7 9 14 4" xfId="63358"/>
    <cellStyle name="Total 7 9 15" xfId="12892"/>
    <cellStyle name="Total 7 9 15 2" xfId="24224"/>
    <cellStyle name="Total 7 9 15 2 2" xfId="48415"/>
    <cellStyle name="Total 7 9 15 3" xfId="48414"/>
    <cellStyle name="Total 7 9 15 4" xfId="63359"/>
    <cellStyle name="Total 7 9 16" xfId="13304"/>
    <cellStyle name="Total 7 9 16 2" xfId="24603"/>
    <cellStyle name="Total 7 9 16 2 2" xfId="48417"/>
    <cellStyle name="Total 7 9 16 3" xfId="48416"/>
    <cellStyle name="Total 7 9 16 4" xfId="63360"/>
    <cellStyle name="Total 7 9 17" xfId="13640"/>
    <cellStyle name="Total 7 9 17 2" xfId="24908"/>
    <cellStyle name="Total 7 9 17 2 2" xfId="48419"/>
    <cellStyle name="Total 7 9 17 3" xfId="48418"/>
    <cellStyle name="Total 7 9 17 4" xfId="63361"/>
    <cellStyle name="Total 7 9 18" xfId="13970"/>
    <cellStyle name="Total 7 9 18 2" xfId="25210"/>
    <cellStyle name="Total 7 9 18 2 2" xfId="48421"/>
    <cellStyle name="Total 7 9 18 3" xfId="48420"/>
    <cellStyle name="Total 7 9 18 4" xfId="63362"/>
    <cellStyle name="Total 7 9 19" xfId="14291"/>
    <cellStyle name="Total 7 9 19 2" xfId="25510"/>
    <cellStyle name="Total 7 9 19 2 2" xfId="48423"/>
    <cellStyle name="Total 7 9 19 3" xfId="48422"/>
    <cellStyle name="Total 7 9 19 4" xfId="63363"/>
    <cellStyle name="Total 7 9 2" xfId="7340"/>
    <cellStyle name="Total 7 9 2 2" xfId="19316"/>
    <cellStyle name="Total 7 9 2 2 2" xfId="48425"/>
    <cellStyle name="Total 7 9 2 3" xfId="48424"/>
    <cellStyle name="Total 7 9 2 4" xfId="63364"/>
    <cellStyle name="Total 7 9 20" xfId="14582"/>
    <cellStyle name="Total 7 9 20 2" xfId="48426"/>
    <cellStyle name="Total 7 9 20 3" xfId="63365"/>
    <cellStyle name="Total 7 9 20 4" xfId="63366"/>
    <cellStyle name="Total 7 9 21" xfId="48403"/>
    <cellStyle name="Total 7 9 22" xfId="63367"/>
    <cellStyle name="Total 7 9 3" xfId="7809"/>
    <cellStyle name="Total 7 9 3 2" xfId="19725"/>
    <cellStyle name="Total 7 9 3 2 2" xfId="48428"/>
    <cellStyle name="Total 7 9 3 3" xfId="48427"/>
    <cellStyle name="Total 7 9 3 4" xfId="63368"/>
    <cellStyle name="Total 7 9 4" xfId="8257"/>
    <cellStyle name="Total 7 9 4 2" xfId="20112"/>
    <cellStyle name="Total 7 9 4 2 2" xfId="48430"/>
    <cellStyle name="Total 7 9 4 3" xfId="48429"/>
    <cellStyle name="Total 7 9 4 4" xfId="63369"/>
    <cellStyle name="Total 7 9 5" xfId="8718"/>
    <cellStyle name="Total 7 9 5 2" xfId="20508"/>
    <cellStyle name="Total 7 9 5 2 2" xfId="48432"/>
    <cellStyle name="Total 7 9 5 3" xfId="48431"/>
    <cellStyle name="Total 7 9 5 4" xfId="63370"/>
    <cellStyle name="Total 7 9 6" xfId="9167"/>
    <cellStyle name="Total 7 9 6 2" xfId="20908"/>
    <cellStyle name="Total 7 9 6 2 2" xfId="48434"/>
    <cellStyle name="Total 7 9 6 3" xfId="48433"/>
    <cellStyle name="Total 7 9 6 4" xfId="63371"/>
    <cellStyle name="Total 7 9 7" xfId="9616"/>
    <cellStyle name="Total 7 9 7 2" xfId="21308"/>
    <cellStyle name="Total 7 9 7 2 2" xfId="48436"/>
    <cellStyle name="Total 7 9 7 3" xfId="48435"/>
    <cellStyle name="Total 7 9 7 4" xfId="63372"/>
    <cellStyle name="Total 7 9 8" xfId="10058"/>
    <cellStyle name="Total 7 9 8 2" xfId="21691"/>
    <cellStyle name="Total 7 9 8 2 2" xfId="48438"/>
    <cellStyle name="Total 7 9 8 3" xfId="48437"/>
    <cellStyle name="Total 7 9 8 4" xfId="63373"/>
    <cellStyle name="Total 7 9 9" xfId="10488"/>
    <cellStyle name="Total 7 9 9 2" xfId="22067"/>
    <cellStyle name="Total 7 9 9 2 2" xfId="48440"/>
    <cellStyle name="Total 7 9 9 3" xfId="48439"/>
    <cellStyle name="Total 7 9 9 4" xfId="63374"/>
    <cellStyle name="Total 8" xfId="621"/>
    <cellStyle name="Total 8 10" xfId="10907"/>
    <cellStyle name="Total 8 10 2" xfId="22430"/>
    <cellStyle name="Total 8 10 2 2" xfId="48443"/>
    <cellStyle name="Total 8 10 3" xfId="48442"/>
    <cellStyle name="Total 8 10 4" xfId="63375"/>
    <cellStyle name="Total 8 11" xfId="11320"/>
    <cellStyle name="Total 8 11 2" xfId="22799"/>
    <cellStyle name="Total 8 11 2 2" xfId="48445"/>
    <cellStyle name="Total 8 11 3" xfId="48444"/>
    <cellStyle name="Total 8 11 4" xfId="63376"/>
    <cellStyle name="Total 8 12" xfId="11745"/>
    <cellStyle name="Total 8 12 2" xfId="23180"/>
    <cellStyle name="Total 8 12 2 2" xfId="48447"/>
    <cellStyle name="Total 8 12 3" xfId="48446"/>
    <cellStyle name="Total 8 12 4" xfId="63377"/>
    <cellStyle name="Total 8 13" xfId="12162"/>
    <cellStyle name="Total 8 13 2" xfId="23563"/>
    <cellStyle name="Total 8 13 2 2" xfId="48449"/>
    <cellStyle name="Total 8 13 3" xfId="48448"/>
    <cellStyle name="Total 8 13 4" xfId="63378"/>
    <cellStyle name="Total 8 14" xfId="12540"/>
    <cellStyle name="Total 8 14 2" xfId="23899"/>
    <cellStyle name="Total 8 14 2 2" xfId="48451"/>
    <cellStyle name="Total 8 14 3" xfId="48450"/>
    <cellStyle name="Total 8 14 4" xfId="63379"/>
    <cellStyle name="Total 8 15" xfId="12893"/>
    <cellStyle name="Total 8 15 2" xfId="24225"/>
    <cellStyle name="Total 8 15 2 2" xfId="48453"/>
    <cellStyle name="Total 8 15 3" xfId="48452"/>
    <cellStyle name="Total 8 15 4" xfId="63380"/>
    <cellStyle name="Total 8 16" xfId="13305"/>
    <cellStyle name="Total 8 16 2" xfId="24604"/>
    <cellStyle name="Total 8 16 2 2" xfId="48455"/>
    <cellStyle name="Total 8 16 3" xfId="48454"/>
    <cellStyle name="Total 8 16 4" xfId="63381"/>
    <cellStyle name="Total 8 17" xfId="13641"/>
    <cellStyle name="Total 8 17 2" xfId="24909"/>
    <cellStyle name="Total 8 17 2 2" xfId="48457"/>
    <cellStyle name="Total 8 17 3" xfId="48456"/>
    <cellStyle name="Total 8 17 4" xfId="63382"/>
    <cellStyle name="Total 8 18" xfId="13971"/>
    <cellStyle name="Total 8 18 2" xfId="25211"/>
    <cellStyle name="Total 8 18 2 2" xfId="48459"/>
    <cellStyle name="Total 8 18 3" xfId="48458"/>
    <cellStyle name="Total 8 18 4" xfId="63383"/>
    <cellStyle name="Total 8 19" xfId="14292"/>
    <cellStyle name="Total 8 19 2" xfId="25511"/>
    <cellStyle name="Total 8 19 2 2" xfId="48461"/>
    <cellStyle name="Total 8 19 3" xfId="48460"/>
    <cellStyle name="Total 8 19 4" xfId="63384"/>
    <cellStyle name="Total 8 2" xfId="7341"/>
    <cellStyle name="Total 8 2 2" xfId="19317"/>
    <cellStyle name="Total 8 2 2 2" xfId="48463"/>
    <cellStyle name="Total 8 2 3" xfId="48462"/>
    <cellStyle name="Total 8 2 4" xfId="63385"/>
    <cellStyle name="Total 8 20" xfId="14583"/>
    <cellStyle name="Total 8 20 2" xfId="48464"/>
    <cellStyle name="Total 8 20 3" xfId="63386"/>
    <cellStyle name="Total 8 20 4" xfId="63387"/>
    <cellStyle name="Total 8 21" xfId="48441"/>
    <cellStyle name="Total 8 22" xfId="4576"/>
    <cellStyle name="Total 8 3" xfId="7810"/>
    <cellStyle name="Total 8 3 2" xfId="19726"/>
    <cellStyle name="Total 8 3 2 2" xfId="48466"/>
    <cellStyle name="Total 8 3 3" xfId="48465"/>
    <cellStyle name="Total 8 3 4" xfId="63388"/>
    <cellStyle name="Total 8 4" xfId="8258"/>
    <cellStyle name="Total 8 4 2" xfId="20113"/>
    <cellStyle name="Total 8 4 2 2" xfId="48468"/>
    <cellStyle name="Total 8 4 3" xfId="48467"/>
    <cellStyle name="Total 8 4 4" xfId="63389"/>
    <cellStyle name="Total 8 5" xfId="8719"/>
    <cellStyle name="Total 8 5 2" xfId="20509"/>
    <cellStyle name="Total 8 5 2 2" xfId="48470"/>
    <cellStyle name="Total 8 5 3" xfId="48469"/>
    <cellStyle name="Total 8 5 4" xfId="63390"/>
    <cellStyle name="Total 8 6" xfId="9168"/>
    <cellStyle name="Total 8 6 2" xfId="20909"/>
    <cellStyle name="Total 8 6 2 2" xfId="48472"/>
    <cellStyle name="Total 8 6 3" xfId="48471"/>
    <cellStyle name="Total 8 6 4" xfId="63391"/>
    <cellStyle name="Total 8 7" xfId="9617"/>
    <cellStyle name="Total 8 7 2" xfId="21309"/>
    <cellStyle name="Total 8 7 2 2" xfId="48474"/>
    <cellStyle name="Total 8 7 3" xfId="48473"/>
    <cellStyle name="Total 8 7 4" xfId="63392"/>
    <cellStyle name="Total 8 8" xfId="10059"/>
    <cellStyle name="Total 8 8 2" xfId="21692"/>
    <cellStyle name="Total 8 8 2 2" xfId="48476"/>
    <cellStyle name="Total 8 8 3" xfId="48475"/>
    <cellStyle name="Total 8 8 4" xfId="63393"/>
    <cellStyle name="Total 8 9" xfId="10489"/>
    <cellStyle name="Total 8 9 2" xfId="22068"/>
    <cellStyle name="Total 8 9 2 2" xfId="48478"/>
    <cellStyle name="Total 8 9 3" xfId="48477"/>
    <cellStyle name="Total 8 9 4" xfId="63394"/>
    <cellStyle name="Total 9" xfId="739"/>
    <cellStyle name="Total 9 10" xfId="10908"/>
    <cellStyle name="Total 9 10 2" xfId="22431"/>
    <cellStyle name="Total 9 10 2 2" xfId="48481"/>
    <cellStyle name="Total 9 10 3" xfId="48480"/>
    <cellStyle name="Total 9 10 4" xfId="63395"/>
    <cellStyle name="Total 9 11" xfId="11321"/>
    <cellStyle name="Total 9 11 2" xfId="22800"/>
    <cellStyle name="Total 9 11 2 2" xfId="48483"/>
    <cellStyle name="Total 9 11 3" xfId="48482"/>
    <cellStyle name="Total 9 11 4" xfId="63396"/>
    <cellStyle name="Total 9 12" xfId="11746"/>
    <cellStyle name="Total 9 12 2" xfId="23181"/>
    <cellStyle name="Total 9 12 2 2" xfId="48485"/>
    <cellStyle name="Total 9 12 3" xfId="48484"/>
    <cellStyle name="Total 9 12 4" xfId="63397"/>
    <cellStyle name="Total 9 13" xfId="12163"/>
    <cellStyle name="Total 9 13 2" xfId="23564"/>
    <cellStyle name="Total 9 13 2 2" xfId="48487"/>
    <cellStyle name="Total 9 13 3" xfId="48486"/>
    <cellStyle name="Total 9 13 4" xfId="63398"/>
    <cellStyle name="Total 9 14" xfId="12541"/>
    <cellStyle name="Total 9 14 2" xfId="23900"/>
    <cellStyle name="Total 9 14 2 2" xfId="48489"/>
    <cellStyle name="Total 9 14 3" xfId="48488"/>
    <cellStyle name="Total 9 14 4" xfId="63399"/>
    <cellStyle name="Total 9 15" xfId="12894"/>
    <cellStyle name="Total 9 15 2" xfId="24226"/>
    <cellStyle name="Total 9 15 2 2" xfId="48491"/>
    <cellStyle name="Total 9 15 3" xfId="48490"/>
    <cellStyle name="Total 9 15 4" xfId="63400"/>
    <cellStyle name="Total 9 16" xfId="13306"/>
    <cellStyle name="Total 9 16 2" xfId="24605"/>
    <cellStyle name="Total 9 16 2 2" xfId="48493"/>
    <cellStyle name="Total 9 16 3" xfId="48492"/>
    <cellStyle name="Total 9 16 4" xfId="63401"/>
    <cellStyle name="Total 9 17" xfId="13642"/>
    <cellStyle name="Total 9 17 2" xfId="24910"/>
    <cellStyle name="Total 9 17 2 2" xfId="48495"/>
    <cellStyle name="Total 9 17 3" xfId="48494"/>
    <cellStyle name="Total 9 17 4" xfId="63402"/>
    <cellStyle name="Total 9 18" xfId="13972"/>
    <cellStyle name="Total 9 18 2" xfId="25212"/>
    <cellStyle name="Total 9 18 2 2" xfId="48497"/>
    <cellStyle name="Total 9 18 3" xfId="48496"/>
    <cellStyle name="Total 9 18 4" xfId="63403"/>
    <cellStyle name="Total 9 19" xfId="14293"/>
    <cellStyle name="Total 9 19 2" xfId="25512"/>
    <cellStyle name="Total 9 19 2 2" xfId="48499"/>
    <cellStyle name="Total 9 19 3" xfId="48498"/>
    <cellStyle name="Total 9 19 4" xfId="63404"/>
    <cellStyle name="Total 9 2" xfId="7342"/>
    <cellStyle name="Total 9 2 2" xfId="19318"/>
    <cellStyle name="Total 9 2 2 2" xfId="48501"/>
    <cellStyle name="Total 9 2 3" xfId="48500"/>
    <cellStyle name="Total 9 2 4" xfId="63405"/>
    <cellStyle name="Total 9 20" xfId="14584"/>
    <cellStyle name="Total 9 20 2" xfId="48502"/>
    <cellStyle name="Total 9 20 3" xfId="63406"/>
    <cellStyle name="Total 9 20 4" xfId="63407"/>
    <cellStyle name="Total 9 21" xfId="48479"/>
    <cellStyle name="Total 9 22" xfId="4577"/>
    <cellStyle name="Total 9 3" xfId="7811"/>
    <cellStyle name="Total 9 3 2" xfId="19727"/>
    <cellStyle name="Total 9 3 2 2" xfId="48504"/>
    <cellStyle name="Total 9 3 3" xfId="48503"/>
    <cellStyle name="Total 9 3 4" xfId="63408"/>
    <cellStyle name="Total 9 4" xfId="8259"/>
    <cellStyle name="Total 9 4 2" xfId="20114"/>
    <cellStyle name="Total 9 4 2 2" xfId="48506"/>
    <cellStyle name="Total 9 4 3" xfId="48505"/>
    <cellStyle name="Total 9 4 4" xfId="63409"/>
    <cellStyle name="Total 9 5" xfId="8720"/>
    <cellStyle name="Total 9 5 2" xfId="20510"/>
    <cellStyle name="Total 9 5 2 2" xfId="48508"/>
    <cellStyle name="Total 9 5 3" xfId="48507"/>
    <cellStyle name="Total 9 5 4" xfId="63410"/>
    <cellStyle name="Total 9 6" xfId="9169"/>
    <cellStyle name="Total 9 6 2" xfId="20910"/>
    <cellStyle name="Total 9 6 2 2" xfId="48510"/>
    <cellStyle name="Total 9 6 3" xfId="48509"/>
    <cellStyle name="Total 9 6 4" xfId="63411"/>
    <cellStyle name="Total 9 7" xfId="9618"/>
    <cellStyle name="Total 9 7 2" xfId="21310"/>
    <cellStyle name="Total 9 7 2 2" xfId="48512"/>
    <cellStyle name="Total 9 7 3" xfId="48511"/>
    <cellStyle name="Total 9 7 4" xfId="63412"/>
    <cellStyle name="Total 9 8" xfId="10060"/>
    <cellStyle name="Total 9 8 2" xfId="21693"/>
    <cellStyle name="Total 9 8 2 2" xfId="48514"/>
    <cellStyle name="Total 9 8 3" xfId="48513"/>
    <cellStyle name="Total 9 8 4" xfId="63413"/>
    <cellStyle name="Total 9 9" xfId="10490"/>
    <cellStyle name="Total 9 9 2" xfId="22069"/>
    <cellStyle name="Total 9 9 2 2" xfId="48516"/>
    <cellStyle name="Total 9 9 3" xfId="48515"/>
    <cellStyle name="Total 9 9 4" xfId="63414"/>
    <cellStyle name="Warning Text 10" xfId="857"/>
    <cellStyle name="Warning Text 10 2" xfId="48518"/>
    <cellStyle name="Warning Text 11" xfId="975"/>
    <cellStyle name="Warning Text 11 2" xfId="48519"/>
    <cellStyle name="Warning Text 12" xfId="4578"/>
    <cellStyle name="Warning Text 12 10" xfId="4579"/>
    <cellStyle name="Warning Text 12 10 2" xfId="48521"/>
    <cellStyle name="Warning Text 12 11" xfId="4580"/>
    <cellStyle name="Warning Text 12 11 2" xfId="48522"/>
    <cellStyle name="Warning Text 12 12" xfId="4581"/>
    <cellStyle name="Warning Text 12 12 2" xfId="48523"/>
    <cellStyle name="Warning Text 12 13" xfId="4582"/>
    <cellStyle name="Warning Text 12 13 2" xfId="48524"/>
    <cellStyle name="Warning Text 12 14" xfId="4583"/>
    <cellStyle name="Warning Text 12 14 2" xfId="48525"/>
    <cellStyle name="Warning Text 12 15" xfId="4584"/>
    <cellStyle name="Warning Text 12 15 2" xfId="48526"/>
    <cellStyle name="Warning Text 12 16" xfId="4585"/>
    <cellStyle name="Warning Text 12 16 2" xfId="48527"/>
    <cellStyle name="Warning Text 12 17" xfId="4586"/>
    <cellStyle name="Warning Text 12 17 2" xfId="48528"/>
    <cellStyle name="Warning Text 12 18" xfId="4587"/>
    <cellStyle name="Warning Text 12 18 2" xfId="48529"/>
    <cellStyle name="Warning Text 12 19" xfId="4588"/>
    <cellStyle name="Warning Text 12 19 2" xfId="48530"/>
    <cellStyle name="Warning Text 12 2" xfId="4589"/>
    <cellStyle name="Warning Text 12 2 2" xfId="48531"/>
    <cellStyle name="Warning Text 12 20" xfId="4590"/>
    <cellStyle name="Warning Text 12 20 2" xfId="48532"/>
    <cellStyle name="Warning Text 12 21" xfId="4591"/>
    <cellStyle name="Warning Text 12 21 2" xfId="48533"/>
    <cellStyle name="Warning Text 12 22" xfId="4592"/>
    <cellStyle name="Warning Text 12 22 2" xfId="48534"/>
    <cellStyle name="Warning Text 12 23" xfId="4593"/>
    <cellStyle name="Warning Text 12 23 2" xfId="48535"/>
    <cellStyle name="Warning Text 12 24" xfId="4594"/>
    <cellStyle name="Warning Text 12 24 2" xfId="48536"/>
    <cellStyle name="Warning Text 12 25" xfId="4595"/>
    <cellStyle name="Warning Text 12 25 2" xfId="48537"/>
    <cellStyle name="Warning Text 12 26" xfId="4596"/>
    <cellStyle name="Warning Text 12 26 2" xfId="48538"/>
    <cellStyle name="Warning Text 12 27" xfId="4597"/>
    <cellStyle name="Warning Text 12 27 2" xfId="48539"/>
    <cellStyle name="Warning Text 12 28" xfId="4598"/>
    <cellStyle name="Warning Text 12 28 2" xfId="48540"/>
    <cellStyle name="Warning Text 12 29" xfId="4599"/>
    <cellStyle name="Warning Text 12 29 2" xfId="48541"/>
    <cellStyle name="Warning Text 12 3" xfId="4600"/>
    <cellStyle name="Warning Text 12 3 2" xfId="48542"/>
    <cellStyle name="Warning Text 12 30" xfId="4601"/>
    <cellStyle name="Warning Text 12 30 2" xfId="48543"/>
    <cellStyle name="Warning Text 12 31" xfId="48520"/>
    <cellStyle name="Warning Text 12 4" xfId="4602"/>
    <cellStyle name="Warning Text 12 4 2" xfId="48544"/>
    <cellStyle name="Warning Text 12 5" xfId="4603"/>
    <cellStyle name="Warning Text 12 5 2" xfId="48545"/>
    <cellStyle name="Warning Text 12 6" xfId="4604"/>
    <cellStyle name="Warning Text 12 6 2" xfId="48546"/>
    <cellStyle name="Warning Text 12 7" xfId="4605"/>
    <cellStyle name="Warning Text 12 7 2" xfId="48547"/>
    <cellStyle name="Warning Text 12 8" xfId="4606"/>
    <cellStyle name="Warning Text 12 8 2" xfId="48548"/>
    <cellStyle name="Warning Text 12 9" xfId="4607"/>
    <cellStyle name="Warning Text 12 9 2" xfId="48549"/>
    <cellStyle name="Warning Text 13" xfId="4608"/>
    <cellStyle name="Warning Text 13 2" xfId="48550"/>
    <cellStyle name="Warning Text 14" xfId="4609"/>
    <cellStyle name="Warning Text 14 2" xfId="48551"/>
    <cellStyle name="Warning Text 15" xfId="4665"/>
    <cellStyle name="Warning Text 15 2" xfId="48552"/>
    <cellStyle name="Warning Text 16" xfId="17360"/>
    <cellStyle name="Warning Text 16 2" xfId="48553"/>
    <cellStyle name="Warning Text 17" xfId="48554"/>
    <cellStyle name="Warning Text 18" xfId="48517"/>
    <cellStyle name="Warning Text 2" xfId="43"/>
    <cellStyle name="Warning Text 2 10" xfId="1088"/>
    <cellStyle name="Warning Text 2 10 2" xfId="48555"/>
    <cellStyle name="Warning Text 2 11" xfId="1164"/>
    <cellStyle name="Warning Text 2 2" xfId="160"/>
    <cellStyle name="Warning Text 2 2 2" xfId="48556"/>
    <cellStyle name="Warning Text 2 3" xfId="319"/>
    <cellStyle name="Warning Text 2 3 2" xfId="48557"/>
    <cellStyle name="Warning Text 2 4" xfId="407"/>
    <cellStyle name="Warning Text 2 4 2" xfId="48558"/>
    <cellStyle name="Warning Text 2 5" xfId="494"/>
    <cellStyle name="Warning Text 2 5 2" xfId="48559"/>
    <cellStyle name="Warning Text 2 6" xfId="616"/>
    <cellStyle name="Warning Text 2 6 2" xfId="48560"/>
    <cellStyle name="Warning Text 2 7" xfId="734"/>
    <cellStyle name="Warning Text 2 7 2" xfId="48561"/>
    <cellStyle name="Warning Text 2 8" xfId="852"/>
    <cellStyle name="Warning Text 2 8 2" xfId="48562"/>
    <cellStyle name="Warning Text 2 9" xfId="971"/>
    <cellStyle name="Warning Text 2 9 2" xfId="48563"/>
    <cellStyle name="Warning Text 3" xfId="204"/>
    <cellStyle name="Warning Text 3 2" xfId="4610"/>
    <cellStyle name="Warning Text 3 2 2" xfId="48565"/>
    <cellStyle name="Warning Text 3 3" xfId="48564"/>
    <cellStyle name="Warning Text 4" xfId="205"/>
    <cellStyle name="Warning Text 4 2" xfId="4611"/>
    <cellStyle name="Warning Text 4 2 2" xfId="48567"/>
    <cellStyle name="Warning Text 4 3" xfId="48566"/>
    <cellStyle name="Warning Text 5" xfId="271"/>
    <cellStyle name="Warning Text 5 2" xfId="4612"/>
    <cellStyle name="Warning Text 5 2 2" xfId="48569"/>
    <cellStyle name="Warning Text 5 3" xfId="48568"/>
    <cellStyle name="Warning Text 6" xfId="499"/>
    <cellStyle name="Warning Text 6 2" xfId="4613"/>
    <cellStyle name="Warning Text 6 2 2" xfId="48571"/>
    <cellStyle name="Warning Text 6 3" xfId="48570"/>
    <cellStyle name="Warning Text 6 4" xfId="1591"/>
    <cellStyle name="Warning Text 7" xfId="618"/>
    <cellStyle name="Warning Text 7 10" xfId="4614"/>
    <cellStyle name="Warning Text 7 10 2" xfId="48573"/>
    <cellStyle name="Warning Text 7 11" xfId="4615"/>
    <cellStyle name="Warning Text 7 11 2" xfId="48574"/>
    <cellStyle name="Warning Text 7 12" xfId="48572"/>
    <cellStyle name="Warning Text 7 2" xfId="4616"/>
    <cellStyle name="Warning Text 7 2 2" xfId="48575"/>
    <cellStyle name="Warning Text 7 3" xfId="4617"/>
    <cellStyle name="Warning Text 7 3 2" xfId="48576"/>
    <cellStyle name="Warning Text 7 4" xfId="4618"/>
    <cellStyle name="Warning Text 7 4 2" xfId="48577"/>
    <cellStyle name="Warning Text 7 5" xfId="4619"/>
    <cellStyle name="Warning Text 7 5 2" xfId="48578"/>
    <cellStyle name="Warning Text 7 6" xfId="4620"/>
    <cellStyle name="Warning Text 7 6 2" xfId="48579"/>
    <cellStyle name="Warning Text 7 7" xfId="4621"/>
    <cellStyle name="Warning Text 7 7 2" xfId="48580"/>
    <cellStyle name="Warning Text 7 8" xfId="4622"/>
    <cellStyle name="Warning Text 7 8 2" xfId="48581"/>
    <cellStyle name="Warning Text 7 9" xfId="4623"/>
    <cellStyle name="Warning Text 7 9 2" xfId="48582"/>
    <cellStyle name="Warning Text 8" xfId="736"/>
    <cellStyle name="Warning Text 8 2" xfId="48583"/>
    <cellStyle name="Warning Text 9" xfId="854"/>
    <cellStyle name="Warning Text 9 2" xfId="48584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33CC33"/>
      <color rgb="FF00FF00"/>
      <color rgb="FF78A22F"/>
      <color rgb="FFEE3224"/>
      <color rgb="FFE64097"/>
      <color rgb="FF46C3D3"/>
      <color rgb="FFFFC222"/>
      <color rgb="FF0079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n-GB"/>
              <a:t> Change in wider tariffs for </a:t>
            </a:r>
          </a:p>
          <a:p>
            <a:pPr algn="ctr" rtl="0">
              <a:defRPr/>
            </a:pPr>
            <a:r>
              <a:rPr lang="en-GB"/>
              <a:t>conventional and intermittent power stations</a:t>
            </a:r>
          </a:p>
        </c:rich>
      </c:tx>
      <c:layout>
        <c:manualLayout>
          <c:xMode val="edge"/>
          <c:yMode val="edge"/>
          <c:x val="0.15750809101207483"/>
          <c:y val="2.46543782444651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52176313665651"/>
          <c:y val="0.17190102439529531"/>
          <c:w val="0.81784389631087884"/>
          <c:h val="0.6336022051494064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'T8 &amp; Fig 4'!$C$5:$E$5</c:f>
              <c:strCache>
                <c:ptCount val="1"/>
                <c:pt idx="0">
                  <c:v>Conventional Carbon 80%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Lit>
              <c:formatCode>General</c:formatCode>
              <c:ptCount val="2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</c:numLit>
          </c:cat>
          <c:val>
            <c:numRef>
              <c:f>'T8 &amp; Fig 4'!$E$7:$E$33</c:f>
              <c:numCache>
                <c:formatCode>#,##0.000000_ ;\-#,##0.000000\ </c:formatCode>
                <c:ptCount val="27"/>
                <c:pt idx="0">
                  <c:v>-0.31211540000000326</c:v>
                </c:pt>
                <c:pt idx="1">
                  <c:v>-0.30693020000000004</c:v>
                </c:pt>
                <c:pt idx="2">
                  <c:v>-0.3116671999999987</c:v>
                </c:pt>
                <c:pt idx="3">
                  <c:v>-0.31059700000000134</c:v>
                </c:pt>
                <c:pt idx="4">
                  <c:v>-0.31991680000000144</c:v>
                </c:pt>
                <c:pt idx="5">
                  <c:v>-0.31959860000000262</c:v>
                </c:pt>
                <c:pt idx="6">
                  <c:v>-1.8129999999999988</c:v>
                </c:pt>
                <c:pt idx="7">
                  <c:v>-0.30450279999999808</c:v>
                </c:pt>
                <c:pt idx="8">
                  <c:v>-0.30810619999999744</c:v>
                </c:pt>
                <c:pt idx="9">
                  <c:v>-0.28575480000000297</c:v>
                </c:pt>
                <c:pt idx="10">
                  <c:v>-0.33099000000000167</c:v>
                </c:pt>
                <c:pt idx="11">
                  <c:v>-0.3627365999999963</c:v>
                </c:pt>
                <c:pt idx="12">
                  <c:v>-0.32375559999999926</c:v>
                </c:pt>
                <c:pt idx="13">
                  <c:v>-0.32691899999999841</c:v>
                </c:pt>
                <c:pt idx="14">
                  <c:v>-0.32984099999999916</c:v>
                </c:pt>
                <c:pt idx="15">
                  <c:v>-0.33263439999999989</c:v>
                </c:pt>
                <c:pt idx="16">
                  <c:v>-0.33273459999999955</c:v>
                </c:pt>
                <c:pt idx="17">
                  <c:v>-0.33062079999999971</c:v>
                </c:pt>
                <c:pt idx="18">
                  <c:v>-0.33626380000000022</c:v>
                </c:pt>
                <c:pt idx="19">
                  <c:v>-0.31762380000000068</c:v>
                </c:pt>
                <c:pt idx="20">
                  <c:v>-0.31477459999999935</c:v>
                </c:pt>
                <c:pt idx="21">
                  <c:v>-0.31246519999999967</c:v>
                </c:pt>
                <c:pt idx="22">
                  <c:v>-0.33491300000000201</c:v>
                </c:pt>
                <c:pt idx="23">
                  <c:v>-0.33888259999999892</c:v>
                </c:pt>
                <c:pt idx="24">
                  <c:v>-0.342070399999999</c:v>
                </c:pt>
                <c:pt idx="25">
                  <c:v>-0.23672820000000172</c:v>
                </c:pt>
                <c:pt idx="26">
                  <c:v>-0.23356879999999958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A-403B-8384-84697FA73D4A}"/>
            </c:ext>
          </c:extLst>
        </c:ser>
        <c:ser>
          <c:idx val="1"/>
          <c:order val="2"/>
          <c:tx>
            <c:strRef>
              <c:f>'T8 &amp; Fig 4'!$I$5:$K$5</c:f>
              <c:strCache>
                <c:ptCount val="1"/>
                <c:pt idx="0">
                  <c:v>Intermittent 40%</c:v>
                </c:pt>
              </c:strCache>
            </c:strRef>
          </c:tx>
          <c:spPr>
            <a:solidFill>
              <a:srgbClr val="C2CD23"/>
            </a:solidFill>
          </c:spPr>
          <c:invertIfNegative val="0"/>
          <c:val>
            <c:numRef>
              <c:f>'T8 &amp; Fig 4'!$K$7:$K$33</c:f>
              <c:numCache>
                <c:formatCode>#,##0.000000_ ;\-#,##0.000000\ </c:formatCode>
                <c:ptCount val="27"/>
                <c:pt idx="0">
                  <c:v>-0.34439180000000036</c:v>
                </c:pt>
                <c:pt idx="1">
                  <c:v>-0.34194420000000392</c:v>
                </c:pt>
                <c:pt idx="2">
                  <c:v>-0.34385740000000098</c:v>
                </c:pt>
                <c:pt idx="3">
                  <c:v>-0.34347839999999863</c:v>
                </c:pt>
                <c:pt idx="4">
                  <c:v>-0.33777900000000116</c:v>
                </c:pt>
                <c:pt idx="5">
                  <c:v>-0.30480780000000252</c:v>
                </c:pt>
                <c:pt idx="6">
                  <c:v>-2.4098702000000038</c:v>
                </c:pt>
                <c:pt idx="7">
                  <c:v>-0.36779620000000257</c:v>
                </c:pt>
                <c:pt idx="8">
                  <c:v>-0.33135440000000393</c:v>
                </c:pt>
                <c:pt idx="9">
                  <c:v>-0.32587119999999992</c:v>
                </c:pt>
                <c:pt idx="10">
                  <c:v>-0.3521901999999999</c:v>
                </c:pt>
                <c:pt idx="11">
                  <c:v>-0.36987720000000035</c:v>
                </c:pt>
                <c:pt idx="12">
                  <c:v>-0.32390879999999989</c:v>
                </c:pt>
                <c:pt idx="13">
                  <c:v>-0.32880679999999973</c:v>
                </c:pt>
                <c:pt idx="14">
                  <c:v>-0.32420939999999954</c:v>
                </c:pt>
                <c:pt idx="15">
                  <c:v>-0.32547119999999996</c:v>
                </c:pt>
                <c:pt idx="16">
                  <c:v>-0.32495279999999971</c:v>
                </c:pt>
                <c:pt idx="17">
                  <c:v>-0.32253239999999961</c:v>
                </c:pt>
                <c:pt idx="18">
                  <c:v>-0.32771239999999979</c:v>
                </c:pt>
                <c:pt idx="19">
                  <c:v>-0.32170640000000006</c:v>
                </c:pt>
                <c:pt idx="20">
                  <c:v>-0.32115079999999985</c:v>
                </c:pt>
                <c:pt idx="21">
                  <c:v>-0.31170880000000167</c:v>
                </c:pt>
                <c:pt idx="22">
                  <c:v>-0.32428980000000074</c:v>
                </c:pt>
                <c:pt idx="23">
                  <c:v>-0.32668680000000005</c:v>
                </c:pt>
                <c:pt idx="24">
                  <c:v>-0.30872519999999959</c:v>
                </c:pt>
                <c:pt idx="25">
                  <c:v>-0.27926360000000017</c:v>
                </c:pt>
                <c:pt idx="26">
                  <c:v>-0.30308639999999976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A-403B-8384-84697FA73D4A}"/>
            </c:ext>
          </c:extLst>
        </c:ser>
        <c:ser>
          <c:idx val="3"/>
          <c:order val="3"/>
          <c:tx>
            <c:strRef>
              <c:f>'T8 &amp; Fig 4'!$F$5:$H$5</c:f>
              <c:strCache>
                <c:ptCount val="1"/>
                <c:pt idx="0">
                  <c:v>Conventional Low Carbon 80%</c:v>
                </c:pt>
              </c:strCache>
            </c:strRef>
          </c:tx>
          <c:spPr>
            <a:solidFill>
              <a:srgbClr val="D31145"/>
            </a:solidFill>
          </c:spPr>
          <c:invertIfNegative val="0"/>
          <c:val>
            <c:numRef>
              <c:f>'T8 &amp; Fig 4'!$H$7:$H$33</c:f>
              <c:numCache>
                <c:formatCode>#,##0.000000_ ;\-#,##0.000000\ </c:formatCode>
                <c:ptCount val="27"/>
                <c:pt idx="0">
                  <c:v>-0.32313159999999996</c:v>
                </c:pt>
                <c:pt idx="1">
                  <c:v>-0.3179464000000003</c:v>
                </c:pt>
                <c:pt idx="2">
                  <c:v>-0.32266780000000139</c:v>
                </c:pt>
                <c:pt idx="3">
                  <c:v>-0.32152180000000286</c:v>
                </c:pt>
                <c:pt idx="4">
                  <c:v>-0.33045500000000416</c:v>
                </c:pt>
                <c:pt idx="5">
                  <c:v>-0.32671159999999944</c:v>
                </c:pt>
                <c:pt idx="6">
                  <c:v>-2.2352234000000024</c:v>
                </c:pt>
                <c:pt idx="7">
                  <c:v>-0.31831140000000246</c:v>
                </c:pt>
                <c:pt idx="8">
                  <c:v>-0.31462580000000528</c:v>
                </c:pt>
                <c:pt idx="9">
                  <c:v>-0.2926643999999996</c:v>
                </c:pt>
                <c:pt idx="10">
                  <c:v>-0.3431633999999999</c:v>
                </c:pt>
                <c:pt idx="11">
                  <c:v>-0.37223140000000043</c:v>
                </c:pt>
                <c:pt idx="12">
                  <c:v>-0.32462560000000007</c:v>
                </c:pt>
                <c:pt idx="13">
                  <c:v>-0.32876860000000008</c:v>
                </c:pt>
                <c:pt idx="14">
                  <c:v>-0.32987079999999924</c:v>
                </c:pt>
                <c:pt idx="15">
                  <c:v>-0.33263439999999989</c:v>
                </c:pt>
                <c:pt idx="16">
                  <c:v>-0.33273459999999955</c:v>
                </c:pt>
                <c:pt idx="17">
                  <c:v>-0.33062079999999971</c:v>
                </c:pt>
                <c:pt idx="18">
                  <c:v>-0.33626380000000022</c:v>
                </c:pt>
                <c:pt idx="19">
                  <c:v>-0.31762380000000068</c:v>
                </c:pt>
                <c:pt idx="20">
                  <c:v>-0.31477459999999935</c:v>
                </c:pt>
                <c:pt idx="21">
                  <c:v>-0.30946959999999901</c:v>
                </c:pt>
                <c:pt idx="22">
                  <c:v>-0.33443360000000233</c:v>
                </c:pt>
                <c:pt idx="23">
                  <c:v>-0.33888259999999892</c:v>
                </c:pt>
                <c:pt idx="24">
                  <c:v>-0.342070399999999</c:v>
                </c:pt>
                <c:pt idx="25">
                  <c:v>-0.23672820000000172</c:v>
                </c:pt>
                <c:pt idx="26">
                  <c:v>-0.23356879999999958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3-48C3-887C-54DFBE5B9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82400"/>
        <c:axId val="94196864"/>
      </c:barChart>
      <c:lineChart>
        <c:grouping val="standard"/>
        <c:varyColors val="0"/>
        <c:ser>
          <c:idx val="0"/>
          <c:order val="0"/>
          <c:tx>
            <c:strRef>
              <c:f>'T8 &amp; Fig 4'!$L$5:$L$6</c:f>
              <c:strCache>
                <c:ptCount val="2"/>
                <c:pt idx="0">
                  <c:v>Change in Residual (£/kW)</c:v>
                </c:pt>
              </c:strCache>
            </c:strRef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  <a:prstDash val="sysDash"/>
            </a:ln>
          </c:spPr>
          <c:marker>
            <c:symbol val="none"/>
          </c:marker>
          <c:val>
            <c:numRef>
              <c:f>'T8 &amp; Fig 4'!$L$7:$L$33</c:f>
              <c:numCache>
                <c:formatCode>#,##0.000000_ ;\-#,##0.000000\ </c:formatCode>
                <c:ptCount val="27"/>
                <c:pt idx="0">
                  <c:v>-0.32182036516976531</c:v>
                </c:pt>
                <c:pt idx="1">
                  <c:v>-0.32182036516976531</c:v>
                </c:pt>
                <c:pt idx="2">
                  <c:v>-0.32182036516976531</c:v>
                </c:pt>
                <c:pt idx="3">
                  <c:v>-0.32182036516976531</c:v>
                </c:pt>
                <c:pt idx="4">
                  <c:v>-0.32182036516976531</c:v>
                </c:pt>
                <c:pt idx="5">
                  <c:v>-0.32182036516976531</c:v>
                </c:pt>
                <c:pt idx="6">
                  <c:v>-0.32182036516976531</c:v>
                </c:pt>
                <c:pt idx="7">
                  <c:v>-0.32182036516976531</c:v>
                </c:pt>
                <c:pt idx="8">
                  <c:v>-0.32182036516976531</c:v>
                </c:pt>
                <c:pt idx="9">
                  <c:v>-0.32182036516976531</c:v>
                </c:pt>
                <c:pt idx="10">
                  <c:v>-0.32182036516976531</c:v>
                </c:pt>
                <c:pt idx="11">
                  <c:v>-0.32182036516976531</c:v>
                </c:pt>
                <c:pt idx="12">
                  <c:v>-0.32182036516976531</c:v>
                </c:pt>
                <c:pt idx="13">
                  <c:v>-0.32182036516976531</c:v>
                </c:pt>
                <c:pt idx="14">
                  <c:v>-0.32182036516976531</c:v>
                </c:pt>
                <c:pt idx="15">
                  <c:v>-0.32182036516976531</c:v>
                </c:pt>
                <c:pt idx="16">
                  <c:v>-0.32182036516976531</c:v>
                </c:pt>
                <c:pt idx="17">
                  <c:v>-0.32182036516976531</c:v>
                </c:pt>
                <c:pt idx="18">
                  <c:v>-0.32182036516976531</c:v>
                </c:pt>
                <c:pt idx="19">
                  <c:v>-0.32182036516976531</c:v>
                </c:pt>
                <c:pt idx="20">
                  <c:v>-0.32182036516976531</c:v>
                </c:pt>
                <c:pt idx="21">
                  <c:v>-0.32182036516976531</c:v>
                </c:pt>
                <c:pt idx="22">
                  <c:v>-0.32182036516976531</c:v>
                </c:pt>
                <c:pt idx="23">
                  <c:v>-0.32182036516976531</c:v>
                </c:pt>
                <c:pt idx="24">
                  <c:v>-0.32182036516976531</c:v>
                </c:pt>
                <c:pt idx="25">
                  <c:v>-0.32182036516976531</c:v>
                </c:pt>
                <c:pt idx="26">
                  <c:v>-0.32182036516976531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1A-403B-8384-84697FA73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82400"/>
        <c:axId val="94196864"/>
      </c:lineChart>
      <c:catAx>
        <c:axId val="9418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Generation Zone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94196864"/>
        <c:crosses val="autoZero"/>
        <c:auto val="1"/>
        <c:lblAlgn val="ctr"/>
        <c:lblOffset val="100"/>
        <c:noMultiLvlLbl val="0"/>
      </c:catAx>
      <c:valAx>
        <c:axId val="94196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 in Generation Tariff £/kW</a:t>
                </a:r>
              </a:p>
            </c:rich>
          </c:tx>
          <c:layout>
            <c:manualLayout>
              <c:xMode val="edge"/>
              <c:yMode val="edge"/>
              <c:x val="2.4335246778970577E-2"/>
              <c:y val="0.29550720282102144"/>
            </c:manualLayout>
          </c:layout>
          <c:overlay val="0"/>
        </c:title>
        <c:numFmt formatCode="#,##0.0_ ;\-#,##0.0\ " sourceLinked="0"/>
        <c:majorTickMark val="out"/>
        <c:minorTickMark val="none"/>
        <c:tickLblPos val="nextTo"/>
        <c:crossAx val="94182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6123539043384734E-2"/>
          <c:y val="0.92309739291331228"/>
          <c:w val="0.84970670631469025"/>
          <c:h val="7.690260708668775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HH Demand Tariffs - October 2017 v </a:t>
            </a:r>
          </a:p>
          <a:p>
            <a:pPr>
              <a:defRPr/>
            </a:pPr>
            <a:r>
              <a:rPr lang="en-US"/>
              <a:t>October 2017 with CMP 282</a:t>
            </a:r>
            <a:endParaRPr lang="en-GB"/>
          </a:p>
        </c:rich>
      </c:tx>
      <c:layout>
        <c:manualLayout>
          <c:xMode val="edge"/>
          <c:yMode val="edge"/>
          <c:x val="0.26169270833333336"/>
          <c:y val="2.3460461297086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4000164041994"/>
          <c:y val="0.14003812372615435"/>
          <c:w val="0.87968339895013126"/>
          <c:h val="0.61526796580595022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00B050"/>
            </a:solidFill>
            <a:ln>
              <a:noFill/>
              <a:prstDash val="dash"/>
            </a:ln>
          </c:spPr>
          <c:invertIfNegative val="0"/>
          <c:val>
            <c:numRef>
              <c:f>'T22'!#REF!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27E-4012-A878-DF1C87951488}"/>
            </c:ext>
          </c:extLst>
        </c:ser>
        <c:ser>
          <c:idx val="0"/>
          <c:order val="1"/>
          <c:invertIfNegative val="0"/>
          <c:val>
            <c:numRef>
              <c:f>'T22'!#REF!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27E-4012-A878-DF1C87951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776128"/>
        <c:axId val="307782400"/>
      </c:barChart>
      <c:catAx>
        <c:axId val="30777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 Zone</a:t>
                </a:r>
              </a:p>
            </c:rich>
          </c:tx>
          <c:overlay val="0"/>
        </c:title>
        <c:numFmt formatCode="0_)" sourceLinked="1"/>
        <c:majorTickMark val="out"/>
        <c:minorTickMark val="none"/>
        <c:tickLblPos val="low"/>
        <c:crossAx val="307782400"/>
        <c:crosses val="autoZero"/>
        <c:auto val="1"/>
        <c:lblAlgn val="ctr"/>
        <c:lblOffset val="100"/>
        <c:noMultiLvlLbl val="0"/>
      </c:catAx>
      <c:valAx>
        <c:axId val="307782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Tariff (£/kW)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30777612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9.8131766732283451E-2"/>
          <c:y val="0.88196161234035686"/>
          <c:w val="0.87135191108923882"/>
          <c:h val="0.1148923004736139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7</xdr:col>
      <xdr:colOff>207309</xdr:colOff>
      <xdr:row>65</xdr:row>
      <xdr:rowOff>32217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0</xdr:rowOff>
    </xdr:from>
    <xdr:to>
      <xdr:col>25</xdr:col>
      <xdr:colOff>0</xdr:colOff>
      <xdr:row>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ETO_Charge%20Setting\Charging%20Model%20and%20FY%20Tariffs\FY_2018_19\1%20December%20Forecast\1%20Transport%20Model\2017Dec_TT%20Model_v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ETO_Charge%20Setting\Charging%20Model%20and%20FY%20Tariffs\FY_2018_19\2%20October%20Forecast\1%20Transport%20Model\2017Oct_TT%20Model_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ETO_Charge%20Setting\FY_2017_18\1%20December%20Forecast\1%20Transport%20Model\201718%20December%20draft%20tariffs_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ETO_Charge%20Setting\FY_2017_18\2%20October%20Forecast\1%20Transport%20Model\201718%20October%20Foreca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sheet"/>
      <sheetName val="Forecast Control"/>
      <sheetName val="Model Control"/>
      <sheetName val="Output"/>
      <sheetName val="Connection map"/>
      <sheetName val="TxNetwork"/>
      <sheetName val="Diversity"/>
      <sheetName val="Final Tariffs"/>
      <sheetName val="Tariff"/>
      <sheetName val="GenericWiderExpansionFactors"/>
      <sheetName val="ETYS Boundaries"/>
      <sheetName val="GenInput"/>
      <sheetName val="LocalAssetCharging"/>
      <sheetName val="Sheet1"/>
      <sheetName val="Transport"/>
      <sheetName val="HVDC"/>
      <sheetName val="Table Control Sheet"/>
      <sheetName val="T1"/>
      <sheetName val="T 2"/>
      <sheetName val="T3 &amp; Fig 1"/>
      <sheetName val="T4 &amp; Fig 2"/>
      <sheetName val="T5 &amp; Fig 3"/>
      <sheetName val="T6"/>
      <sheetName val="T 7"/>
      <sheetName val="T8 &amp; Fig 4"/>
      <sheetName val="T10"/>
      <sheetName val="T11"/>
      <sheetName val="T16 (C5)"/>
      <sheetName val="T17 (&amp; C5 T16)"/>
      <sheetName val="T18 (&amp; C5 T23)"/>
      <sheetName val="T19"/>
      <sheetName val="T21"/>
      <sheetName val="T22 (&amp; C5 T46 T47 T48 T49)"/>
      <sheetName val="TransportDemand"/>
      <sheetName val="Wk24 Demand Check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C10">
            <v>1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C12">
            <v>1</v>
          </cell>
          <cell r="D12">
            <v>0</v>
          </cell>
          <cell r="E12">
            <v>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C14">
            <v>0</v>
          </cell>
          <cell r="D14">
            <v>0</v>
          </cell>
          <cell r="E14">
            <v>1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</v>
          </cell>
          <cell r="J17">
            <v>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  <cell r="L19">
            <v>1</v>
          </cell>
          <cell r="M19">
            <v>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</v>
          </cell>
          <cell r="L20">
            <v>1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O22">
            <v>1</v>
          </cell>
          <cell r="P22">
            <v>1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</v>
          </cell>
          <cell r="O23">
            <v>1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P24">
            <v>1</v>
          </cell>
          <cell r="Q24">
            <v>1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  <cell r="R25">
            <v>1</v>
          </cell>
          <cell r="S25">
            <v>0</v>
          </cell>
          <cell r="T25">
            <v>0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1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</v>
          </cell>
          <cell r="T27">
            <v>1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</v>
          </cell>
          <cell r="W30">
            <v>1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</v>
          </cell>
          <cell r="U31">
            <v>0</v>
          </cell>
          <cell r="V31">
            <v>0</v>
          </cell>
          <cell r="W31">
            <v>0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</v>
          </cell>
          <cell r="U32">
            <v>0</v>
          </cell>
          <cell r="V32">
            <v>0</v>
          </cell>
          <cell r="W32">
            <v>0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</v>
          </cell>
          <cell r="U33">
            <v>0</v>
          </cell>
          <cell r="V33">
            <v>0</v>
          </cell>
          <cell r="W33">
            <v>0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  <cell r="AB33">
            <v>0</v>
          </cell>
          <cell r="AC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</v>
          </cell>
          <cell r="AB34">
            <v>0</v>
          </cell>
          <cell r="AC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</v>
          </cell>
          <cell r="AC35">
            <v>1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>
            <v>0</v>
          </cell>
        </row>
        <row r="43">
          <cell r="C43">
            <v>1246.1474911483674</v>
          </cell>
        </row>
        <row r="44">
          <cell r="C44">
            <v>900.41474491920474</v>
          </cell>
        </row>
        <row r="45">
          <cell r="C45">
            <v>1209.5192000602351</v>
          </cell>
        </row>
        <row r="46">
          <cell r="C46">
            <v>1205.3756279035404</v>
          </cell>
        </row>
        <row r="47">
          <cell r="C47">
            <v>1074.9346536638557</v>
          </cell>
        </row>
        <row r="48">
          <cell r="C48">
            <v>998.63714773810909</v>
          </cell>
        </row>
        <row r="49">
          <cell r="C49">
            <v>958.75762837394393</v>
          </cell>
        </row>
        <row r="50">
          <cell r="C50">
            <v>872.89355001819956</v>
          </cell>
        </row>
        <row r="51">
          <cell r="C51">
            <v>763.44327306172784</v>
          </cell>
        </row>
        <row r="52">
          <cell r="C52">
            <v>893.44189757735796</v>
          </cell>
        </row>
        <row r="53">
          <cell r="C53">
            <v>657.2831763393076</v>
          </cell>
        </row>
        <row r="54">
          <cell r="C54">
            <v>500.97731881182625</v>
          </cell>
        </row>
        <row r="55">
          <cell r="C55">
            <v>272.58009269969136</v>
          </cell>
        </row>
        <row r="56">
          <cell r="C56">
            <v>228.89324340125756</v>
          </cell>
        </row>
        <row r="57">
          <cell r="C57">
            <v>40.645835886338105</v>
          </cell>
        </row>
        <row r="58">
          <cell r="C58">
            <v>-35.633005892683769</v>
          </cell>
        </row>
        <row r="59">
          <cell r="C59">
            <v>-14.969379466062943</v>
          </cell>
        </row>
        <row r="60">
          <cell r="C60">
            <v>-3.3619068114331543</v>
          </cell>
        </row>
        <row r="61">
          <cell r="C61">
            <v>-38.6358673170187</v>
          </cell>
        </row>
        <row r="62">
          <cell r="C62">
            <v>-175.18020062916645</v>
          </cell>
        </row>
        <row r="63">
          <cell r="C63">
            <v>-174.07216994827675</v>
          </cell>
        </row>
        <row r="64">
          <cell r="C64">
            <v>-173.10961327493172</v>
          </cell>
        </row>
        <row r="65">
          <cell r="C65">
            <v>-164.55541491589639</v>
          </cell>
        </row>
        <row r="66">
          <cell r="C66">
            <v>86.699769505289638</v>
          </cell>
        </row>
        <row r="67">
          <cell r="C67">
            <v>-112.6653619417843</v>
          </cell>
        </row>
        <row r="68">
          <cell r="C68">
            <v>-168.02592068908521</v>
          </cell>
        </row>
        <row r="69">
          <cell r="C69">
            <v>-223.13028776841929</v>
          </cell>
        </row>
        <row r="107">
          <cell r="C107">
            <v>1</v>
          </cell>
          <cell r="D107">
            <v>1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C108">
            <v>0</v>
          </cell>
          <cell r="D108">
            <v>1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C109">
            <v>1</v>
          </cell>
          <cell r="D109">
            <v>1</v>
          </cell>
          <cell r="E109">
            <v>1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1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C111">
            <v>1</v>
          </cell>
          <cell r="D111">
            <v>1</v>
          </cell>
          <cell r="E111">
            <v>1</v>
          </cell>
          <cell r="F111">
            <v>1</v>
          </cell>
          <cell r="G111">
            <v>1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C112">
            <v>1</v>
          </cell>
          <cell r="D112">
            <v>1</v>
          </cell>
          <cell r="E112">
            <v>1</v>
          </cell>
          <cell r="F112">
            <v>1</v>
          </cell>
          <cell r="G112">
            <v>1</v>
          </cell>
          <cell r="H112">
            <v>1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1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C114">
            <v>1</v>
          </cell>
          <cell r="D114">
            <v>1</v>
          </cell>
          <cell r="E114">
            <v>1</v>
          </cell>
          <cell r="F114">
            <v>1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C115">
            <v>1</v>
          </cell>
          <cell r="D115">
            <v>1</v>
          </cell>
          <cell r="E115">
            <v>1</v>
          </cell>
          <cell r="F115">
            <v>1</v>
          </cell>
          <cell r="G115">
            <v>1</v>
          </cell>
          <cell r="H115">
            <v>1</v>
          </cell>
          <cell r="I115">
            <v>1</v>
          </cell>
          <cell r="J115">
            <v>1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C116">
            <v>1</v>
          </cell>
          <cell r="D116">
            <v>1</v>
          </cell>
          <cell r="E116">
            <v>1</v>
          </cell>
          <cell r="F116">
            <v>1</v>
          </cell>
          <cell r="G116">
            <v>1</v>
          </cell>
          <cell r="H116">
            <v>1</v>
          </cell>
          <cell r="I116">
            <v>1</v>
          </cell>
          <cell r="J116">
            <v>1</v>
          </cell>
          <cell r="K116">
            <v>1</v>
          </cell>
          <cell r="L116">
            <v>1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C118">
            <v>1</v>
          </cell>
          <cell r="D118">
            <v>1</v>
          </cell>
          <cell r="E118">
            <v>1</v>
          </cell>
          <cell r="F118">
            <v>1</v>
          </cell>
          <cell r="G118">
            <v>1</v>
          </cell>
          <cell r="H118">
            <v>1</v>
          </cell>
          <cell r="I118">
            <v>1</v>
          </cell>
          <cell r="J118">
            <v>1</v>
          </cell>
          <cell r="K118">
            <v>1</v>
          </cell>
          <cell r="L118">
            <v>1</v>
          </cell>
          <cell r="M118">
            <v>1</v>
          </cell>
          <cell r="N118">
            <v>1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C119">
            <v>1</v>
          </cell>
          <cell r="D119">
            <v>1</v>
          </cell>
          <cell r="E119">
            <v>1</v>
          </cell>
          <cell r="F119">
            <v>1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C121">
            <v>1</v>
          </cell>
          <cell r="D121">
            <v>1</v>
          </cell>
          <cell r="E121">
            <v>1</v>
          </cell>
          <cell r="F121">
            <v>1</v>
          </cell>
          <cell r="G121">
            <v>1</v>
          </cell>
          <cell r="H121">
            <v>1</v>
          </cell>
          <cell r="I121">
            <v>1</v>
          </cell>
          <cell r="J121">
            <v>1</v>
          </cell>
          <cell r="K121">
            <v>1</v>
          </cell>
          <cell r="L121">
            <v>1</v>
          </cell>
          <cell r="M121">
            <v>1</v>
          </cell>
          <cell r="N121">
            <v>1</v>
          </cell>
          <cell r="O121">
            <v>1</v>
          </cell>
          <cell r="P121">
            <v>1</v>
          </cell>
          <cell r="Q121">
            <v>1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C122">
            <v>1</v>
          </cell>
          <cell r="D122">
            <v>1</v>
          </cell>
          <cell r="E122">
            <v>1</v>
          </cell>
          <cell r="F122">
            <v>1</v>
          </cell>
          <cell r="G122">
            <v>1</v>
          </cell>
          <cell r="H122">
            <v>1</v>
          </cell>
          <cell r="I122">
            <v>1</v>
          </cell>
          <cell r="J122">
            <v>1</v>
          </cell>
          <cell r="K122">
            <v>1</v>
          </cell>
          <cell r="L122">
            <v>1</v>
          </cell>
          <cell r="M122">
            <v>1</v>
          </cell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>
            <v>1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C123">
            <v>1</v>
          </cell>
          <cell r="D123">
            <v>1</v>
          </cell>
          <cell r="E123">
            <v>1</v>
          </cell>
          <cell r="F123">
            <v>1</v>
          </cell>
          <cell r="G123">
            <v>1</v>
          </cell>
          <cell r="H123">
            <v>1</v>
          </cell>
          <cell r="I123">
            <v>1</v>
          </cell>
          <cell r="J123">
            <v>1</v>
          </cell>
          <cell r="K123">
            <v>1</v>
          </cell>
          <cell r="L123">
            <v>1</v>
          </cell>
          <cell r="M123">
            <v>1</v>
          </cell>
          <cell r="N123">
            <v>1</v>
          </cell>
          <cell r="O123">
            <v>1</v>
          </cell>
          <cell r="P123">
            <v>1</v>
          </cell>
          <cell r="Q123">
            <v>1</v>
          </cell>
          <cell r="R123">
            <v>1</v>
          </cell>
          <cell r="S123">
            <v>1</v>
          </cell>
          <cell r="T123">
            <v>0</v>
          </cell>
          <cell r="U123">
            <v>1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C124">
            <v>1</v>
          </cell>
          <cell r="D124">
            <v>1</v>
          </cell>
          <cell r="E124">
            <v>1</v>
          </cell>
          <cell r="F124">
            <v>1</v>
          </cell>
          <cell r="G124">
            <v>1</v>
          </cell>
          <cell r="H124">
            <v>1</v>
          </cell>
          <cell r="I124">
            <v>1</v>
          </cell>
          <cell r="J124">
            <v>1</v>
          </cell>
          <cell r="K124">
            <v>1</v>
          </cell>
          <cell r="L124">
            <v>1</v>
          </cell>
          <cell r="M124">
            <v>1</v>
          </cell>
          <cell r="N124">
            <v>1</v>
          </cell>
          <cell r="O124">
            <v>1</v>
          </cell>
          <cell r="P124">
            <v>1</v>
          </cell>
          <cell r="Q124">
            <v>1</v>
          </cell>
          <cell r="R124">
            <v>1</v>
          </cell>
          <cell r="S124">
            <v>1</v>
          </cell>
          <cell r="T124">
            <v>1</v>
          </cell>
          <cell r="U124">
            <v>1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1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1</v>
          </cell>
          <cell r="W127">
            <v>1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C130">
            <v>1</v>
          </cell>
          <cell r="D130">
            <v>1</v>
          </cell>
          <cell r="E130">
            <v>1</v>
          </cell>
          <cell r="F130">
            <v>1</v>
          </cell>
          <cell r="G130">
            <v>1</v>
          </cell>
          <cell r="H130">
            <v>1</v>
          </cell>
          <cell r="I130">
            <v>1</v>
          </cell>
          <cell r="J130">
            <v>1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>
            <v>1</v>
          </cell>
          <cell r="R130">
            <v>1</v>
          </cell>
          <cell r="S130">
            <v>1</v>
          </cell>
          <cell r="T130">
            <v>1</v>
          </cell>
          <cell r="U130">
            <v>1</v>
          </cell>
          <cell r="V130">
            <v>0</v>
          </cell>
          <cell r="W130">
            <v>0</v>
          </cell>
          <cell r="X130">
            <v>1</v>
          </cell>
          <cell r="Y130">
            <v>1</v>
          </cell>
          <cell r="Z130">
            <v>1</v>
          </cell>
          <cell r="AA130">
            <v>0</v>
          </cell>
          <cell r="AB130">
            <v>0</v>
          </cell>
          <cell r="AC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1</v>
          </cell>
          <cell r="AB131">
            <v>0</v>
          </cell>
          <cell r="AC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1</v>
          </cell>
          <cell r="AC132">
            <v>1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1</v>
          </cell>
        </row>
      </sheetData>
      <sheetData sheetId="6" refreshError="1">
        <row r="5">
          <cell r="C5">
            <v>1401.8100000000002</v>
          </cell>
          <cell r="D5">
            <v>300</v>
          </cell>
        </row>
        <row r="6">
          <cell r="C6">
            <v>0</v>
          </cell>
          <cell r="D6">
            <v>0</v>
          </cell>
        </row>
        <row r="7">
          <cell r="C7">
            <v>509.9</v>
          </cell>
          <cell r="D7">
            <v>0</v>
          </cell>
        </row>
        <row r="8">
          <cell r="C8">
            <v>42.75</v>
          </cell>
          <cell r="D8">
            <v>0</v>
          </cell>
        </row>
        <row r="9">
          <cell r="C9">
            <v>552.59999999999991</v>
          </cell>
          <cell r="D9">
            <v>0</v>
          </cell>
        </row>
        <row r="10">
          <cell r="C10">
            <v>63.5</v>
          </cell>
          <cell r="D10">
            <v>0</v>
          </cell>
        </row>
        <row r="11">
          <cell r="C11">
            <v>166</v>
          </cell>
          <cell r="D11">
            <v>0</v>
          </cell>
        </row>
        <row r="12">
          <cell r="C12">
            <v>80</v>
          </cell>
          <cell r="D12">
            <v>440</v>
          </cell>
        </row>
        <row r="13">
          <cell r="C13">
            <v>0</v>
          </cell>
          <cell r="D13">
            <v>120</v>
          </cell>
        </row>
        <row r="14">
          <cell r="C14">
            <v>2348.5</v>
          </cell>
          <cell r="D14">
            <v>80</v>
          </cell>
        </row>
        <row r="15">
          <cell r="C15">
            <v>3080.85</v>
          </cell>
          <cell r="D15">
            <v>0</v>
          </cell>
        </row>
        <row r="16">
          <cell r="C16">
            <v>419</v>
          </cell>
          <cell r="D16">
            <v>0</v>
          </cell>
        </row>
        <row r="17">
          <cell r="C17">
            <v>1207</v>
          </cell>
          <cell r="D17">
            <v>562</v>
          </cell>
        </row>
        <row r="18">
          <cell r="C18">
            <v>4046</v>
          </cell>
          <cell r="D18">
            <v>155</v>
          </cell>
        </row>
        <row r="19">
          <cell r="C19">
            <v>825</v>
          </cell>
          <cell r="D19">
            <v>11514</v>
          </cell>
        </row>
        <row r="20">
          <cell r="C20">
            <v>828</v>
          </cell>
          <cell r="D20">
            <v>13751</v>
          </cell>
        </row>
        <row r="21">
          <cell r="C21">
            <v>1221</v>
          </cell>
          <cell r="D21">
            <v>2655</v>
          </cell>
        </row>
        <row r="22">
          <cell r="C22">
            <v>2507.9</v>
          </cell>
          <cell r="D22">
            <v>3567</v>
          </cell>
        </row>
        <row r="23">
          <cell r="C23">
            <v>0</v>
          </cell>
          <cell r="D23">
            <v>1644</v>
          </cell>
        </row>
        <row r="24">
          <cell r="C24">
            <v>0</v>
          </cell>
          <cell r="D24">
            <v>2199</v>
          </cell>
        </row>
        <row r="25">
          <cell r="C25">
            <v>228</v>
          </cell>
          <cell r="D25">
            <v>3477</v>
          </cell>
        </row>
        <row r="26">
          <cell r="C26">
            <v>0</v>
          </cell>
          <cell r="D26">
            <v>1234</v>
          </cell>
        </row>
        <row r="27">
          <cell r="C27">
            <v>0</v>
          </cell>
          <cell r="D27">
            <v>144</v>
          </cell>
        </row>
        <row r="28">
          <cell r="C28">
            <v>2021</v>
          </cell>
          <cell r="D28">
            <v>10084</v>
          </cell>
        </row>
        <row r="29">
          <cell r="C29">
            <v>400</v>
          </cell>
          <cell r="D29">
            <v>1970</v>
          </cell>
        </row>
        <row r="30">
          <cell r="C30">
            <v>1061</v>
          </cell>
          <cell r="D30">
            <v>1078</v>
          </cell>
        </row>
        <row r="31">
          <cell r="C31">
            <v>0</v>
          </cell>
          <cell r="D31">
            <v>1045</v>
          </cell>
        </row>
      </sheetData>
      <sheetData sheetId="7" refreshError="1">
        <row r="58">
          <cell r="B58" t="str">
            <v>Substation</v>
          </cell>
        </row>
      </sheetData>
      <sheetData sheetId="8" refreshError="1">
        <row r="10">
          <cell r="F10">
            <v>145.10955802334814</v>
          </cell>
        </row>
        <row r="20">
          <cell r="B20" t="str">
            <v>2016/17</v>
          </cell>
          <cell r="C20" t="str">
            <v>2017/18</v>
          </cell>
          <cell r="D20" t="str">
            <v>2018/19</v>
          </cell>
          <cell r="E20" t="str">
            <v>2019/20</v>
          </cell>
          <cell r="F20" t="str">
            <v>2020/21</v>
          </cell>
        </row>
        <row r="23">
          <cell r="B23">
            <v>2708.6533514282437</v>
          </cell>
          <cell r="C23">
            <v>2666</v>
          </cell>
          <cell r="D23">
            <v>2670.1969933972355</v>
          </cell>
          <cell r="E23">
            <v>2864.3089207585781</v>
          </cell>
          <cell r="F23">
            <v>3033.6684908093075</v>
          </cell>
        </row>
        <row r="25">
          <cell r="J25">
            <v>3.22</v>
          </cell>
        </row>
        <row r="26">
          <cell r="B26">
            <v>0.83260072421747389</v>
          </cell>
          <cell r="C26">
            <v>0.85361707060623426</v>
          </cell>
          <cell r="D26">
            <v>0.83892029917576239</v>
          </cell>
          <cell r="E26">
            <v>0.85188206666408184</v>
          </cell>
          <cell r="J26">
            <v>29.36</v>
          </cell>
        </row>
        <row r="111">
          <cell r="F111">
            <v>145.10955802334814</v>
          </cell>
        </row>
        <row r="145">
          <cell r="G145">
            <v>18.831730496439064</v>
          </cell>
        </row>
        <row r="179">
          <cell r="G179">
            <v>71.918009999999995</v>
          </cell>
          <cell r="I179">
            <v>-181.08510633624502</v>
          </cell>
        </row>
        <row r="187">
          <cell r="B187" t="str">
            <v>Achruach</v>
          </cell>
        </row>
        <row r="188">
          <cell r="B188" t="str">
            <v>Aigas</v>
          </cell>
        </row>
        <row r="189">
          <cell r="B189" t="str">
            <v>An Suidhe</v>
          </cell>
        </row>
        <row r="190">
          <cell r="B190" t="str">
            <v>Arecleoch</v>
          </cell>
        </row>
        <row r="191">
          <cell r="B191" t="str">
            <v>Baglan Bay</v>
          </cell>
        </row>
        <row r="192">
          <cell r="B192" t="str">
            <v>Beinneun Wind Farm</v>
          </cell>
        </row>
        <row r="193">
          <cell r="B193" t="str">
            <v>Bhlaraidh Wind Farm</v>
          </cell>
        </row>
        <row r="194">
          <cell r="B194" t="str">
            <v>Black Hill</v>
          </cell>
        </row>
        <row r="195">
          <cell r="B195" t="str">
            <v>BlackCraig Wind Farm</v>
          </cell>
        </row>
        <row r="196">
          <cell r="B196" t="str">
            <v>Black Law</v>
          </cell>
        </row>
        <row r="197">
          <cell r="B197" t="str">
            <v>BlackLaw Extension</v>
          </cell>
        </row>
        <row r="198">
          <cell r="B198" t="str">
            <v>Bodelwyddan</v>
          </cell>
        </row>
        <row r="199">
          <cell r="B199" t="str">
            <v>Carrington</v>
          </cell>
        </row>
        <row r="200">
          <cell r="B200" t="str">
            <v>Clyde (North)</v>
          </cell>
        </row>
        <row r="201">
          <cell r="B201" t="str">
            <v>Clyde (South)</v>
          </cell>
        </row>
        <row r="202">
          <cell r="B202" t="str">
            <v>Corriegarth</v>
          </cell>
        </row>
        <row r="203">
          <cell r="B203" t="str">
            <v>Corriemoillie</v>
          </cell>
        </row>
        <row r="204">
          <cell r="B204" t="str">
            <v>Coryton</v>
          </cell>
        </row>
        <row r="205">
          <cell r="B205" t="str">
            <v>Cruachan</v>
          </cell>
        </row>
        <row r="206">
          <cell r="B206" t="str">
            <v>Crystal Rig</v>
          </cell>
        </row>
        <row r="207">
          <cell r="B207" t="str">
            <v>Culligran</v>
          </cell>
        </row>
        <row r="208">
          <cell r="B208" t="str">
            <v>Deanie</v>
          </cell>
        </row>
        <row r="209">
          <cell r="B209" t="str">
            <v>Dersalloch</v>
          </cell>
        </row>
        <row r="210">
          <cell r="B210" t="str">
            <v>Didcot</v>
          </cell>
        </row>
        <row r="211">
          <cell r="B211" t="str">
            <v>Dinorwig</v>
          </cell>
        </row>
        <row r="212">
          <cell r="B212" t="str">
            <v>Dunlaw Extension</v>
          </cell>
        </row>
        <row r="213">
          <cell r="B213" t="str">
            <v>Dunhill</v>
          </cell>
        </row>
        <row r="214">
          <cell r="B214" t="str">
            <v>Dumnaglass</v>
          </cell>
        </row>
        <row r="215">
          <cell r="B215" t="str">
            <v>Edinbane</v>
          </cell>
        </row>
        <row r="216">
          <cell r="B216" t="str">
            <v>Ewe Hill</v>
          </cell>
        </row>
        <row r="217">
          <cell r="B217" t="str">
            <v>Fallago</v>
          </cell>
        </row>
        <row r="218">
          <cell r="B218" t="str">
            <v>Farr</v>
          </cell>
        </row>
        <row r="219">
          <cell r="B219" t="str">
            <v>Fernoch</v>
          </cell>
        </row>
        <row r="220">
          <cell r="B220" t="str">
            <v>Ffestiniogg</v>
          </cell>
        </row>
        <row r="221">
          <cell r="B221" t="str">
            <v>Finlarig</v>
          </cell>
        </row>
        <row r="222">
          <cell r="B222" t="str">
            <v>Foyers</v>
          </cell>
        </row>
        <row r="223">
          <cell r="B223" t="str">
            <v>Galawhistle</v>
          </cell>
        </row>
        <row r="224">
          <cell r="B224" t="str">
            <v>Glendoe</v>
          </cell>
        </row>
        <row r="225">
          <cell r="B225" t="str">
            <v>Glenglass</v>
          </cell>
        </row>
        <row r="226">
          <cell r="B226" t="str">
            <v>Gordonbush</v>
          </cell>
        </row>
        <row r="227">
          <cell r="B227" t="str">
            <v>Griffin Wind</v>
          </cell>
        </row>
        <row r="228">
          <cell r="B228" t="str">
            <v>Hadyard Hill</v>
          </cell>
        </row>
        <row r="229">
          <cell r="B229" t="str">
            <v>Harestanes</v>
          </cell>
        </row>
        <row r="230">
          <cell r="B230" t="str">
            <v>Hartlepool</v>
          </cell>
        </row>
        <row r="231">
          <cell r="B231" t="str">
            <v>Hedon</v>
          </cell>
        </row>
        <row r="232">
          <cell r="B232" t="str">
            <v>Invergarry</v>
          </cell>
        </row>
        <row r="233">
          <cell r="B233" t="str">
            <v>Kilgallioch</v>
          </cell>
        </row>
        <row r="234">
          <cell r="B234" t="str">
            <v>Kilmorack</v>
          </cell>
        </row>
        <row r="235">
          <cell r="B235" t="str">
            <v>Langage</v>
          </cell>
        </row>
        <row r="236">
          <cell r="B236" t="str">
            <v>Lochay</v>
          </cell>
        </row>
        <row r="237">
          <cell r="B237" t="str">
            <v>Luichart</v>
          </cell>
        </row>
        <row r="238">
          <cell r="B238" t="str">
            <v>Mark Hill</v>
          </cell>
        </row>
        <row r="239">
          <cell r="B239" t="str">
            <v>Marchwood</v>
          </cell>
        </row>
        <row r="240">
          <cell r="B240" t="str">
            <v xml:space="preserve">Millennium Wind </v>
          </cell>
        </row>
        <row r="241">
          <cell r="B241" t="str">
            <v>Moffat</v>
          </cell>
        </row>
        <row r="242">
          <cell r="B242" t="str">
            <v>Mossford</v>
          </cell>
        </row>
        <row r="243">
          <cell r="B243" t="str">
            <v>Nant</v>
          </cell>
        </row>
        <row r="244">
          <cell r="B244" t="str">
            <v>Necton</v>
          </cell>
        </row>
        <row r="245">
          <cell r="B245" t="str">
            <v>Rhigos</v>
          </cell>
        </row>
        <row r="246">
          <cell r="B246" t="str">
            <v>Rocksavage</v>
          </cell>
        </row>
        <row r="247">
          <cell r="B247" t="str">
            <v>Saltend</v>
          </cell>
        </row>
        <row r="248">
          <cell r="B248" t="str">
            <v>South Humber Bank</v>
          </cell>
        </row>
        <row r="249">
          <cell r="B249" t="str">
            <v>Spalding</v>
          </cell>
        </row>
        <row r="250">
          <cell r="B250" t="str">
            <v>Strathbrora</v>
          </cell>
        </row>
        <row r="251">
          <cell r="B251" t="str">
            <v>Stronelairg</v>
          </cell>
        </row>
        <row r="252">
          <cell r="B252" t="str">
            <v>Strathy Wind</v>
          </cell>
        </row>
        <row r="253">
          <cell r="B253" t="str">
            <v>Wester Dod</v>
          </cell>
        </row>
        <row r="254">
          <cell r="B254" t="str">
            <v>Whitelee</v>
          </cell>
        </row>
        <row r="255">
          <cell r="B255" t="str">
            <v>Whitelee Extension</v>
          </cell>
        </row>
        <row r="256">
          <cell r="B256" t="str">
            <v>Gills Bay</v>
          </cell>
        </row>
        <row r="257">
          <cell r="B257" t="str">
            <v>Kype Muir</v>
          </cell>
        </row>
        <row r="258">
          <cell r="B258" t="str">
            <v>Middle Muir</v>
          </cell>
        </row>
        <row r="259">
          <cell r="B259" t="str">
            <v>Dorenell</v>
          </cell>
        </row>
        <row r="260">
          <cell r="B260" t="str">
            <v>Millennium South</v>
          </cell>
        </row>
        <row r="261">
          <cell r="B261" t="str">
            <v>Aberdeen Bay</v>
          </cell>
        </row>
        <row r="262">
          <cell r="B262" t="str">
            <v>Killingholme</v>
          </cell>
        </row>
        <row r="263">
          <cell r="B263" t="str">
            <v>Middleton</v>
          </cell>
        </row>
        <row r="264">
          <cell r="B264">
            <v>0</v>
          </cell>
        </row>
        <row r="265">
          <cell r="B265">
            <v>0</v>
          </cell>
        </row>
      </sheetData>
      <sheetData sheetId="9" refreshError="1"/>
      <sheetData sheetId="10" refreshError="1">
        <row r="2">
          <cell r="A2" t="str">
            <v>ETYS Zone</v>
          </cell>
          <cell r="B2" t="str">
            <v>B0</v>
          </cell>
          <cell r="C2" t="str">
            <v>B1</v>
          </cell>
          <cell r="D2" t="str">
            <v>B2</v>
          </cell>
          <cell r="E2" t="str">
            <v>B3b</v>
          </cell>
          <cell r="F2" t="str">
            <v>B4</v>
          </cell>
          <cell r="G2" t="str">
            <v>B5</v>
          </cell>
          <cell r="H2" t="str">
            <v>B6</v>
          </cell>
          <cell r="I2" t="str">
            <v>EC1</v>
          </cell>
          <cell r="J2" t="str">
            <v>B7</v>
          </cell>
          <cell r="K2" t="str">
            <v>B7a</v>
          </cell>
          <cell r="L2" t="str">
            <v>B11</v>
          </cell>
          <cell r="M2" t="str">
            <v>B16</v>
          </cell>
          <cell r="N2" t="str">
            <v>EC3</v>
          </cell>
          <cell r="O2" t="str">
            <v>EC5</v>
          </cell>
          <cell r="P2" t="str">
            <v>B14</v>
          </cell>
          <cell r="Q2" t="str">
            <v>B15</v>
          </cell>
          <cell r="R2" t="str">
            <v>SC1</v>
          </cell>
          <cell r="S2" t="str">
            <v>NW1</v>
          </cell>
          <cell r="T2" t="str">
            <v>NW2</v>
          </cell>
          <cell r="U2" t="str">
            <v>NW3</v>
          </cell>
          <cell r="V2" t="str">
            <v>NW4</v>
          </cell>
          <cell r="W2" t="str">
            <v>MW1</v>
          </cell>
          <cell r="X2" t="str">
            <v>SW1</v>
          </cell>
          <cell r="Y2" t="str">
            <v>SW2</v>
          </cell>
          <cell r="Z2" t="str">
            <v>B8</v>
          </cell>
          <cell r="AA2" t="str">
            <v>B9</v>
          </cell>
          <cell r="AB2" t="str">
            <v>B10</v>
          </cell>
          <cell r="AC2" t="str">
            <v>B12</v>
          </cell>
          <cell r="AD2" t="str">
            <v>B13</v>
          </cell>
          <cell r="AE2" t="str">
            <v>B17</v>
          </cell>
        </row>
        <row r="3">
          <cell r="A3" t="str">
            <v>A1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1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1</v>
          </cell>
          <cell r="AC3">
            <v>1</v>
          </cell>
          <cell r="AD3">
            <v>1</v>
          </cell>
          <cell r="AE3">
            <v>1</v>
          </cell>
        </row>
        <row r="4">
          <cell r="A4" t="str">
            <v>A3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1</v>
          </cell>
          <cell r="AC4">
            <v>1</v>
          </cell>
          <cell r="AD4">
            <v>1</v>
          </cell>
          <cell r="AE4">
            <v>1</v>
          </cell>
        </row>
        <row r="5">
          <cell r="A5" t="str">
            <v>A4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</v>
          </cell>
          <cell r="AC5">
            <v>1</v>
          </cell>
          <cell r="AD5">
            <v>1</v>
          </cell>
          <cell r="AE5">
            <v>1</v>
          </cell>
        </row>
        <row r="6">
          <cell r="A6" t="str">
            <v>A6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</row>
        <row r="7">
          <cell r="A7" t="str">
            <v>A7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1</v>
          </cell>
          <cell r="AC7">
            <v>1</v>
          </cell>
          <cell r="AD7">
            <v>1</v>
          </cell>
          <cell r="AE7">
            <v>1</v>
          </cell>
        </row>
        <row r="8">
          <cell r="A8" t="str">
            <v>A8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</v>
          </cell>
          <cell r="AC8">
            <v>1</v>
          </cell>
          <cell r="AD8">
            <v>1</v>
          </cell>
          <cell r="AE8">
            <v>1</v>
          </cell>
        </row>
        <row r="9">
          <cell r="A9" t="str">
            <v>A9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</v>
          </cell>
          <cell r="AC9">
            <v>1</v>
          </cell>
          <cell r="AD9">
            <v>1</v>
          </cell>
          <cell r="AE9">
            <v>1</v>
          </cell>
        </row>
        <row r="10">
          <cell r="A10" t="str">
            <v>B1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</v>
          </cell>
          <cell r="AE10">
            <v>1</v>
          </cell>
        </row>
        <row r="11">
          <cell r="A11" t="str">
            <v>B2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</v>
          </cell>
          <cell r="AE11">
            <v>1</v>
          </cell>
        </row>
        <row r="12">
          <cell r="A12" t="str">
            <v>B3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</v>
          </cell>
          <cell r="AE12">
            <v>1</v>
          </cell>
        </row>
        <row r="13">
          <cell r="A13" t="str">
            <v>B4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1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</v>
          </cell>
          <cell r="AE13">
            <v>1</v>
          </cell>
        </row>
        <row r="14">
          <cell r="A14" t="str">
            <v>C1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1</v>
          </cell>
          <cell r="R14">
            <v>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</v>
          </cell>
          <cell r="AC14">
            <v>1</v>
          </cell>
          <cell r="AD14">
            <v>1</v>
          </cell>
          <cell r="AE14">
            <v>1</v>
          </cell>
        </row>
        <row r="15">
          <cell r="A15" t="str">
            <v>C2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</v>
          </cell>
          <cell r="Q15">
            <v>1</v>
          </cell>
          <cell r="R15">
            <v>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</row>
        <row r="16">
          <cell r="A16" t="str">
            <v>C3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</v>
          </cell>
          <cell r="Q16">
            <v>1</v>
          </cell>
          <cell r="R16">
            <v>1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</row>
        <row r="17">
          <cell r="A17" t="str">
            <v>C4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</v>
          </cell>
          <cell r="Q17">
            <v>1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</v>
          </cell>
          <cell r="AC17">
            <v>1</v>
          </cell>
          <cell r="AD17">
            <v>1</v>
          </cell>
          <cell r="AE17">
            <v>1</v>
          </cell>
        </row>
        <row r="18">
          <cell r="A18" t="str">
            <v>C5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</v>
          </cell>
          <cell r="AC18">
            <v>1</v>
          </cell>
          <cell r="AD18">
            <v>1</v>
          </cell>
          <cell r="AE18">
            <v>1</v>
          </cell>
        </row>
        <row r="19">
          <cell r="A19" t="str">
            <v>C6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</v>
          </cell>
          <cell r="Q19">
            <v>1</v>
          </cell>
          <cell r="R19">
            <v>1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1</v>
          </cell>
          <cell r="AC19">
            <v>1</v>
          </cell>
          <cell r="AD19">
            <v>1</v>
          </cell>
          <cell r="AE19">
            <v>1</v>
          </cell>
        </row>
        <row r="20">
          <cell r="A20" t="str">
            <v>C7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</v>
          </cell>
          <cell r="AC20">
            <v>1</v>
          </cell>
          <cell r="AD20">
            <v>1</v>
          </cell>
          <cell r="AE20">
            <v>1</v>
          </cell>
        </row>
        <row r="21">
          <cell r="A21" t="str">
            <v>C9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</v>
          </cell>
          <cell r="AC21">
            <v>1</v>
          </cell>
          <cell r="AD21">
            <v>1</v>
          </cell>
          <cell r="AE21">
            <v>1</v>
          </cell>
        </row>
        <row r="22">
          <cell r="A22" t="str">
            <v>D4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</v>
          </cell>
          <cell r="AC22">
            <v>1</v>
          </cell>
          <cell r="AD22">
            <v>1</v>
          </cell>
          <cell r="AE22">
            <v>1</v>
          </cell>
        </row>
        <row r="23">
          <cell r="A23" t="str">
            <v>D5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1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1</v>
          </cell>
          <cell r="AD23">
            <v>1</v>
          </cell>
          <cell r="AE23">
            <v>1</v>
          </cell>
        </row>
        <row r="24">
          <cell r="A24" t="str">
            <v>D6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1</v>
          </cell>
          <cell r="AE24">
            <v>1</v>
          </cell>
        </row>
        <row r="25">
          <cell r="A25" t="str">
            <v>E1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1</v>
          </cell>
        </row>
        <row r="26">
          <cell r="A26" t="str">
            <v>E7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</v>
          </cell>
        </row>
        <row r="27">
          <cell r="A27" t="str">
            <v>E8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</v>
          </cell>
        </row>
        <row r="28">
          <cell r="A28" t="str">
            <v>F6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</v>
          </cell>
        </row>
        <row r="29">
          <cell r="A29" t="str">
            <v>G1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  <cell r="Q29">
            <v>0</v>
          </cell>
          <cell r="R29">
            <v>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</v>
          </cell>
          <cell r="AC29">
            <v>0</v>
          </cell>
          <cell r="AD29">
            <v>1</v>
          </cell>
          <cell r="AE29">
            <v>1</v>
          </cell>
        </row>
        <row r="30">
          <cell r="A30" t="str">
            <v>G5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</v>
          </cell>
          <cell r="Q30">
            <v>0</v>
          </cell>
          <cell r="R30">
            <v>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</v>
          </cell>
          <cell r="AC30">
            <v>0</v>
          </cell>
          <cell r="AD30">
            <v>1</v>
          </cell>
          <cell r="AE30">
            <v>1</v>
          </cell>
        </row>
        <row r="31">
          <cell r="A31" t="str">
            <v>G6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  <cell r="Q31">
            <v>0</v>
          </cell>
          <cell r="R31">
            <v>1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1</v>
          </cell>
          <cell r="AC31">
            <v>0</v>
          </cell>
          <cell r="AD31">
            <v>1</v>
          </cell>
          <cell r="AE31">
            <v>1</v>
          </cell>
        </row>
        <row r="32">
          <cell r="A32" t="str">
            <v>G7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</v>
          </cell>
          <cell r="Q32">
            <v>0</v>
          </cell>
          <cell r="R32">
            <v>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</v>
          </cell>
          <cell r="AC32">
            <v>0</v>
          </cell>
          <cell r="AD32">
            <v>1</v>
          </cell>
          <cell r="AE32">
            <v>1</v>
          </cell>
        </row>
        <row r="33">
          <cell r="A33" t="str">
            <v>H1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</v>
          </cell>
          <cell r="Q33">
            <v>0</v>
          </cell>
          <cell r="R33">
            <v>1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1</v>
          </cell>
          <cell r="AC33">
            <v>0</v>
          </cell>
          <cell r="AD33">
            <v>1</v>
          </cell>
          <cell r="AE33">
            <v>1</v>
          </cell>
        </row>
        <row r="34">
          <cell r="A34" t="str">
            <v>H2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1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1</v>
          </cell>
          <cell r="AC34">
            <v>0</v>
          </cell>
          <cell r="AD34">
            <v>1</v>
          </cell>
          <cell r="AE34">
            <v>1</v>
          </cell>
        </row>
        <row r="35">
          <cell r="A35" t="str">
            <v>H6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  <cell r="Q35">
            <v>0</v>
          </cell>
          <cell r="R35">
            <v>1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1</v>
          </cell>
          <cell r="AC35">
            <v>0</v>
          </cell>
          <cell r="AD35">
            <v>1</v>
          </cell>
          <cell r="AE35">
            <v>1</v>
          </cell>
        </row>
        <row r="36">
          <cell r="A36" t="str">
            <v>J1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</v>
          </cell>
          <cell r="O36">
            <v>0</v>
          </cell>
          <cell r="P36">
            <v>1</v>
          </cell>
          <cell r="Q36">
            <v>0</v>
          </cell>
          <cell r="R36">
            <v>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1</v>
          </cell>
          <cell r="AC36">
            <v>1</v>
          </cell>
          <cell r="AD36">
            <v>1</v>
          </cell>
          <cell r="AE36">
            <v>1</v>
          </cell>
        </row>
        <row r="37">
          <cell r="A37" t="str">
            <v>J2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  <cell r="P37">
            <v>1</v>
          </cell>
          <cell r="Q37">
            <v>0</v>
          </cell>
          <cell r="R37">
            <v>1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1</v>
          </cell>
          <cell r="AC37">
            <v>1</v>
          </cell>
          <cell r="AD37">
            <v>1</v>
          </cell>
          <cell r="AE37">
            <v>1</v>
          </cell>
        </row>
        <row r="38">
          <cell r="A38" t="str">
            <v>J3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  <cell r="P38">
            <v>1</v>
          </cell>
          <cell r="Q38">
            <v>0</v>
          </cell>
          <cell r="R38">
            <v>1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1</v>
          </cell>
          <cell r="AC38">
            <v>1</v>
          </cell>
          <cell r="AD38">
            <v>1</v>
          </cell>
          <cell r="AE38">
            <v>1</v>
          </cell>
        </row>
        <row r="39">
          <cell r="A39" t="str">
            <v>J4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</v>
          </cell>
          <cell r="Q39">
            <v>0</v>
          </cell>
          <cell r="R39">
            <v>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1</v>
          </cell>
          <cell r="AC39">
            <v>1</v>
          </cell>
          <cell r="AD39">
            <v>1</v>
          </cell>
          <cell r="AE39">
            <v>1</v>
          </cell>
        </row>
        <row r="40">
          <cell r="A40" t="str">
            <v>J5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  <cell r="P40">
            <v>1</v>
          </cell>
          <cell r="Q40">
            <v>0</v>
          </cell>
          <cell r="R40">
            <v>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</v>
          </cell>
          <cell r="AC40">
            <v>1</v>
          </cell>
          <cell r="AD40">
            <v>1</v>
          </cell>
          <cell r="AE40">
            <v>1</v>
          </cell>
        </row>
        <row r="41">
          <cell r="A41" t="str">
            <v>J6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</v>
          </cell>
          <cell r="Q41">
            <v>0</v>
          </cell>
          <cell r="R41">
            <v>1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1</v>
          </cell>
          <cell r="AC41">
            <v>1</v>
          </cell>
          <cell r="AD41">
            <v>1</v>
          </cell>
          <cell r="AE41">
            <v>1</v>
          </cell>
        </row>
        <row r="42">
          <cell r="A42" t="str">
            <v>J7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</v>
          </cell>
          <cell r="Q42">
            <v>0</v>
          </cell>
          <cell r="R42">
            <v>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</row>
        <row r="43">
          <cell r="A43" t="str">
            <v>J8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</v>
          </cell>
          <cell r="Q43">
            <v>0</v>
          </cell>
          <cell r="R43">
            <v>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1</v>
          </cell>
          <cell r="AC43">
            <v>1</v>
          </cell>
          <cell r="AD43">
            <v>1</v>
          </cell>
          <cell r="AE43">
            <v>1</v>
          </cell>
        </row>
        <row r="44">
          <cell r="A44" t="str">
            <v>K1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  <cell r="O44">
            <v>0</v>
          </cell>
          <cell r="P44">
            <v>1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</row>
        <row r="45">
          <cell r="A45" t="str">
            <v>K2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  <cell r="N45">
            <v>0</v>
          </cell>
          <cell r="O45">
            <v>0</v>
          </cell>
          <cell r="P45">
            <v>1</v>
          </cell>
          <cell r="Q45">
            <v>0</v>
          </cell>
          <cell r="R45">
            <v>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1</v>
          </cell>
          <cell r="AB45">
            <v>1</v>
          </cell>
          <cell r="AC45">
            <v>1</v>
          </cell>
          <cell r="AD45">
            <v>1</v>
          </cell>
          <cell r="AE45">
            <v>1</v>
          </cell>
        </row>
        <row r="46">
          <cell r="A46" t="str">
            <v>K4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</v>
          </cell>
          <cell r="N46">
            <v>0</v>
          </cell>
          <cell r="O46">
            <v>0</v>
          </cell>
          <cell r="P46">
            <v>1</v>
          </cell>
          <cell r="Q46">
            <v>0</v>
          </cell>
          <cell r="R46">
            <v>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</v>
          </cell>
          <cell r="AB46">
            <v>1</v>
          </cell>
          <cell r="AC46">
            <v>1</v>
          </cell>
          <cell r="AD46">
            <v>1</v>
          </cell>
          <cell r="AE46">
            <v>1</v>
          </cell>
        </row>
        <row r="47">
          <cell r="A47" t="str">
            <v>K5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0</v>
          </cell>
          <cell r="R47">
            <v>1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1</v>
          </cell>
          <cell r="AC47">
            <v>1</v>
          </cell>
          <cell r="AD47">
            <v>1</v>
          </cell>
          <cell r="AE47">
            <v>1</v>
          </cell>
        </row>
        <row r="48">
          <cell r="A48" t="str">
            <v>K6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</v>
          </cell>
          <cell r="N48">
            <v>0</v>
          </cell>
          <cell r="O48">
            <v>0</v>
          </cell>
          <cell r="P48">
            <v>1</v>
          </cell>
          <cell r="Q48">
            <v>0</v>
          </cell>
          <cell r="R48">
            <v>1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</v>
          </cell>
          <cell r="AB48">
            <v>1</v>
          </cell>
          <cell r="AC48">
            <v>1</v>
          </cell>
          <cell r="AD48">
            <v>1</v>
          </cell>
          <cell r="AE48">
            <v>1</v>
          </cell>
        </row>
        <row r="49">
          <cell r="A49" t="str">
            <v>L1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1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</v>
          </cell>
          <cell r="AB49">
            <v>1</v>
          </cell>
          <cell r="AC49">
            <v>1</v>
          </cell>
          <cell r="AD49">
            <v>1</v>
          </cell>
          <cell r="AE49">
            <v>0</v>
          </cell>
        </row>
        <row r="50">
          <cell r="A50" t="str">
            <v>L2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1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1</v>
          </cell>
          <cell r="AC50">
            <v>1</v>
          </cell>
          <cell r="AD50">
            <v>1</v>
          </cell>
          <cell r="AE50">
            <v>0</v>
          </cell>
        </row>
        <row r="51">
          <cell r="A51" t="str">
            <v>L3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</v>
          </cell>
          <cell r="Q51">
            <v>0</v>
          </cell>
          <cell r="R51">
            <v>1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</v>
          </cell>
          <cell r="AB51">
            <v>1</v>
          </cell>
          <cell r="AC51">
            <v>1</v>
          </cell>
          <cell r="AD51">
            <v>1</v>
          </cell>
          <cell r="AE51">
            <v>0</v>
          </cell>
        </row>
        <row r="52">
          <cell r="A52" t="str">
            <v>L5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</v>
          </cell>
          <cell r="Q52">
            <v>0</v>
          </cell>
          <cell r="R52">
            <v>1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1</v>
          </cell>
          <cell r="AC52">
            <v>1</v>
          </cell>
          <cell r="AD52">
            <v>1</v>
          </cell>
          <cell r="AE52">
            <v>0</v>
          </cell>
        </row>
        <row r="53">
          <cell r="A53" t="str">
            <v>L7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</v>
          </cell>
          <cell r="Q53">
            <v>0</v>
          </cell>
          <cell r="R53">
            <v>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1</v>
          </cell>
          <cell r="AC53">
            <v>1</v>
          </cell>
          <cell r="AD53">
            <v>1</v>
          </cell>
          <cell r="AE53">
            <v>0</v>
          </cell>
        </row>
        <row r="54">
          <cell r="A54" t="str">
            <v>L8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</v>
          </cell>
          <cell r="Q54">
            <v>0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1</v>
          </cell>
          <cell r="AC54">
            <v>1</v>
          </cell>
          <cell r="AD54">
            <v>1</v>
          </cell>
          <cell r="AE54">
            <v>0</v>
          </cell>
        </row>
        <row r="55">
          <cell r="A55" t="str">
            <v>M4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0</v>
          </cell>
          <cell r="R55">
            <v>1</v>
          </cell>
          <cell r="S55">
            <v>0</v>
          </cell>
          <cell r="T55">
            <v>0</v>
          </cell>
          <cell r="U55">
            <v>0</v>
          </cell>
          <cell r="V55">
            <v>1</v>
          </cell>
          <cell r="W55">
            <v>0</v>
          </cell>
          <cell r="X55">
            <v>0</v>
          </cell>
          <cell r="Y55">
            <v>0</v>
          </cell>
          <cell r="Z55">
            <v>1</v>
          </cell>
          <cell r="AA55">
            <v>1</v>
          </cell>
          <cell r="AB55">
            <v>1</v>
          </cell>
          <cell r="AC55">
            <v>1</v>
          </cell>
          <cell r="AD55">
            <v>1</v>
          </cell>
          <cell r="AE55">
            <v>1</v>
          </cell>
        </row>
        <row r="56">
          <cell r="A56" t="str">
            <v>M5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0</v>
          </cell>
          <cell r="R56">
            <v>1</v>
          </cell>
          <cell r="S56">
            <v>0</v>
          </cell>
          <cell r="T56">
            <v>0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1</v>
          </cell>
          <cell r="AA56">
            <v>1</v>
          </cell>
          <cell r="AB56">
            <v>1</v>
          </cell>
          <cell r="AC56">
            <v>1</v>
          </cell>
          <cell r="AD56">
            <v>1</v>
          </cell>
          <cell r="AE56">
            <v>1</v>
          </cell>
        </row>
        <row r="57">
          <cell r="A57" t="str">
            <v>M6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1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1</v>
          </cell>
          <cell r="V57">
            <v>1</v>
          </cell>
          <cell r="W57">
            <v>0</v>
          </cell>
          <cell r="X57">
            <v>0</v>
          </cell>
          <cell r="Y57">
            <v>0</v>
          </cell>
          <cell r="Z57">
            <v>1</v>
          </cell>
          <cell r="AA57">
            <v>1</v>
          </cell>
          <cell r="AB57">
            <v>1</v>
          </cell>
          <cell r="AC57">
            <v>1</v>
          </cell>
          <cell r="AD57">
            <v>1</v>
          </cell>
          <cell r="AE57">
            <v>1</v>
          </cell>
        </row>
        <row r="58">
          <cell r="A58" t="str">
            <v>M7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</v>
          </cell>
          <cell r="Q58">
            <v>0</v>
          </cell>
          <cell r="R58">
            <v>1</v>
          </cell>
          <cell r="S58">
            <v>0</v>
          </cell>
          <cell r="T58">
            <v>0</v>
          </cell>
          <cell r="U58">
            <v>1</v>
          </cell>
          <cell r="V58">
            <v>1</v>
          </cell>
          <cell r="W58">
            <v>0</v>
          </cell>
          <cell r="X58">
            <v>0</v>
          </cell>
          <cell r="Y58">
            <v>0</v>
          </cell>
          <cell r="Z58">
            <v>1</v>
          </cell>
          <cell r="AA58">
            <v>1</v>
          </cell>
          <cell r="AB58">
            <v>1</v>
          </cell>
          <cell r="AC58">
            <v>1</v>
          </cell>
          <cell r="AD58">
            <v>1</v>
          </cell>
          <cell r="AE58">
            <v>1</v>
          </cell>
        </row>
        <row r="59">
          <cell r="A59" t="str">
            <v>M8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</v>
          </cell>
          <cell r="Q59">
            <v>0</v>
          </cell>
          <cell r="R59">
            <v>1</v>
          </cell>
          <cell r="S59">
            <v>1</v>
          </cell>
          <cell r="T59">
            <v>1</v>
          </cell>
          <cell r="U59">
            <v>1</v>
          </cell>
          <cell r="V59">
            <v>1</v>
          </cell>
          <cell r="W59">
            <v>0</v>
          </cell>
          <cell r="X59">
            <v>0</v>
          </cell>
          <cell r="Y59">
            <v>0</v>
          </cell>
          <cell r="Z59">
            <v>1</v>
          </cell>
          <cell r="AA59">
            <v>1</v>
          </cell>
          <cell r="AB59">
            <v>1</v>
          </cell>
          <cell r="AC59">
            <v>1</v>
          </cell>
          <cell r="AD59">
            <v>1</v>
          </cell>
          <cell r="AE59">
            <v>1</v>
          </cell>
        </row>
        <row r="60">
          <cell r="A60" t="str">
            <v>N1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0</v>
          </cell>
          <cell r="R60">
            <v>1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</v>
          </cell>
          <cell r="AA60">
            <v>1</v>
          </cell>
          <cell r="AB60">
            <v>1</v>
          </cell>
          <cell r="AC60">
            <v>1</v>
          </cell>
          <cell r="AD60">
            <v>1</v>
          </cell>
          <cell r="AE60">
            <v>1</v>
          </cell>
        </row>
        <row r="61">
          <cell r="A61" t="str">
            <v>N2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1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</v>
          </cell>
          <cell r="AA61">
            <v>1</v>
          </cell>
          <cell r="AB61">
            <v>1</v>
          </cell>
          <cell r="AC61">
            <v>1</v>
          </cell>
          <cell r="AD61">
            <v>1</v>
          </cell>
          <cell r="AE61">
            <v>1</v>
          </cell>
        </row>
        <row r="62">
          <cell r="A62" t="str">
            <v>N3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1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>
            <v>1</v>
          </cell>
          <cell r="AB62">
            <v>1</v>
          </cell>
          <cell r="AC62">
            <v>1</v>
          </cell>
          <cell r="AD62">
            <v>1</v>
          </cell>
          <cell r="AE62">
            <v>1</v>
          </cell>
        </row>
        <row r="63">
          <cell r="A63" t="str">
            <v>N4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</v>
          </cell>
          <cell r="Q63">
            <v>0</v>
          </cell>
          <cell r="R63">
            <v>1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</v>
          </cell>
          <cell r="AA63">
            <v>1</v>
          </cell>
          <cell r="AB63">
            <v>1</v>
          </cell>
          <cell r="AC63">
            <v>1</v>
          </cell>
          <cell r="AD63">
            <v>1</v>
          </cell>
          <cell r="AE63">
            <v>1</v>
          </cell>
        </row>
        <row r="64">
          <cell r="A64" t="str">
            <v>N5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</v>
          </cell>
          <cell r="AA64">
            <v>1</v>
          </cell>
          <cell r="AB64">
            <v>1</v>
          </cell>
          <cell r="AC64">
            <v>1</v>
          </cell>
          <cell r="AD64">
            <v>1</v>
          </cell>
          <cell r="AE64">
            <v>1</v>
          </cell>
        </row>
        <row r="65">
          <cell r="A65" t="str">
            <v>N6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1</v>
          </cell>
          <cell r="Q65">
            <v>0</v>
          </cell>
          <cell r="R65">
            <v>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</v>
          </cell>
          <cell r="AA65">
            <v>1</v>
          </cell>
          <cell r="AB65">
            <v>1</v>
          </cell>
          <cell r="AC65">
            <v>1</v>
          </cell>
          <cell r="AD65">
            <v>1</v>
          </cell>
          <cell r="AE65">
            <v>1</v>
          </cell>
        </row>
        <row r="66">
          <cell r="A66" t="str">
            <v>N7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</v>
          </cell>
          <cell r="Q66">
            <v>0</v>
          </cell>
          <cell r="R66">
            <v>1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</v>
          </cell>
          <cell r="AA66">
            <v>1</v>
          </cell>
          <cell r="AB66">
            <v>1</v>
          </cell>
          <cell r="AC66">
            <v>1</v>
          </cell>
          <cell r="AD66">
            <v>1</v>
          </cell>
          <cell r="AE66">
            <v>1</v>
          </cell>
        </row>
        <row r="67">
          <cell r="A67" t="str">
            <v>N8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1</v>
          </cell>
          <cell r="Q67">
            <v>0</v>
          </cell>
          <cell r="R67">
            <v>1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</v>
          </cell>
          <cell r="AA67">
            <v>1</v>
          </cell>
          <cell r="AB67">
            <v>1</v>
          </cell>
          <cell r="AC67">
            <v>1</v>
          </cell>
          <cell r="AD67">
            <v>1</v>
          </cell>
          <cell r="AE67">
            <v>1</v>
          </cell>
        </row>
        <row r="68">
          <cell r="A68" t="str">
            <v>P1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</v>
          </cell>
          <cell r="M68">
            <v>1</v>
          </cell>
          <cell r="N68">
            <v>0</v>
          </cell>
          <cell r="O68">
            <v>0</v>
          </cell>
          <cell r="P68">
            <v>1</v>
          </cell>
          <cell r="Q68">
            <v>0</v>
          </cell>
          <cell r="R68">
            <v>1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1</v>
          </cell>
          <cell r="AA68">
            <v>1</v>
          </cell>
          <cell r="AB68">
            <v>1</v>
          </cell>
          <cell r="AC68">
            <v>1</v>
          </cell>
          <cell r="AD68">
            <v>1</v>
          </cell>
          <cell r="AE68">
            <v>1</v>
          </cell>
        </row>
        <row r="69">
          <cell r="A69" t="str">
            <v>P2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1</v>
          </cell>
          <cell r="M69">
            <v>1</v>
          </cell>
          <cell r="N69">
            <v>0</v>
          </cell>
          <cell r="O69">
            <v>0</v>
          </cell>
          <cell r="P69">
            <v>1</v>
          </cell>
          <cell r="Q69">
            <v>0</v>
          </cell>
          <cell r="R69">
            <v>1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</v>
          </cell>
          <cell r="AA69">
            <v>1</v>
          </cell>
          <cell r="AB69">
            <v>1</v>
          </cell>
          <cell r="AC69">
            <v>1</v>
          </cell>
          <cell r="AD69">
            <v>1</v>
          </cell>
          <cell r="AE69">
            <v>1</v>
          </cell>
        </row>
        <row r="70">
          <cell r="A70" t="str">
            <v>P3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</v>
          </cell>
          <cell r="M70">
            <v>1</v>
          </cell>
          <cell r="N70">
            <v>0</v>
          </cell>
          <cell r="O70">
            <v>0</v>
          </cell>
          <cell r="P70">
            <v>1</v>
          </cell>
          <cell r="Q70">
            <v>0</v>
          </cell>
          <cell r="R70">
            <v>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</v>
          </cell>
          <cell r="AA70">
            <v>1</v>
          </cell>
          <cell r="AB70">
            <v>1</v>
          </cell>
          <cell r="AC70">
            <v>1</v>
          </cell>
          <cell r="AD70">
            <v>1</v>
          </cell>
          <cell r="AE70">
            <v>1</v>
          </cell>
        </row>
        <row r="71">
          <cell r="A71" t="str">
            <v>P4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</v>
          </cell>
          <cell r="M71">
            <v>1</v>
          </cell>
          <cell r="N71">
            <v>0</v>
          </cell>
          <cell r="O71">
            <v>0</v>
          </cell>
          <cell r="P71">
            <v>1</v>
          </cell>
          <cell r="Q71">
            <v>0</v>
          </cell>
          <cell r="R71">
            <v>1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</v>
          </cell>
          <cell r="AA71">
            <v>1</v>
          </cell>
          <cell r="AB71">
            <v>1</v>
          </cell>
          <cell r="AC71">
            <v>1</v>
          </cell>
          <cell r="AD71">
            <v>1</v>
          </cell>
          <cell r="AE71">
            <v>1</v>
          </cell>
        </row>
        <row r="72">
          <cell r="A72" t="str">
            <v>P5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</v>
          </cell>
          <cell r="M72">
            <v>1</v>
          </cell>
          <cell r="N72">
            <v>0</v>
          </cell>
          <cell r="O72">
            <v>0</v>
          </cell>
          <cell r="P72">
            <v>1</v>
          </cell>
          <cell r="Q72">
            <v>0</v>
          </cell>
          <cell r="R72">
            <v>1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1</v>
          </cell>
          <cell r="AB72">
            <v>1</v>
          </cell>
          <cell r="AC72">
            <v>1</v>
          </cell>
          <cell r="AD72">
            <v>1</v>
          </cell>
          <cell r="AE72">
            <v>1</v>
          </cell>
        </row>
        <row r="73">
          <cell r="A73" t="str">
            <v>P6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1</v>
          </cell>
          <cell r="M73">
            <v>1</v>
          </cell>
          <cell r="N73">
            <v>0</v>
          </cell>
          <cell r="O73">
            <v>0</v>
          </cell>
          <cell r="P73">
            <v>1</v>
          </cell>
          <cell r="Q73">
            <v>0</v>
          </cell>
          <cell r="R73">
            <v>1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1</v>
          </cell>
          <cell r="AB73">
            <v>1</v>
          </cell>
          <cell r="AC73">
            <v>1</v>
          </cell>
          <cell r="AD73">
            <v>1</v>
          </cell>
          <cell r="AE73">
            <v>1</v>
          </cell>
        </row>
        <row r="74">
          <cell r="A74" t="str">
            <v>P7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</v>
          </cell>
          <cell r="J74">
            <v>0</v>
          </cell>
          <cell r="K74">
            <v>0</v>
          </cell>
          <cell r="L74">
            <v>1</v>
          </cell>
          <cell r="M74">
            <v>1</v>
          </cell>
          <cell r="N74">
            <v>0</v>
          </cell>
          <cell r="O74">
            <v>0</v>
          </cell>
          <cell r="P74">
            <v>1</v>
          </cell>
          <cell r="Q74">
            <v>0</v>
          </cell>
          <cell r="R74">
            <v>1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</v>
          </cell>
          <cell r="AA74">
            <v>1</v>
          </cell>
          <cell r="AB74">
            <v>1</v>
          </cell>
          <cell r="AC74">
            <v>1</v>
          </cell>
          <cell r="AD74">
            <v>1</v>
          </cell>
          <cell r="AE74">
            <v>1</v>
          </cell>
        </row>
        <row r="75">
          <cell r="A75" t="str">
            <v>P8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1</v>
          </cell>
          <cell r="M75">
            <v>1</v>
          </cell>
          <cell r="N75">
            <v>0</v>
          </cell>
          <cell r="O75">
            <v>0</v>
          </cell>
          <cell r="P75">
            <v>1</v>
          </cell>
          <cell r="Q75">
            <v>0</v>
          </cell>
          <cell r="R75">
            <v>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</v>
          </cell>
          <cell r="AA75">
            <v>1</v>
          </cell>
          <cell r="AB75">
            <v>1</v>
          </cell>
          <cell r="AC75">
            <v>1</v>
          </cell>
          <cell r="AD75">
            <v>1</v>
          </cell>
          <cell r="AE75">
            <v>1</v>
          </cell>
        </row>
        <row r="76">
          <cell r="A76" t="str">
            <v>Q2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1</v>
          </cell>
          <cell r="Q76">
            <v>0</v>
          </cell>
          <cell r="R76">
            <v>1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1</v>
          </cell>
          <cell r="AB76">
            <v>1</v>
          </cell>
          <cell r="AC76">
            <v>1</v>
          </cell>
          <cell r="AD76">
            <v>1</v>
          </cell>
          <cell r="AE76">
            <v>1</v>
          </cell>
        </row>
        <row r="77">
          <cell r="A77" t="str">
            <v>Q4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0</v>
          </cell>
          <cell r="O77">
            <v>0</v>
          </cell>
          <cell r="P77">
            <v>1</v>
          </cell>
          <cell r="Q77">
            <v>0</v>
          </cell>
          <cell r="R77">
            <v>1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1</v>
          </cell>
          <cell r="AB77">
            <v>1</v>
          </cell>
          <cell r="AC77">
            <v>1</v>
          </cell>
          <cell r="AD77">
            <v>1</v>
          </cell>
          <cell r="AE77">
            <v>1</v>
          </cell>
        </row>
        <row r="78">
          <cell r="A78" t="str">
            <v>Q5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0</v>
          </cell>
          <cell r="O78">
            <v>0</v>
          </cell>
          <cell r="P78">
            <v>1</v>
          </cell>
          <cell r="Q78">
            <v>0</v>
          </cell>
          <cell r="R78">
            <v>1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1</v>
          </cell>
          <cell r="AB78">
            <v>1</v>
          </cell>
          <cell r="AC78">
            <v>1</v>
          </cell>
          <cell r="AD78">
            <v>1</v>
          </cell>
          <cell r="AE78">
            <v>1</v>
          </cell>
        </row>
        <row r="79">
          <cell r="A79" t="str">
            <v>Q6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0</v>
          </cell>
          <cell r="O79">
            <v>0</v>
          </cell>
          <cell r="P79">
            <v>1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1</v>
          </cell>
          <cell r="AB79">
            <v>1</v>
          </cell>
          <cell r="AC79">
            <v>1</v>
          </cell>
          <cell r="AD79">
            <v>1</v>
          </cell>
          <cell r="AE79">
            <v>1</v>
          </cell>
        </row>
        <row r="80">
          <cell r="A80" t="str">
            <v>Q7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0</v>
          </cell>
          <cell r="O80">
            <v>0</v>
          </cell>
          <cell r="P80">
            <v>1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1</v>
          </cell>
          <cell r="AB80">
            <v>1</v>
          </cell>
          <cell r="AC80">
            <v>1</v>
          </cell>
          <cell r="AD80">
            <v>1</v>
          </cell>
          <cell r="AE80">
            <v>1</v>
          </cell>
        </row>
        <row r="81">
          <cell r="A81" t="str">
            <v>Q8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0</v>
          </cell>
          <cell r="O81">
            <v>0</v>
          </cell>
          <cell r="P81">
            <v>1</v>
          </cell>
          <cell r="Q81">
            <v>0</v>
          </cell>
          <cell r="R81">
            <v>1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</row>
        <row r="82">
          <cell r="A82" t="str">
            <v>R4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</v>
          </cell>
          <cell r="Q82">
            <v>0</v>
          </cell>
          <cell r="R82">
            <v>1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1</v>
          </cell>
          <cell r="AB82">
            <v>1</v>
          </cell>
          <cell r="AC82">
            <v>1</v>
          </cell>
          <cell r="AD82">
            <v>1</v>
          </cell>
          <cell r="AE82">
            <v>1</v>
          </cell>
        </row>
        <row r="83">
          <cell r="A83" t="str">
            <v>R5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</v>
          </cell>
          <cell r="Q83">
            <v>0</v>
          </cell>
          <cell r="R83">
            <v>1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1</v>
          </cell>
          <cell r="AB83">
            <v>1</v>
          </cell>
          <cell r="AC83">
            <v>1</v>
          </cell>
          <cell r="AD83">
            <v>1</v>
          </cell>
          <cell r="AE83">
            <v>1</v>
          </cell>
        </row>
        <row r="84">
          <cell r="A84" t="str">
            <v>R6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1</v>
          </cell>
          <cell r="Q84">
            <v>0</v>
          </cell>
          <cell r="R84">
            <v>1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</row>
        <row r="85">
          <cell r="A85" t="str">
            <v>S1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1</v>
          </cell>
          <cell r="I85">
            <v>0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0</v>
          </cell>
          <cell r="O85">
            <v>0</v>
          </cell>
          <cell r="P85">
            <v>1</v>
          </cell>
          <cell r="Q85">
            <v>0</v>
          </cell>
          <cell r="R85">
            <v>1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1</v>
          </cell>
          <cell r="AB85">
            <v>1</v>
          </cell>
          <cell r="AC85">
            <v>1</v>
          </cell>
          <cell r="AD85">
            <v>1</v>
          </cell>
          <cell r="AE85">
            <v>1</v>
          </cell>
        </row>
        <row r="86">
          <cell r="A86" t="str">
            <v>S2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0</v>
          </cell>
          <cell r="O86">
            <v>0</v>
          </cell>
          <cell r="P86">
            <v>1</v>
          </cell>
          <cell r="Q86">
            <v>0</v>
          </cell>
          <cell r="R86">
            <v>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1</v>
          </cell>
          <cell r="AB86">
            <v>1</v>
          </cell>
          <cell r="AC86">
            <v>1</v>
          </cell>
          <cell r="AD86">
            <v>1</v>
          </cell>
          <cell r="AE86">
            <v>1</v>
          </cell>
        </row>
        <row r="87">
          <cell r="A87" t="str">
            <v>S3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0</v>
          </cell>
          <cell r="O87">
            <v>0</v>
          </cell>
          <cell r="P87">
            <v>1</v>
          </cell>
          <cell r="Q87">
            <v>0</v>
          </cell>
          <cell r="R87">
            <v>1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1</v>
          </cell>
          <cell r="AB87">
            <v>1</v>
          </cell>
          <cell r="AC87">
            <v>1</v>
          </cell>
          <cell r="AD87">
            <v>1</v>
          </cell>
          <cell r="AE87">
            <v>1</v>
          </cell>
        </row>
        <row r="88">
          <cell r="A88" t="str">
            <v>S4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1</v>
          </cell>
          <cell r="H88">
            <v>1</v>
          </cell>
          <cell r="I88">
            <v>0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0</v>
          </cell>
          <cell r="O88">
            <v>0</v>
          </cell>
          <cell r="P88">
            <v>1</v>
          </cell>
          <cell r="Q88">
            <v>0</v>
          </cell>
          <cell r="R88">
            <v>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</v>
          </cell>
          <cell r="AA88">
            <v>1</v>
          </cell>
          <cell r="AB88">
            <v>1</v>
          </cell>
          <cell r="AC88">
            <v>1</v>
          </cell>
          <cell r="AD88">
            <v>1</v>
          </cell>
          <cell r="AE88">
            <v>1</v>
          </cell>
        </row>
        <row r="89">
          <cell r="A89" t="str">
            <v>S5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1</v>
          </cell>
          <cell r="I89">
            <v>0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1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1</v>
          </cell>
          <cell r="AA89">
            <v>1</v>
          </cell>
          <cell r="AB89">
            <v>1</v>
          </cell>
          <cell r="AC89">
            <v>1</v>
          </cell>
          <cell r="AD89">
            <v>1</v>
          </cell>
          <cell r="AE89">
            <v>1</v>
          </cell>
        </row>
        <row r="90">
          <cell r="A90" t="str">
            <v>S6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1</v>
          </cell>
          <cell r="H90">
            <v>1</v>
          </cell>
          <cell r="I90">
            <v>0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R90">
            <v>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</v>
          </cell>
          <cell r="AA90">
            <v>1</v>
          </cell>
          <cell r="AB90">
            <v>1</v>
          </cell>
          <cell r="AC90">
            <v>1</v>
          </cell>
          <cell r="AD90">
            <v>1</v>
          </cell>
          <cell r="AE90">
            <v>1</v>
          </cell>
        </row>
        <row r="91">
          <cell r="A91" t="str">
            <v>S7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1</v>
          </cell>
          <cell r="H91">
            <v>1</v>
          </cell>
          <cell r="I91">
            <v>0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0</v>
          </cell>
          <cell r="O91">
            <v>0</v>
          </cell>
          <cell r="P91">
            <v>1</v>
          </cell>
          <cell r="Q91">
            <v>0</v>
          </cell>
          <cell r="R91">
            <v>1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</v>
          </cell>
          <cell r="AA91">
            <v>1</v>
          </cell>
          <cell r="AB91">
            <v>1</v>
          </cell>
          <cell r="AC91">
            <v>1</v>
          </cell>
          <cell r="AD91">
            <v>1</v>
          </cell>
          <cell r="AE91">
            <v>1</v>
          </cell>
        </row>
        <row r="92">
          <cell r="A92" t="str">
            <v>S9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</v>
          </cell>
          <cell r="I92">
            <v>0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  <cell r="N92">
            <v>0</v>
          </cell>
          <cell r="O92">
            <v>0</v>
          </cell>
          <cell r="P92">
            <v>1</v>
          </cell>
          <cell r="Q92">
            <v>0</v>
          </cell>
          <cell r="R92">
            <v>1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</v>
          </cell>
          <cell r="AA92">
            <v>1</v>
          </cell>
          <cell r="AB92">
            <v>1</v>
          </cell>
          <cell r="AC92">
            <v>1</v>
          </cell>
          <cell r="AD92">
            <v>1</v>
          </cell>
          <cell r="AE92">
            <v>1</v>
          </cell>
        </row>
        <row r="93">
          <cell r="A93" t="str">
            <v>T1</v>
          </cell>
          <cell r="B93">
            <v>0</v>
          </cell>
          <cell r="C93">
            <v>1</v>
          </cell>
          <cell r="D93">
            <v>1</v>
          </cell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0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0</v>
          </cell>
          <cell r="O93">
            <v>0</v>
          </cell>
          <cell r="P93">
            <v>1</v>
          </cell>
          <cell r="Q93">
            <v>0</v>
          </cell>
          <cell r="R93">
            <v>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</v>
          </cell>
          <cell r="AA93">
            <v>1</v>
          </cell>
          <cell r="AB93">
            <v>1</v>
          </cell>
          <cell r="AC93">
            <v>1</v>
          </cell>
          <cell r="AD93">
            <v>1</v>
          </cell>
          <cell r="AE93">
            <v>1</v>
          </cell>
        </row>
        <row r="94">
          <cell r="A94" t="str">
            <v>T2</v>
          </cell>
          <cell r="B94">
            <v>0</v>
          </cell>
          <cell r="C94">
            <v>0</v>
          </cell>
          <cell r="D94">
            <v>1</v>
          </cell>
          <cell r="E94">
            <v>0</v>
          </cell>
          <cell r="F94">
            <v>1</v>
          </cell>
          <cell r="G94">
            <v>1</v>
          </cell>
          <cell r="H94">
            <v>1</v>
          </cell>
          <cell r="I94">
            <v>0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0</v>
          </cell>
          <cell r="O94">
            <v>0</v>
          </cell>
          <cell r="P94">
            <v>1</v>
          </cell>
          <cell r="Q94">
            <v>0</v>
          </cell>
          <cell r="R94">
            <v>1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1</v>
          </cell>
          <cell r="AA94">
            <v>1</v>
          </cell>
          <cell r="AB94">
            <v>1</v>
          </cell>
          <cell r="AC94">
            <v>1</v>
          </cell>
          <cell r="AD94">
            <v>1</v>
          </cell>
          <cell r="AE94">
            <v>1</v>
          </cell>
        </row>
        <row r="95">
          <cell r="A95" t="str">
            <v>T3</v>
          </cell>
          <cell r="B95">
            <v>0</v>
          </cell>
          <cell r="C95">
            <v>0</v>
          </cell>
          <cell r="D95">
            <v>0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0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0</v>
          </cell>
          <cell r="O95">
            <v>0</v>
          </cell>
          <cell r="P95">
            <v>1</v>
          </cell>
          <cell r="Q95">
            <v>0</v>
          </cell>
          <cell r="R95">
            <v>1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</v>
          </cell>
          <cell r="AA95">
            <v>1</v>
          </cell>
          <cell r="AB95">
            <v>1</v>
          </cell>
          <cell r="AC95">
            <v>1</v>
          </cell>
          <cell r="AD95">
            <v>1</v>
          </cell>
          <cell r="AE95">
            <v>1</v>
          </cell>
        </row>
        <row r="96">
          <cell r="A96" t="str">
            <v>T4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1</v>
          </cell>
          <cell r="G96">
            <v>1</v>
          </cell>
          <cell r="H96">
            <v>1</v>
          </cell>
          <cell r="I96">
            <v>0</v>
          </cell>
          <cell r="J96">
            <v>1</v>
          </cell>
          <cell r="K96">
            <v>1</v>
          </cell>
          <cell r="L96">
            <v>1</v>
          </cell>
          <cell r="M96">
            <v>1</v>
          </cell>
          <cell r="N96">
            <v>0</v>
          </cell>
          <cell r="O96">
            <v>0</v>
          </cell>
          <cell r="P96">
            <v>1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</v>
          </cell>
          <cell r="AA96">
            <v>1</v>
          </cell>
          <cell r="AB96">
            <v>1</v>
          </cell>
          <cell r="AC96">
            <v>1</v>
          </cell>
          <cell r="AD96">
            <v>1</v>
          </cell>
          <cell r="AE96">
            <v>1</v>
          </cell>
        </row>
        <row r="97">
          <cell r="A97" t="str">
            <v>T5</v>
          </cell>
          <cell r="B97">
            <v>1</v>
          </cell>
          <cell r="C97">
            <v>1</v>
          </cell>
          <cell r="D97">
            <v>1</v>
          </cell>
          <cell r="E97">
            <v>0</v>
          </cell>
          <cell r="F97">
            <v>1</v>
          </cell>
          <cell r="G97">
            <v>1</v>
          </cell>
          <cell r="H97">
            <v>1</v>
          </cell>
          <cell r="I97">
            <v>0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0</v>
          </cell>
          <cell r="O97">
            <v>0</v>
          </cell>
          <cell r="P97">
            <v>1</v>
          </cell>
          <cell r="Q97">
            <v>0</v>
          </cell>
          <cell r="R97">
            <v>1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</v>
          </cell>
          <cell r="AA97">
            <v>1</v>
          </cell>
          <cell r="AB97">
            <v>1</v>
          </cell>
          <cell r="AC97">
            <v>1</v>
          </cell>
          <cell r="AD97">
            <v>1</v>
          </cell>
          <cell r="AE97">
            <v>1</v>
          </cell>
        </row>
      </sheetData>
      <sheetData sheetId="11" refreshError="1">
        <row r="13">
          <cell r="A13" t="str">
            <v>Biomass</v>
          </cell>
          <cell r="B13" t="str">
            <v>Other (Conventional)</v>
          </cell>
          <cell r="C13">
            <v>1905</v>
          </cell>
          <cell r="D13">
            <v>0.84944865254657409</v>
          </cell>
          <cell r="E13">
            <v>0.562314005748204</v>
          </cell>
          <cell r="F13">
            <v>1</v>
          </cell>
          <cell r="G13" t="str">
            <v>Carbon</v>
          </cell>
          <cell r="H13">
            <v>1</v>
          </cell>
        </row>
        <row r="14">
          <cell r="A14" t="str">
            <v>CCGT</v>
          </cell>
          <cell r="B14" t="str">
            <v>Other (Conventional)</v>
          </cell>
          <cell r="C14">
            <v>28686</v>
          </cell>
          <cell r="D14">
            <v>0.84944865254657409</v>
          </cell>
          <cell r="E14">
            <v>0.562314005748204</v>
          </cell>
          <cell r="F14">
            <v>1</v>
          </cell>
          <cell r="G14" t="str">
            <v>Carbon</v>
          </cell>
          <cell r="H14" t="str">
            <v>ALF</v>
          </cell>
        </row>
        <row r="15">
          <cell r="A15" t="str">
            <v>CHP</v>
          </cell>
          <cell r="B15" t="str">
            <v>Other (Conventional)</v>
          </cell>
          <cell r="C15">
            <v>1664</v>
          </cell>
          <cell r="D15">
            <v>0.84944865254657409</v>
          </cell>
          <cell r="E15">
            <v>0.562314005748204</v>
          </cell>
          <cell r="F15">
            <v>1</v>
          </cell>
          <cell r="G15" t="str">
            <v>Carbon</v>
          </cell>
          <cell r="H15" t="str">
            <v>ALF</v>
          </cell>
        </row>
        <row r="16">
          <cell r="A16" t="str">
            <v>Coal</v>
          </cell>
          <cell r="B16" t="str">
            <v>Other (Conventional)</v>
          </cell>
          <cell r="C16">
            <v>13570</v>
          </cell>
          <cell r="D16">
            <v>0.84944865254657409</v>
          </cell>
          <cell r="E16">
            <v>0.562314005748204</v>
          </cell>
          <cell r="F16">
            <v>1</v>
          </cell>
          <cell r="G16" t="str">
            <v>Carbon</v>
          </cell>
          <cell r="H16" t="str">
            <v>ALF</v>
          </cell>
        </row>
        <row r="17">
          <cell r="A17" t="str">
            <v>Hydro</v>
          </cell>
          <cell r="B17" t="str">
            <v>Hydro</v>
          </cell>
          <cell r="C17">
            <v>665.36</v>
          </cell>
          <cell r="D17">
            <v>0.84944865254657409</v>
          </cell>
          <cell r="E17">
            <v>0.562314005748204</v>
          </cell>
          <cell r="F17">
            <v>1</v>
          </cell>
          <cell r="G17" t="str">
            <v>Low Carbon</v>
          </cell>
          <cell r="H17">
            <v>1</v>
          </cell>
        </row>
        <row r="18">
          <cell r="A18" t="str">
            <v>Interconnectors</v>
          </cell>
          <cell r="B18" t="str">
            <v>Interconnectors</v>
          </cell>
          <cell r="C18">
            <v>5785</v>
          </cell>
          <cell r="D18">
            <v>0</v>
          </cell>
          <cell r="E18">
            <v>1</v>
          </cell>
          <cell r="F18">
            <v>0</v>
          </cell>
          <cell r="G18" t="str">
            <v>Carbon</v>
          </cell>
          <cell r="H18" t="str">
            <v>ALF</v>
          </cell>
        </row>
        <row r="19">
          <cell r="A19" t="str">
            <v>Nuclear</v>
          </cell>
          <cell r="B19" t="str">
            <v>Nuclear &amp; CCS</v>
          </cell>
          <cell r="C19">
            <v>9245</v>
          </cell>
          <cell r="D19">
            <v>0.84944865254657409</v>
          </cell>
          <cell r="E19">
            <v>0.85</v>
          </cell>
          <cell r="F19">
            <v>1</v>
          </cell>
          <cell r="G19" t="str">
            <v>Low Carbon</v>
          </cell>
          <cell r="H19">
            <v>1</v>
          </cell>
        </row>
        <row r="20">
          <cell r="A20" t="str">
            <v>OCGT</v>
          </cell>
          <cell r="B20" t="str">
            <v>Peaking</v>
          </cell>
          <cell r="C20">
            <v>140</v>
          </cell>
          <cell r="D20">
            <v>0.84944865254657409</v>
          </cell>
          <cell r="E20">
            <v>0</v>
          </cell>
          <cell r="F20">
            <v>1</v>
          </cell>
          <cell r="G20" t="str">
            <v>Carbon</v>
          </cell>
          <cell r="H20" t="str">
            <v>ALF</v>
          </cell>
        </row>
        <row r="21">
          <cell r="A21" t="str">
            <v>Pump Storage</v>
          </cell>
          <cell r="B21" t="str">
            <v>Pumped Storage</v>
          </cell>
          <cell r="C21">
            <v>4269</v>
          </cell>
          <cell r="D21">
            <v>0.84944865254657409</v>
          </cell>
          <cell r="E21">
            <v>0.5</v>
          </cell>
          <cell r="F21">
            <v>1</v>
          </cell>
          <cell r="G21" t="str">
            <v>Carbon</v>
          </cell>
          <cell r="H21" t="str">
            <v>ALF</v>
          </cell>
        </row>
        <row r="22">
          <cell r="A22" t="str">
            <v>Tidal</v>
          </cell>
          <cell r="B22" t="str">
            <v>Intermittent</v>
          </cell>
          <cell r="C22">
            <v>15</v>
          </cell>
          <cell r="D22">
            <v>0</v>
          </cell>
          <cell r="E22">
            <v>0.7</v>
          </cell>
          <cell r="F22">
            <v>0</v>
          </cell>
          <cell r="G22" t="str">
            <v>Low Carbon</v>
          </cell>
          <cell r="H22">
            <v>1</v>
          </cell>
        </row>
        <row r="23">
          <cell r="A23" t="str">
            <v>Wave</v>
          </cell>
          <cell r="B23" t="str">
            <v>Intermittent</v>
          </cell>
          <cell r="C23">
            <v>0</v>
          </cell>
          <cell r="D23">
            <v>0</v>
          </cell>
          <cell r="E23">
            <v>0.7</v>
          </cell>
          <cell r="F23">
            <v>0</v>
          </cell>
          <cell r="G23" t="str">
            <v>Low Carbon</v>
          </cell>
          <cell r="H23">
            <v>1</v>
          </cell>
        </row>
        <row r="24">
          <cell r="A24" t="str">
            <v>Wind Offshore</v>
          </cell>
          <cell r="B24" t="str">
            <v>Intermittent</v>
          </cell>
          <cell r="C24">
            <v>8168.9</v>
          </cell>
          <cell r="D24">
            <v>0</v>
          </cell>
          <cell r="E24">
            <v>0.7</v>
          </cell>
          <cell r="F24">
            <v>0</v>
          </cell>
          <cell r="G24" t="str">
            <v>Low Carbon</v>
          </cell>
          <cell r="H24">
            <v>1</v>
          </cell>
        </row>
        <row r="25">
          <cell r="A25" t="str">
            <v>Wind Onshore</v>
          </cell>
          <cell r="B25" t="str">
            <v>Intermittent</v>
          </cell>
          <cell r="C25">
            <v>4915.55</v>
          </cell>
          <cell r="D25">
            <v>0</v>
          </cell>
          <cell r="E25">
            <v>0.7</v>
          </cell>
          <cell r="F25">
            <v>0</v>
          </cell>
          <cell r="G25" t="str">
            <v>Low Carbon</v>
          </cell>
          <cell r="H25">
            <v>1</v>
          </cell>
        </row>
        <row r="35">
          <cell r="B35" t="str">
            <v>Interconnectors</v>
          </cell>
          <cell r="C35">
            <v>0</v>
          </cell>
          <cell r="D35">
            <v>0</v>
          </cell>
          <cell r="E35" t="str">
            <v>LOVE40</v>
          </cell>
          <cell r="F35">
            <v>0</v>
          </cell>
          <cell r="G35">
            <v>0</v>
          </cell>
          <cell r="I35" t="str">
            <v>Carbon</v>
          </cell>
          <cell r="J35">
            <v>1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25</v>
          </cell>
        </row>
        <row r="36">
          <cell r="B36" t="str">
            <v>Interconnectors</v>
          </cell>
          <cell r="C36">
            <v>80</v>
          </cell>
          <cell r="D36">
            <v>0</v>
          </cell>
          <cell r="E36" t="str">
            <v>AUCH20</v>
          </cell>
          <cell r="F36">
            <v>0</v>
          </cell>
          <cell r="G36">
            <v>0</v>
          </cell>
          <cell r="I36" t="str">
            <v>Carbon</v>
          </cell>
          <cell r="J36">
            <v>1</v>
          </cell>
          <cell r="L36">
            <v>0</v>
          </cell>
          <cell r="M36">
            <v>0</v>
          </cell>
          <cell r="O36">
            <v>80</v>
          </cell>
          <cell r="P36">
            <v>80</v>
          </cell>
          <cell r="Q36">
            <v>0</v>
          </cell>
          <cell r="S36">
            <v>0</v>
          </cell>
          <cell r="T36">
            <v>0</v>
          </cell>
          <cell r="U36">
            <v>0</v>
          </cell>
          <cell r="V36">
            <v>10</v>
          </cell>
        </row>
        <row r="37">
          <cell r="B37" t="str">
            <v>Interconnectors</v>
          </cell>
          <cell r="C37">
            <v>1000</v>
          </cell>
          <cell r="D37">
            <v>0</v>
          </cell>
          <cell r="E37" t="str">
            <v>CANT40</v>
          </cell>
          <cell r="F37">
            <v>0</v>
          </cell>
          <cell r="G37">
            <v>0</v>
          </cell>
          <cell r="I37" t="str">
            <v>Carbon</v>
          </cell>
          <cell r="J37">
            <v>1</v>
          </cell>
          <cell r="L37">
            <v>0</v>
          </cell>
          <cell r="M37">
            <v>0</v>
          </cell>
          <cell r="O37">
            <v>1000</v>
          </cell>
          <cell r="P37">
            <v>1000</v>
          </cell>
          <cell r="Q37">
            <v>0</v>
          </cell>
          <cell r="S37">
            <v>0</v>
          </cell>
          <cell r="T37">
            <v>0</v>
          </cell>
          <cell r="U37">
            <v>0</v>
          </cell>
          <cell r="V37">
            <v>24</v>
          </cell>
        </row>
        <row r="38">
          <cell r="B38" t="str">
            <v>Interconnectors</v>
          </cell>
          <cell r="C38">
            <v>1200</v>
          </cell>
          <cell r="D38">
            <v>0</v>
          </cell>
          <cell r="E38" t="str">
            <v>GRAI40</v>
          </cell>
          <cell r="F38">
            <v>0</v>
          </cell>
          <cell r="G38">
            <v>0</v>
          </cell>
          <cell r="I38" t="str">
            <v>Carbon</v>
          </cell>
          <cell r="J38">
            <v>1</v>
          </cell>
          <cell r="L38">
            <v>0</v>
          </cell>
          <cell r="M38">
            <v>0</v>
          </cell>
          <cell r="O38">
            <v>1200</v>
          </cell>
          <cell r="P38">
            <v>1200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24</v>
          </cell>
        </row>
        <row r="39">
          <cell r="B39" t="str">
            <v>Interconnectors</v>
          </cell>
          <cell r="C39">
            <v>505</v>
          </cell>
          <cell r="D39">
            <v>0</v>
          </cell>
          <cell r="E39" t="str">
            <v>CONQ40</v>
          </cell>
          <cell r="F39">
            <v>0</v>
          </cell>
          <cell r="G39">
            <v>0</v>
          </cell>
          <cell r="I39" t="str">
            <v>Carbon</v>
          </cell>
          <cell r="J39">
            <v>1</v>
          </cell>
          <cell r="L39">
            <v>0</v>
          </cell>
          <cell r="M39">
            <v>0</v>
          </cell>
          <cell r="O39">
            <v>505</v>
          </cell>
          <cell r="P39">
            <v>505</v>
          </cell>
          <cell r="Q39">
            <v>0</v>
          </cell>
          <cell r="S39">
            <v>0</v>
          </cell>
          <cell r="T39">
            <v>0</v>
          </cell>
          <cell r="U39">
            <v>0</v>
          </cell>
          <cell r="V39">
            <v>16</v>
          </cell>
        </row>
        <row r="40">
          <cell r="B40" t="str">
            <v>Interconnectors</v>
          </cell>
          <cell r="C40">
            <v>1000</v>
          </cell>
          <cell r="D40">
            <v>0</v>
          </cell>
          <cell r="E40" t="str">
            <v>SELL40</v>
          </cell>
          <cell r="F40">
            <v>0</v>
          </cell>
          <cell r="G40">
            <v>0</v>
          </cell>
          <cell r="I40" t="str">
            <v>Carbon</v>
          </cell>
          <cell r="J40">
            <v>1</v>
          </cell>
          <cell r="L40">
            <v>0</v>
          </cell>
          <cell r="M40">
            <v>0</v>
          </cell>
          <cell r="O40">
            <v>1000</v>
          </cell>
          <cell r="P40">
            <v>1000</v>
          </cell>
          <cell r="Q40">
            <v>0</v>
          </cell>
          <cell r="S40">
            <v>0</v>
          </cell>
          <cell r="T40">
            <v>0</v>
          </cell>
          <cell r="U40">
            <v>0</v>
          </cell>
          <cell r="V40">
            <v>24</v>
          </cell>
        </row>
        <row r="41">
          <cell r="B41" t="str">
            <v>Interconnectors</v>
          </cell>
          <cell r="C41">
            <v>0</v>
          </cell>
          <cell r="D41">
            <v>0</v>
          </cell>
          <cell r="E41" t="str">
            <v>EXET40</v>
          </cell>
          <cell r="F41">
            <v>0</v>
          </cell>
          <cell r="G41">
            <v>0</v>
          </cell>
          <cell r="I41" t="str">
            <v>Carbon</v>
          </cell>
          <cell r="J41">
            <v>1</v>
          </cell>
          <cell r="L41">
            <v>0</v>
          </cell>
          <cell r="M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U41">
            <v>0</v>
          </cell>
          <cell r="V41">
            <v>26</v>
          </cell>
        </row>
        <row r="42">
          <cell r="B42" t="str">
            <v>Interconnectors</v>
          </cell>
          <cell r="C42">
            <v>0</v>
          </cell>
          <cell r="D42">
            <v>0</v>
          </cell>
          <cell r="E42" t="str">
            <v>GRAI40</v>
          </cell>
          <cell r="F42">
            <v>0</v>
          </cell>
          <cell r="G42">
            <v>0</v>
          </cell>
          <cell r="I42" t="str">
            <v>Carbon</v>
          </cell>
          <cell r="J42">
            <v>1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U42">
            <v>0</v>
          </cell>
          <cell r="V42">
            <v>24</v>
          </cell>
        </row>
        <row r="43">
          <cell r="B43" t="str">
            <v>Interconnectors</v>
          </cell>
          <cell r="C43">
            <v>0</v>
          </cell>
          <cell r="D43">
            <v>0</v>
          </cell>
          <cell r="E43" t="str">
            <v>PEMB40</v>
          </cell>
          <cell r="F43">
            <v>0</v>
          </cell>
          <cell r="G43">
            <v>0</v>
          </cell>
          <cell r="I43" t="str">
            <v>Carbon</v>
          </cell>
          <cell r="J43">
            <v>1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U43">
            <v>0</v>
          </cell>
          <cell r="V43">
            <v>20</v>
          </cell>
        </row>
        <row r="44">
          <cell r="B44" t="str">
            <v>Interconnectors</v>
          </cell>
          <cell r="C44">
            <v>0</v>
          </cell>
          <cell r="D44">
            <v>0</v>
          </cell>
          <cell r="E44" t="str">
            <v>KINO40</v>
          </cell>
          <cell r="F44">
            <v>0</v>
          </cell>
          <cell r="G44">
            <v>0</v>
          </cell>
          <cell r="I44" t="str">
            <v>Carbon</v>
          </cell>
          <cell r="J44">
            <v>1</v>
          </cell>
          <cell r="L44">
            <v>0</v>
          </cell>
          <cell r="M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24</v>
          </cell>
        </row>
        <row r="45">
          <cell r="B45" t="str">
            <v>Interconnectors</v>
          </cell>
          <cell r="C45">
            <v>2000</v>
          </cell>
          <cell r="D45">
            <v>0</v>
          </cell>
          <cell r="E45" t="str">
            <v>SELL40</v>
          </cell>
          <cell r="F45">
            <v>0</v>
          </cell>
          <cell r="G45">
            <v>0</v>
          </cell>
          <cell r="I45" t="str">
            <v>Carbon</v>
          </cell>
          <cell r="J45">
            <v>1</v>
          </cell>
          <cell r="L45">
            <v>0</v>
          </cell>
          <cell r="M45">
            <v>0</v>
          </cell>
          <cell r="O45">
            <v>2000</v>
          </cell>
          <cell r="P45">
            <v>2000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24</v>
          </cell>
        </row>
        <row r="46">
          <cell r="B46" t="str">
            <v>Interconnectors</v>
          </cell>
          <cell r="C46">
            <v>0</v>
          </cell>
          <cell r="D46">
            <v>0</v>
          </cell>
          <cell r="E46" t="str">
            <v>FAWL40</v>
          </cell>
          <cell r="F46">
            <v>0</v>
          </cell>
          <cell r="G46">
            <v>0</v>
          </cell>
          <cell r="I46" t="str">
            <v>Carbon</v>
          </cell>
          <cell r="J46">
            <v>1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26</v>
          </cell>
        </row>
        <row r="47">
          <cell r="B47" t="str">
            <v>Interconnectors</v>
          </cell>
          <cell r="C47">
            <v>0</v>
          </cell>
          <cell r="D47">
            <v>0</v>
          </cell>
          <cell r="E47" t="str">
            <v>PEHE40</v>
          </cell>
          <cell r="F47">
            <v>0</v>
          </cell>
          <cell r="G47">
            <v>0</v>
          </cell>
          <cell r="I47" t="str">
            <v>Carbon</v>
          </cell>
          <cell r="J47">
            <v>1</v>
          </cell>
          <cell r="L47">
            <v>0</v>
          </cell>
          <cell r="M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B48" t="str">
            <v>Interconnectors</v>
          </cell>
          <cell r="C48">
            <v>0</v>
          </cell>
          <cell r="D48">
            <v>0</v>
          </cell>
          <cell r="E48" t="str">
            <v>BLYT4A</v>
          </cell>
          <cell r="F48" t="str">
            <v>BLYT4B</v>
          </cell>
          <cell r="G48">
            <v>0</v>
          </cell>
          <cell r="I48" t="str">
            <v>Carbon</v>
          </cell>
          <cell r="J48">
            <v>2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13</v>
          </cell>
        </row>
        <row r="49">
          <cell r="B49" t="str">
            <v>Interconnectors</v>
          </cell>
          <cell r="C49">
            <v>0</v>
          </cell>
          <cell r="D49">
            <v>0</v>
          </cell>
          <cell r="E49" t="str">
            <v>BICF4A</v>
          </cell>
          <cell r="F49" t="str">
            <v>BICF4B</v>
          </cell>
          <cell r="G49">
            <v>0</v>
          </cell>
          <cell r="I49" t="str">
            <v>Carbon</v>
          </cell>
          <cell r="J49">
            <v>2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U49">
            <v>0</v>
          </cell>
          <cell r="V49">
            <v>17</v>
          </cell>
        </row>
        <row r="50">
          <cell r="B50" t="str">
            <v>Wind Onshore</v>
          </cell>
          <cell r="C50">
            <v>0</v>
          </cell>
          <cell r="D50">
            <v>0</v>
          </cell>
          <cell r="E50" t="str">
            <v>ABED10</v>
          </cell>
          <cell r="F50">
            <v>0</v>
          </cell>
          <cell r="G50">
            <v>0</v>
          </cell>
          <cell r="I50" t="str">
            <v>Low Carbon</v>
          </cell>
          <cell r="J50">
            <v>1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B51" t="str">
            <v>Wind Offshore</v>
          </cell>
          <cell r="C51">
            <v>99</v>
          </cell>
          <cell r="D51">
            <v>99</v>
          </cell>
          <cell r="E51" t="str">
            <v>ABBA10</v>
          </cell>
          <cell r="F51">
            <v>0</v>
          </cell>
          <cell r="G51">
            <v>0</v>
          </cell>
          <cell r="I51" t="str">
            <v>Low Carbon</v>
          </cell>
          <cell r="J51">
            <v>1</v>
          </cell>
          <cell r="L51">
            <v>0</v>
          </cell>
          <cell r="M51">
            <v>0</v>
          </cell>
          <cell r="O51">
            <v>69.3</v>
          </cell>
          <cell r="P51">
            <v>69.3</v>
          </cell>
          <cell r="Q51">
            <v>99</v>
          </cell>
          <cell r="S51">
            <v>0</v>
          </cell>
          <cell r="T51">
            <v>49.010049000000002</v>
          </cell>
          <cell r="U51">
            <v>99</v>
          </cell>
          <cell r="V51">
            <v>1</v>
          </cell>
        </row>
        <row r="52">
          <cell r="B52" t="str">
            <v>Coal</v>
          </cell>
          <cell r="C52">
            <v>1610</v>
          </cell>
          <cell r="D52">
            <v>1610</v>
          </cell>
          <cell r="E52" t="str">
            <v>ABTH20</v>
          </cell>
          <cell r="F52">
            <v>0</v>
          </cell>
          <cell r="G52">
            <v>0</v>
          </cell>
          <cell r="I52" t="str">
            <v>Carbon</v>
          </cell>
          <cell r="J52">
            <v>1</v>
          </cell>
          <cell r="L52">
            <v>1367.6123305999843</v>
          </cell>
          <cell r="M52">
            <v>1367.6123305999843</v>
          </cell>
          <cell r="O52">
            <v>905.3255492546084</v>
          </cell>
          <cell r="P52">
            <v>905.3255492546084</v>
          </cell>
          <cell r="Q52">
            <v>1610</v>
          </cell>
          <cell r="S52">
            <v>1610</v>
          </cell>
          <cell r="T52">
            <v>959.59604855715975</v>
          </cell>
          <cell r="U52">
            <v>959.59604855715975</v>
          </cell>
          <cell r="V52">
            <v>21</v>
          </cell>
        </row>
        <row r="53">
          <cell r="B53" t="str">
            <v>Wind Onshore</v>
          </cell>
          <cell r="C53">
            <v>43</v>
          </cell>
          <cell r="D53">
            <v>43</v>
          </cell>
          <cell r="E53" t="str">
            <v>ACHR1R</v>
          </cell>
          <cell r="F53">
            <v>0</v>
          </cell>
          <cell r="G53">
            <v>0</v>
          </cell>
          <cell r="I53" t="str">
            <v>Low Carbon</v>
          </cell>
          <cell r="J53">
            <v>1</v>
          </cell>
          <cell r="L53">
            <v>0</v>
          </cell>
          <cell r="M53">
            <v>0</v>
          </cell>
          <cell r="O53">
            <v>30.099999999999998</v>
          </cell>
          <cell r="P53">
            <v>30.099999999999998</v>
          </cell>
          <cell r="Q53">
            <v>43</v>
          </cell>
          <cell r="S53">
            <v>0</v>
          </cell>
          <cell r="T53">
            <v>15.006732625353369</v>
          </cell>
          <cell r="U53">
            <v>43</v>
          </cell>
          <cell r="V53">
            <v>7</v>
          </cell>
        </row>
        <row r="54">
          <cell r="B54" t="str">
            <v>Wind Onshore</v>
          </cell>
          <cell r="C54">
            <v>50</v>
          </cell>
          <cell r="D54">
            <v>50</v>
          </cell>
          <cell r="E54" t="str">
            <v>BLAC10</v>
          </cell>
          <cell r="F54">
            <v>0</v>
          </cell>
          <cell r="G54">
            <v>0</v>
          </cell>
          <cell r="I54" t="str">
            <v>Low Carbon</v>
          </cell>
          <cell r="J54">
            <v>1</v>
          </cell>
          <cell r="L54">
            <v>0</v>
          </cell>
          <cell r="M54">
            <v>0</v>
          </cell>
          <cell r="O54">
            <v>35</v>
          </cell>
          <cell r="P54">
            <v>35</v>
          </cell>
          <cell r="Q54">
            <v>50</v>
          </cell>
          <cell r="S54">
            <v>0</v>
          </cell>
          <cell r="T54">
            <v>17.168849999999999</v>
          </cell>
          <cell r="U54">
            <v>50</v>
          </cell>
          <cell r="V54">
            <v>10</v>
          </cell>
        </row>
        <row r="55">
          <cell r="B55" t="str">
            <v>Hydro</v>
          </cell>
          <cell r="C55">
            <v>20</v>
          </cell>
          <cell r="D55">
            <v>20</v>
          </cell>
          <cell r="E55" t="str">
            <v>AIGA1Q</v>
          </cell>
          <cell r="F55">
            <v>0</v>
          </cell>
          <cell r="G55">
            <v>0</v>
          </cell>
          <cell r="I55" t="str">
            <v>Low Carbon</v>
          </cell>
          <cell r="J55">
            <v>1</v>
          </cell>
          <cell r="L55">
            <v>16.988973050931481</v>
          </cell>
          <cell r="M55">
            <v>16.988973050931481</v>
          </cell>
          <cell r="O55">
            <v>11.24628011496408</v>
          </cell>
          <cell r="P55">
            <v>11.24628011496408</v>
          </cell>
          <cell r="Q55">
            <v>20</v>
          </cell>
          <cell r="S55">
            <v>20</v>
          </cell>
          <cell r="T55">
            <v>6.74432342703816</v>
          </cell>
          <cell r="U55">
            <v>20</v>
          </cell>
          <cell r="V55">
            <v>1</v>
          </cell>
        </row>
        <row r="56">
          <cell r="B56" t="str">
            <v>Wind Onshore</v>
          </cell>
          <cell r="C56">
            <v>140</v>
          </cell>
          <cell r="D56">
            <v>140</v>
          </cell>
          <cell r="E56" t="str">
            <v>WDOD10</v>
          </cell>
          <cell r="F56">
            <v>0</v>
          </cell>
          <cell r="G56">
            <v>0</v>
          </cell>
          <cell r="I56" t="str">
            <v>Low Carbon</v>
          </cell>
          <cell r="J56">
            <v>1</v>
          </cell>
          <cell r="L56">
            <v>0</v>
          </cell>
          <cell r="M56">
            <v>0</v>
          </cell>
          <cell r="O56">
            <v>98</v>
          </cell>
          <cell r="P56">
            <v>98</v>
          </cell>
          <cell r="Q56">
            <v>140</v>
          </cell>
          <cell r="S56">
            <v>0</v>
          </cell>
          <cell r="T56">
            <v>48.072780000000002</v>
          </cell>
          <cell r="U56">
            <v>140</v>
          </cell>
          <cell r="V56">
            <v>11</v>
          </cell>
        </row>
        <row r="57">
          <cell r="B57" t="str">
            <v>Wind Onshore</v>
          </cell>
          <cell r="C57">
            <v>19.3</v>
          </cell>
          <cell r="D57">
            <v>19.3</v>
          </cell>
          <cell r="E57" t="str">
            <v>ANSU10</v>
          </cell>
          <cell r="F57">
            <v>0</v>
          </cell>
          <cell r="G57">
            <v>0</v>
          </cell>
          <cell r="I57" t="str">
            <v>Low Carbon</v>
          </cell>
          <cell r="J57">
            <v>1</v>
          </cell>
          <cell r="L57">
            <v>0</v>
          </cell>
          <cell r="M57">
            <v>0</v>
          </cell>
          <cell r="O57">
            <v>13.51</v>
          </cell>
          <cell r="P57">
            <v>13.51</v>
          </cell>
          <cell r="Q57">
            <v>19.3</v>
          </cell>
          <cell r="S57">
            <v>0</v>
          </cell>
          <cell r="T57">
            <v>6.8531703677154692</v>
          </cell>
          <cell r="U57">
            <v>19.3</v>
          </cell>
          <cell r="V57">
            <v>7</v>
          </cell>
        </row>
        <row r="58">
          <cell r="B58" t="str">
            <v>Wind Onshore</v>
          </cell>
          <cell r="C58">
            <v>114</v>
          </cell>
          <cell r="D58">
            <v>114</v>
          </cell>
          <cell r="E58" t="str">
            <v>AREC10</v>
          </cell>
          <cell r="F58">
            <v>0</v>
          </cell>
          <cell r="G58">
            <v>0</v>
          </cell>
          <cell r="I58" t="str">
            <v>Low Carbon</v>
          </cell>
          <cell r="J58">
            <v>1</v>
          </cell>
          <cell r="L58">
            <v>0</v>
          </cell>
          <cell r="M58">
            <v>0</v>
          </cell>
          <cell r="O58">
            <v>79.8</v>
          </cell>
          <cell r="P58">
            <v>79.8</v>
          </cell>
          <cell r="Q58">
            <v>114</v>
          </cell>
          <cell r="S58">
            <v>0</v>
          </cell>
          <cell r="T58">
            <v>36.496001512557093</v>
          </cell>
          <cell r="U58">
            <v>114</v>
          </cell>
          <cell r="V58">
            <v>10</v>
          </cell>
        </row>
        <row r="59">
          <cell r="B59" t="str">
            <v>Wind Onshore</v>
          </cell>
          <cell r="C59">
            <v>0</v>
          </cell>
          <cell r="D59">
            <v>0</v>
          </cell>
          <cell r="E59" t="str">
            <v>AULW10</v>
          </cell>
          <cell r="F59">
            <v>0</v>
          </cell>
          <cell r="G59">
            <v>0</v>
          </cell>
          <cell r="I59" t="str">
            <v>Low Carbon</v>
          </cell>
          <cell r="J59">
            <v>1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B60" t="str">
            <v>Wind Onshore</v>
          </cell>
          <cell r="C60">
            <v>29.9</v>
          </cell>
          <cell r="D60">
            <v>29.9</v>
          </cell>
          <cell r="E60" t="str">
            <v>MYBS11</v>
          </cell>
          <cell r="F60" t="str">
            <v>MYBS12</v>
          </cell>
          <cell r="G60">
            <v>0</v>
          </cell>
          <cell r="I60" t="str">
            <v>Low Carbon</v>
          </cell>
          <cell r="J60">
            <v>2</v>
          </cell>
          <cell r="L60">
            <v>0</v>
          </cell>
          <cell r="M60">
            <v>0</v>
          </cell>
          <cell r="O60">
            <v>20.929999999999996</v>
          </cell>
          <cell r="P60">
            <v>10.464999999999998</v>
          </cell>
          <cell r="Q60">
            <v>14.95</v>
          </cell>
          <cell r="S60">
            <v>0</v>
          </cell>
          <cell r="T60">
            <v>10.266972299999999</v>
          </cell>
          <cell r="U60">
            <v>29.9</v>
          </cell>
          <cell r="V60">
            <v>1</v>
          </cell>
        </row>
        <row r="61">
          <cell r="B61" t="str">
            <v>CCGT</v>
          </cell>
          <cell r="C61">
            <v>552</v>
          </cell>
          <cell r="D61">
            <v>552</v>
          </cell>
          <cell r="E61" t="str">
            <v>BAGB20</v>
          </cell>
          <cell r="F61">
            <v>0</v>
          </cell>
          <cell r="G61">
            <v>0</v>
          </cell>
          <cell r="I61" t="str">
            <v>Carbon</v>
          </cell>
          <cell r="J61">
            <v>1</v>
          </cell>
          <cell r="L61">
            <v>468.89565620570892</v>
          </cell>
          <cell r="M61">
            <v>468.89565620570892</v>
          </cell>
          <cell r="O61">
            <v>310.39733117300864</v>
          </cell>
          <cell r="P61">
            <v>310.39733117300864</v>
          </cell>
          <cell r="Q61">
            <v>552</v>
          </cell>
          <cell r="S61">
            <v>552</v>
          </cell>
          <cell r="T61">
            <v>174.09687969575234</v>
          </cell>
          <cell r="U61">
            <v>174.09687969575234</v>
          </cell>
          <cell r="V61">
            <v>21</v>
          </cell>
        </row>
        <row r="62">
          <cell r="B62" t="str">
            <v>Wind Offshore</v>
          </cell>
          <cell r="C62">
            <v>90</v>
          </cell>
          <cell r="D62">
            <v>90</v>
          </cell>
          <cell r="E62" t="str">
            <v>HEYS40</v>
          </cell>
          <cell r="F62">
            <v>0</v>
          </cell>
          <cell r="G62">
            <v>0</v>
          </cell>
          <cell r="I62" t="str">
            <v>Low Carbon</v>
          </cell>
          <cell r="J62">
            <v>1</v>
          </cell>
          <cell r="L62">
            <v>0</v>
          </cell>
          <cell r="M62">
            <v>0</v>
          </cell>
          <cell r="O62">
            <v>62.999999999999993</v>
          </cell>
          <cell r="P62">
            <v>62.999999999999993</v>
          </cell>
          <cell r="Q62">
            <v>90</v>
          </cell>
          <cell r="S62">
            <v>0</v>
          </cell>
          <cell r="T62">
            <v>41.538205655571332</v>
          </cell>
          <cell r="U62">
            <v>90</v>
          </cell>
          <cell r="V62">
            <v>14</v>
          </cell>
        </row>
        <row r="63">
          <cell r="B63" t="str">
            <v>CCGT</v>
          </cell>
          <cell r="C63">
            <v>235</v>
          </cell>
          <cell r="D63">
            <v>235</v>
          </cell>
          <cell r="E63" t="str">
            <v>ABTH20</v>
          </cell>
          <cell r="F63" t="str">
            <v>CARE20</v>
          </cell>
          <cell r="G63">
            <v>0</v>
          </cell>
          <cell r="I63" t="str">
            <v>Carbon</v>
          </cell>
          <cell r="J63">
            <v>2</v>
          </cell>
          <cell r="L63">
            <v>199.62043334844492</v>
          </cell>
          <cell r="M63">
            <v>99.81021667422246</v>
          </cell>
          <cell r="O63">
            <v>132.14379135082794</v>
          </cell>
          <cell r="P63">
            <v>66.07189567541397</v>
          </cell>
          <cell r="Q63">
            <v>117.5</v>
          </cell>
          <cell r="S63">
            <v>235</v>
          </cell>
          <cell r="T63">
            <v>3.2677012561948393</v>
          </cell>
          <cell r="U63">
            <v>3.2677012561948393</v>
          </cell>
          <cell r="V63">
            <v>21</v>
          </cell>
        </row>
        <row r="64">
          <cell r="B64" t="str">
            <v>Wind Offshore</v>
          </cell>
          <cell r="C64">
            <v>294</v>
          </cell>
          <cell r="D64">
            <v>294</v>
          </cell>
          <cell r="E64" t="str">
            <v>BLHI40</v>
          </cell>
          <cell r="F64">
            <v>0</v>
          </cell>
          <cell r="G64">
            <v>0</v>
          </cell>
          <cell r="I64" t="str">
            <v>Low Carbon</v>
          </cell>
          <cell r="J64">
            <v>1</v>
          </cell>
          <cell r="L64">
            <v>0</v>
          </cell>
          <cell r="M64">
            <v>0</v>
          </cell>
          <cell r="O64">
            <v>205.79999999999998</v>
          </cell>
          <cell r="P64">
            <v>205.79999999999998</v>
          </cell>
          <cell r="Q64">
            <v>294</v>
          </cell>
          <cell r="S64">
            <v>0</v>
          </cell>
          <cell r="T64">
            <v>145.544994</v>
          </cell>
          <cell r="U64">
            <v>294</v>
          </cell>
          <cell r="V64">
            <v>1</v>
          </cell>
        </row>
        <row r="65">
          <cell r="B65" t="str">
            <v>Wind Onshore</v>
          </cell>
          <cell r="C65">
            <v>0</v>
          </cell>
          <cell r="D65">
            <v>0</v>
          </cell>
          <cell r="E65" t="str">
            <v>KERG20</v>
          </cell>
          <cell r="F65">
            <v>0</v>
          </cell>
          <cell r="G65">
            <v>0</v>
          </cell>
          <cell r="I65" t="str">
            <v>Low Carbon</v>
          </cell>
          <cell r="J65">
            <v>1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B66" t="str">
            <v>Wind Onshore</v>
          </cell>
          <cell r="C66">
            <v>0</v>
          </cell>
          <cell r="D66">
            <v>0</v>
          </cell>
          <cell r="E66" t="str">
            <v>CAAD1Q</v>
          </cell>
          <cell r="F66">
            <v>0</v>
          </cell>
          <cell r="G66">
            <v>0</v>
          </cell>
          <cell r="I66" t="str">
            <v>Low Carbon</v>
          </cell>
          <cell r="J66">
            <v>1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  <cell r="U66">
            <v>0</v>
          </cell>
          <cell r="V66">
            <v>7</v>
          </cell>
        </row>
        <row r="67">
          <cell r="B67" t="str">
            <v>Wind Onshore</v>
          </cell>
          <cell r="C67">
            <v>109</v>
          </cell>
          <cell r="D67">
            <v>109</v>
          </cell>
          <cell r="E67" t="str">
            <v>BEIN10</v>
          </cell>
          <cell r="F67">
            <v>0</v>
          </cell>
          <cell r="G67">
            <v>0</v>
          </cell>
          <cell r="I67" t="str">
            <v>Low Carbon</v>
          </cell>
          <cell r="J67">
            <v>1</v>
          </cell>
          <cell r="L67">
            <v>0</v>
          </cell>
          <cell r="M67">
            <v>0</v>
          </cell>
          <cell r="O67">
            <v>76.3</v>
          </cell>
          <cell r="P67">
            <v>76.3</v>
          </cell>
          <cell r="Q67">
            <v>109</v>
          </cell>
          <cell r="S67">
            <v>0</v>
          </cell>
          <cell r="T67">
            <v>36.201718745987442</v>
          </cell>
          <cell r="U67">
            <v>109</v>
          </cell>
          <cell r="V67">
            <v>3</v>
          </cell>
        </row>
        <row r="68">
          <cell r="B68" t="str">
            <v>Wind Onshore</v>
          </cell>
          <cell r="C68">
            <v>0</v>
          </cell>
          <cell r="D68">
            <v>0</v>
          </cell>
          <cell r="E68" t="str">
            <v>KEON10</v>
          </cell>
          <cell r="F68">
            <v>0</v>
          </cell>
          <cell r="G68">
            <v>0</v>
          </cell>
          <cell r="I68" t="str">
            <v>Low Carbon</v>
          </cell>
          <cell r="J68">
            <v>1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B69" t="str">
            <v>Wind Onshore</v>
          </cell>
          <cell r="C69">
            <v>108</v>
          </cell>
          <cell r="D69">
            <v>108</v>
          </cell>
          <cell r="E69" t="str">
            <v>BHLA10</v>
          </cell>
          <cell r="F69">
            <v>0</v>
          </cell>
          <cell r="G69">
            <v>0</v>
          </cell>
          <cell r="I69" t="str">
            <v>Low Carbon</v>
          </cell>
          <cell r="J69">
            <v>1</v>
          </cell>
          <cell r="L69">
            <v>0</v>
          </cell>
          <cell r="M69">
            <v>0</v>
          </cell>
          <cell r="O69">
            <v>75.599999999999994</v>
          </cell>
          <cell r="P69">
            <v>75.599999999999994</v>
          </cell>
          <cell r="Q69">
            <v>108</v>
          </cell>
          <cell r="S69">
            <v>0</v>
          </cell>
          <cell r="T69">
            <v>36.759365732810835</v>
          </cell>
          <cell r="U69">
            <v>108</v>
          </cell>
          <cell r="V69">
            <v>3</v>
          </cell>
        </row>
        <row r="70">
          <cell r="B70" t="str">
            <v>Wind Onshore</v>
          </cell>
          <cell r="C70">
            <v>52.9</v>
          </cell>
          <cell r="D70">
            <v>52.9</v>
          </cell>
          <cell r="E70" t="str">
            <v>BLCW10</v>
          </cell>
          <cell r="F70">
            <v>0</v>
          </cell>
          <cell r="G70">
            <v>0</v>
          </cell>
          <cell r="I70" t="str">
            <v>Low Carbon</v>
          </cell>
          <cell r="J70">
            <v>1</v>
          </cell>
          <cell r="L70">
            <v>0</v>
          </cell>
          <cell r="M70">
            <v>0</v>
          </cell>
          <cell r="O70">
            <v>37.029999999999994</v>
          </cell>
          <cell r="P70">
            <v>37.029999999999994</v>
          </cell>
          <cell r="Q70">
            <v>52.9</v>
          </cell>
          <cell r="S70">
            <v>0</v>
          </cell>
          <cell r="T70">
            <v>18.164643299999998</v>
          </cell>
          <cell r="U70">
            <v>52.9</v>
          </cell>
          <cell r="V70">
            <v>10</v>
          </cell>
        </row>
        <row r="71">
          <cell r="B71" t="str">
            <v>Wind Onshore</v>
          </cell>
          <cell r="C71">
            <v>118</v>
          </cell>
          <cell r="D71">
            <v>118</v>
          </cell>
          <cell r="E71" t="str">
            <v>BLKL10</v>
          </cell>
          <cell r="F71">
            <v>0</v>
          </cell>
          <cell r="G71">
            <v>0</v>
          </cell>
          <cell r="I71" t="str">
            <v>Low Carbon</v>
          </cell>
          <cell r="J71">
            <v>1</v>
          </cell>
          <cell r="L71">
            <v>0</v>
          </cell>
          <cell r="M71">
            <v>0</v>
          </cell>
          <cell r="O71">
            <v>82.6</v>
          </cell>
          <cell r="P71">
            <v>82.6</v>
          </cell>
          <cell r="Q71">
            <v>118</v>
          </cell>
          <cell r="S71">
            <v>0</v>
          </cell>
          <cell r="T71">
            <v>30.347196258452477</v>
          </cell>
          <cell r="U71">
            <v>118</v>
          </cell>
          <cell r="V71">
            <v>11</v>
          </cell>
        </row>
        <row r="72">
          <cell r="B72" t="str">
            <v>Wind Onshore</v>
          </cell>
          <cell r="C72">
            <v>60</v>
          </cell>
          <cell r="D72">
            <v>60</v>
          </cell>
          <cell r="E72" t="str">
            <v>BLKX10</v>
          </cell>
          <cell r="F72">
            <v>0</v>
          </cell>
          <cell r="G72">
            <v>0</v>
          </cell>
          <cell r="I72" t="str">
            <v>Low Carbon</v>
          </cell>
          <cell r="J72">
            <v>1</v>
          </cell>
          <cell r="L72">
            <v>0</v>
          </cell>
          <cell r="M72">
            <v>0</v>
          </cell>
          <cell r="O72">
            <v>42</v>
          </cell>
          <cell r="P72">
            <v>42</v>
          </cell>
          <cell r="Q72">
            <v>60</v>
          </cell>
          <cell r="S72">
            <v>0</v>
          </cell>
          <cell r="T72">
            <v>16.182155488366984</v>
          </cell>
          <cell r="U72">
            <v>60</v>
          </cell>
          <cell r="V72">
            <v>11</v>
          </cell>
        </row>
        <row r="73">
          <cell r="B73" t="str">
            <v>CHP</v>
          </cell>
          <cell r="C73">
            <v>120</v>
          </cell>
          <cell r="D73">
            <v>120</v>
          </cell>
          <cell r="E73" t="str">
            <v>GRMO20</v>
          </cell>
          <cell r="F73">
            <v>0</v>
          </cell>
          <cell r="G73">
            <v>0</v>
          </cell>
          <cell r="I73" t="str">
            <v>Carbon</v>
          </cell>
          <cell r="J73">
            <v>1</v>
          </cell>
          <cell r="L73">
            <v>101.93383830558889</v>
          </cell>
          <cell r="M73">
            <v>101.93383830558889</v>
          </cell>
          <cell r="O73">
            <v>67.477680689784478</v>
          </cell>
          <cell r="P73">
            <v>67.477680689784478</v>
          </cell>
          <cell r="Q73">
            <v>120</v>
          </cell>
          <cell r="S73">
            <v>120</v>
          </cell>
          <cell r="T73">
            <v>67.436600469096959</v>
          </cell>
          <cell r="U73">
            <v>67.436600469096959</v>
          </cell>
          <cell r="V73">
            <v>9</v>
          </cell>
        </row>
        <row r="74">
          <cell r="B74" t="str">
            <v>Nuclear</v>
          </cell>
          <cell r="C74">
            <v>0</v>
          </cell>
          <cell r="D74">
            <v>0</v>
          </cell>
          <cell r="E74" t="str">
            <v>GRAI40</v>
          </cell>
          <cell r="F74" t="str">
            <v>KEMS40</v>
          </cell>
          <cell r="G74">
            <v>0</v>
          </cell>
          <cell r="I74" t="str">
            <v>Low Carbon</v>
          </cell>
          <cell r="J74">
            <v>2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  <cell r="U74">
            <v>0</v>
          </cell>
          <cell r="V74">
            <v>24</v>
          </cell>
        </row>
        <row r="75">
          <cell r="B75" t="str">
            <v>Wind Offshore</v>
          </cell>
          <cell r="C75">
            <v>254</v>
          </cell>
          <cell r="D75">
            <v>254</v>
          </cell>
          <cell r="E75" t="str">
            <v>BODE40</v>
          </cell>
          <cell r="F75">
            <v>0</v>
          </cell>
          <cell r="G75">
            <v>0</v>
          </cell>
          <cell r="I75" t="str">
            <v>Low Carbon</v>
          </cell>
          <cell r="J75">
            <v>1</v>
          </cell>
          <cell r="L75">
            <v>0</v>
          </cell>
          <cell r="M75">
            <v>0</v>
          </cell>
          <cell r="O75">
            <v>177.79999999999998</v>
          </cell>
          <cell r="P75">
            <v>177.79999999999998</v>
          </cell>
          <cell r="Q75">
            <v>254</v>
          </cell>
          <cell r="S75">
            <v>0</v>
          </cell>
          <cell r="T75">
            <v>77.306179087709083</v>
          </cell>
          <cell r="U75">
            <v>254</v>
          </cell>
          <cell r="V75">
            <v>16</v>
          </cell>
        </row>
        <row r="76">
          <cell r="B76" t="str">
            <v>CCGT</v>
          </cell>
          <cell r="C76">
            <v>0</v>
          </cell>
          <cell r="D76">
            <v>0</v>
          </cell>
          <cell r="E76" t="str">
            <v>KILL40</v>
          </cell>
          <cell r="F76">
            <v>0</v>
          </cell>
          <cell r="G76">
            <v>0</v>
          </cell>
          <cell r="I76" t="str">
            <v>Carbon</v>
          </cell>
          <cell r="J76">
            <v>1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15</v>
          </cell>
        </row>
        <row r="77">
          <cell r="B77" t="str">
            <v>Tidal</v>
          </cell>
          <cell r="C77">
            <v>0</v>
          </cell>
          <cell r="D77">
            <v>0</v>
          </cell>
          <cell r="E77" t="str">
            <v>BASK20</v>
          </cell>
          <cell r="F77">
            <v>0</v>
          </cell>
          <cell r="G77">
            <v>0</v>
          </cell>
          <cell r="I77" t="str">
            <v>Low Carbon</v>
          </cell>
          <cell r="J77">
            <v>1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B78" t="str">
            <v>Wind Onshore</v>
          </cell>
          <cell r="C78">
            <v>0</v>
          </cell>
          <cell r="D78">
            <v>0</v>
          </cell>
          <cell r="E78" t="str">
            <v>TRAW40</v>
          </cell>
          <cell r="F78">
            <v>0</v>
          </cell>
          <cell r="G78">
            <v>0</v>
          </cell>
          <cell r="I78" t="str">
            <v>Low Carbon</v>
          </cell>
          <cell r="J78">
            <v>1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V78">
            <v>16</v>
          </cell>
        </row>
        <row r="79">
          <cell r="B79" t="str">
            <v>Wind Onshore</v>
          </cell>
          <cell r="C79">
            <v>46</v>
          </cell>
          <cell r="D79">
            <v>46</v>
          </cell>
          <cell r="E79" t="str">
            <v>FERO10</v>
          </cell>
          <cell r="F79">
            <v>0</v>
          </cell>
          <cell r="G79">
            <v>0</v>
          </cell>
          <cell r="I79" t="str">
            <v>Low Carbon</v>
          </cell>
          <cell r="J79">
            <v>1</v>
          </cell>
          <cell r="L79">
            <v>0</v>
          </cell>
          <cell r="M79">
            <v>0</v>
          </cell>
          <cell r="O79">
            <v>32.199999999999996</v>
          </cell>
          <cell r="P79">
            <v>32.199999999999996</v>
          </cell>
          <cell r="Q79">
            <v>46</v>
          </cell>
          <cell r="S79">
            <v>0</v>
          </cell>
          <cell r="T79">
            <v>21.440451714512072</v>
          </cell>
          <cell r="U79">
            <v>46</v>
          </cell>
          <cell r="V79">
            <v>7</v>
          </cell>
        </row>
        <row r="80">
          <cell r="B80" t="str">
            <v>CCGT</v>
          </cell>
          <cell r="C80">
            <v>910</v>
          </cell>
          <cell r="D80">
            <v>910</v>
          </cell>
          <cell r="E80" t="str">
            <v>CARR40</v>
          </cell>
          <cell r="F80">
            <v>0</v>
          </cell>
          <cell r="G80">
            <v>0</v>
          </cell>
          <cell r="I80" t="str">
            <v>Carbon</v>
          </cell>
          <cell r="J80">
            <v>1</v>
          </cell>
          <cell r="L80">
            <v>772.99827381738237</v>
          </cell>
          <cell r="M80">
            <v>772.99827381738237</v>
          </cell>
          <cell r="O80">
            <v>511.70574523086566</v>
          </cell>
          <cell r="P80">
            <v>511.70574523086566</v>
          </cell>
          <cell r="Q80">
            <v>910</v>
          </cell>
          <cell r="S80">
            <v>910</v>
          </cell>
          <cell r="T80">
            <v>424.53320919014999</v>
          </cell>
          <cell r="U80">
            <v>424.53320919014999</v>
          </cell>
          <cell r="V80">
            <v>16</v>
          </cell>
        </row>
        <row r="81">
          <cell r="B81" t="str">
            <v>CCGT</v>
          </cell>
          <cell r="C81">
            <v>445</v>
          </cell>
          <cell r="D81">
            <v>445</v>
          </cell>
          <cell r="E81" t="str">
            <v>COTT40</v>
          </cell>
          <cell r="F81">
            <v>0</v>
          </cell>
          <cell r="G81">
            <v>0</v>
          </cell>
          <cell r="I81" t="str">
            <v>Carbon</v>
          </cell>
          <cell r="J81">
            <v>1</v>
          </cell>
          <cell r="L81">
            <v>378.00465038322545</v>
          </cell>
          <cell r="M81">
            <v>378.00465038322545</v>
          </cell>
          <cell r="O81">
            <v>250.22973255795077</v>
          </cell>
          <cell r="P81">
            <v>250.22973255795077</v>
          </cell>
          <cell r="Q81">
            <v>445</v>
          </cell>
          <cell r="S81">
            <v>445</v>
          </cell>
          <cell r="T81">
            <v>112.10485979687566</v>
          </cell>
          <cell r="U81">
            <v>112.10485979687566</v>
          </cell>
          <cell r="V81">
            <v>16</v>
          </cell>
        </row>
        <row r="82">
          <cell r="B82" t="str">
            <v>Wind Onshore</v>
          </cell>
          <cell r="C82">
            <v>0</v>
          </cell>
          <cell r="D82">
            <v>0</v>
          </cell>
          <cell r="E82" t="str">
            <v>MAHI10</v>
          </cell>
          <cell r="F82">
            <v>0</v>
          </cell>
          <cell r="G82">
            <v>0</v>
          </cell>
          <cell r="I82" t="str">
            <v>Low Carbon</v>
          </cell>
          <cell r="J82">
            <v>1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  <cell r="T82">
            <v>0</v>
          </cell>
          <cell r="U82">
            <v>0</v>
          </cell>
          <cell r="V82">
            <v>10</v>
          </cell>
        </row>
        <row r="83">
          <cell r="B83" t="str">
            <v>Hydro</v>
          </cell>
          <cell r="C83">
            <v>61.2</v>
          </cell>
          <cell r="D83">
            <v>61.2</v>
          </cell>
          <cell r="E83" t="str">
            <v>CLUN1S</v>
          </cell>
          <cell r="F83" t="str">
            <v>CLUN1T</v>
          </cell>
          <cell r="G83">
            <v>0</v>
          </cell>
          <cell r="I83" t="str">
            <v>Low Carbon</v>
          </cell>
          <cell r="J83">
            <v>2</v>
          </cell>
          <cell r="L83">
            <v>51.986257535850335</v>
          </cell>
          <cell r="M83">
            <v>25.993128767925167</v>
          </cell>
          <cell r="O83">
            <v>34.413617151790085</v>
          </cell>
          <cell r="P83">
            <v>17.206808575895042</v>
          </cell>
          <cell r="Q83">
            <v>30.6</v>
          </cell>
          <cell r="S83">
            <v>61.2</v>
          </cell>
          <cell r="T83">
            <v>24.894264589126227</v>
          </cell>
          <cell r="U83">
            <v>61.2</v>
          </cell>
          <cell r="V83">
            <v>5</v>
          </cell>
        </row>
        <row r="84">
          <cell r="B84" t="str">
            <v>Wind Onshore</v>
          </cell>
          <cell r="C84">
            <v>374.5</v>
          </cell>
          <cell r="D84">
            <v>374.5</v>
          </cell>
          <cell r="E84" t="str">
            <v>CLYN2Q</v>
          </cell>
          <cell r="F84">
            <v>0</v>
          </cell>
          <cell r="G84">
            <v>0</v>
          </cell>
          <cell r="I84" t="str">
            <v>Low Carbon</v>
          </cell>
          <cell r="J84">
            <v>1</v>
          </cell>
          <cell r="L84">
            <v>0</v>
          </cell>
          <cell r="M84">
            <v>0</v>
          </cell>
          <cell r="O84">
            <v>262.14999999999998</v>
          </cell>
          <cell r="P84">
            <v>262.14999999999998</v>
          </cell>
          <cell r="Q84">
            <v>374.5</v>
          </cell>
          <cell r="S84">
            <v>0</v>
          </cell>
          <cell r="T84">
            <v>133.36534926823504</v>
          </cell>
          <cell r="U84">
            <v>374.5</v>
          </cell>
          <cell r="V84">
            <v>11</v>
          </cell>
        </row>
        <row r="85">
          <cell r="B85" t="str">
            <v>Wind Onshore</v>
          </cell>
          <cell r="C85">
            <v>128.80000000000001</v>
          </cell>
          <cell r="D85">
            <v>128.80000000000001</v>
          </cell>
          <cell r="E85" t="str">
            <v>CLYS2R</v>
          </cell>
          <cell r="F85">
            <v>0</v>
          </cell>
          <cell r="G85">
            <v>0</v>
          </cell>
          <cell r="I85" t="str">
            <v>Low Carbon</v>
          </cell>
          <cell r="J85">
            <v>1</v>
          </cell>
          <cell r="L85">
            <v>0</v>
          </cell>
          <cell r="M85">
            <v>0</v>
          </cell>
          <cell r="O85">
            <v>90.16</v>
          </cell>
          <cell r="P85">
            <v>90.16</v>
          </cell>
          <cell r="Q85">
            <v>128.80000000000001</v>
          </cell>
          <cell r="S85">
            <v>0</v>
          </cell>
          <cell r="T85">
            <v>45.67146296072135</v>
          </cell>
          <cell r="U85">
            <v>128.80000000000001</v>
          </cell>
          <cell r="V85">
            <v>11</v>
          </cell>
        </row>
        <row r="86">
          <cell r="B86" t="str">
            <v>Wind Offshore</v>
          </cell>
          <cell r="C86">
            <v>0</v>
          </cell>
          <cell r="D86">
            <v>0</v>
          </cell>
          <cell r="E86" t="str">
            <v>PENT40</v>
          </cell>
          <cell r="F86">
            <v>0</v>
          </cell>
          <cell r="G86">
            <v>0</v>
          </cell>
          <cell r="I86" t="str">
            <v>Low Carbon</v>
          </cell>
          <cell r="J86">
            <v>1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19</v>
          </cell>
        </row>
        <row r="87">
          <cell r="B87" t="str">
            <v>CCGT</v>
          </cell>
          <cell r="C87">
            <v>1380</v>
          </cell>
          <cell r="D87">
            <v>1380</v>
          </cell>
          <cell r="E87" t="str">
            <v>CONQ40</v>
          </cell>
          <cell r="F87">
            <v>0</v>
          </cell>
          <cell r="G87">
            <v>0</v>
          </cell>
          <cell r="I87" t="str">
            <v>Carbon</v>
          </cell>
          <cell r="J87">
            <v>1</v>
          </cell>
          <cell r="L87">
            <v>1172.2391405142723</v>
          </cell>
          <cell r="M87">
            <v>1172.2391405142723</v>
          </cell>
          <cell r="O87">
            <v>775.99332793252154</v>
          </cell>
          <cell r="P87">
            <v>775.99332793252154</v>
          </cell>
          <cell r="Q87">
            <v>1380</v>
          </cell>
          <cell r="S87">
            <v>1380</v>
          </cell>
          <cell r="T87">
            <v>299.71578059142388</v>
          </cell>
          <cell r="U87">
            <v>299.71578059142388</v>
          </cell>
          <cell r="V87">
            <v>16</v>
          </cell>
        </row>
        <row r="88">
          <cell r="B88" t="str">
            <v>CCGT</v>
          </cell>
          <cell r="C88">
            <v>401</v>
          </cell>
          <cell r="D88">
            <v>401</v>
          </cell>
          <cell r="E88" t="str">
            <v>GREN40_EME</v>
          </cell>
          <cell r="F88">
            <v>0</v>
          </cell>
          <cell r="G88">
            <v>0</v>
          </cell>
          <cell r="I88" t="str">
            <v>Carbon</v>
          </cell>
          <cell r="J88">
            <v>1</v>
          </cell>
          <cell r="L88">
            <v>340.62890967117619</v>
          </cell>
          <cell r="M88">
            <v>340.62890967117619</v>
          </cell>
          <cell r="O88">
            <v>225.48791630502981</v>
          </cell>
          <cell r="P88">
            <v>225.48791630502981</v>
          </cell>
          <cell r="Q88">
            <v>401</v>
          </cell>
          <cell r="S88">
            <v>401</v>
          </cell>
          <cell r="T88">
            <v>173.282927</v>
          </cell>
          <cell r="U88">
            <v>173.282927</v>
          </cell>
          <cell r="V88">
            <v>18</v>
          </cell>
        </row>
        <row r="89">
          <cell r="B89" t="str">
            <v>Wind Onshore</v>
          </cell>
          <cell r="C89">
            <v>69</v>
          </cell>
          <cell r="D89">
            <v>69</v>
          </cell>
          <cell r="E89" t="str">
            <v>COGA10</v>
          </cell>
          <cell r="F89">
            <v>0</v>
          </cell>
          <cell r="G89">
            <v>0</v>
          </cell>
          <cell r="I89" t="str">
            <v>Low Carbon</v>
          </cell>
          <cell r="J89">
            <v>1</v>
          </cell>
          <cell r="L89">
            <v>0</v>
          </cell>
          <cell r="M89">
            <v>0</v>
          </cell>
          <cell r="O89">
            <v>48.3</v>
          </cell>
          <cell r="P89">
            <v>48.3</v>
          </cell>
          <cell r="Q89">
            <v>69</v>
          </cell>
          <cell r="S89">
            <v>0</v>
          </cell>
          <cell r="T89">
            <v>20.98519095697208</v>
          </cell>
          <cell r="U89">
            <v>69</v>
          </cell>
          <cell r="V89">
            <v>1</v>
          </cell>
        </row>
        <row r="90">
          <cell r="B90" t="str">
            <v>Wind Onshore</v>
          </cell>
          <cell r="C90">
            <v>47.5</v>
          </cell>
          <cell r="D90">
            <v>47.5</v>
          </cell>
          <cell r="E90" t="str">
            <v>CORI10</v>
          </cell>
          <cell r="F90">
            <v>0</v>
          </cell>
          <cell r="G90">
            <v>0</v>
          </cell>
          <cell r="I90" t="str">
            <v>Low Carbon</v>
          </cell>
          <cell r="J90">
            <v>1</v>
          </cell>
          <cell r="L90">
            <v>0</v>
          </cell>
          <cell r="M90">
            <v>0</v>
          </cell>
          <cell r="O90">
            <v>33.25</v>
          </cell>
          <cell r="P90">
            <v>33.25</v>
          </cell>
          <cell r="Q90">
            <v>47.5</v>
          </cell>
          <cell r="S90">
            <v>0</v>
          </cell>
          <cell r="T90">
            <v>15.976950421375237</v>
          </cell>
          <cell r="U90">
            <v>47.5</v>
          </cell>
          <cell r="V90">
            <v>1</v>
          </cell>
        </row>
        <row r="91">
          <cell r="B91" t="str">
            <v>CCGT</v>
          </cell>
          <cell r="C91">
            <v>704</v>
          </cell>
          <cell r="D91">
            <v>800</v>
          </cell>
          <cell r="E91" t="str">
            <v>COSO40</v>
          </cell>
          <cell r="F91">
            <v>0</v>
          </cell>
          <cell r="G91">
            <v>0</v>
          </cell>
          <cell r="I91" t="str">
            <v>Carbon</v>
          </cell>
          <cell r="J91">
            <v>1</v>
          </cell>
          <cell r="L91">
            <v>598.01185139278812</v>
          </cell>
          <cell r="M91">
            <v>598.01185139278812</v>
          </cell>
          <cell r="O91">
            <v>395.86906004673563</v>
          </cell>
          <cell r="P91">
            <v>395.86906004673563</v>
          </cell>
          <cell r="Q91">
            <v>800</v>
          </cell>
          <cell r="S91">
            <v>800</v>
          </cell>
          <cell r="T91">
            <v>158.9310276245312</v>
          </cell>
          <cell r="U91">
            <v>158.9310276245312</v>
          </cell>
          <cell r="V91">
            <v>24</v>
          </cell>
        </row>
        <row r="92">
          <cell r="B92" t="str">
            <v>Wind Onshore</v>
          </cell>
          <cell r="C92">
            <v>0</v>
          </cell>
          <cell r="D92">
            <v>0</v>
          </cell>
          <cell r="E92" t="str">
            <v>BASK10</v>
          </cell>
          <cell r="F92">
            <v>0</v>
          </cell>
          <cell r="G92">
            <v>0</v>
          </cell>
          <cell r="I92" t="str">
            <v>Low Carbon</v>
          </cell>
          <cell r="J92">
            <v>1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B93" t="str">
            <v>Coal</v>
          </cell>
          <cell r="C93">
            <v>2000</v>
          </cell>
          <cell r="D93">
            <v>2000</v>
          </cell>
          <cell r="E93" t="str">
            <v>COTT40</v>
          </cell>
          <cell r="F93">
            <v>0</v>
          </cell>
          <cell r="G93">
            <v>0</v>
          </cell>
          <cell r="I93" t="str">
            <v>Carbon</v>
          </cell>
          <cell r="J93">
            <v>1</v>
          </cell>
          <cell r="L93">
            <v>1698.8973050931481</v>
          </cell>
          <cell r="M93">
            <v>1698.8973050931481</v>
          </cell>
          <cell r="O93">
            <v>1124.6280114964079</v>
          </cell>
          <cell r="P93">
            <v>1124.6280114964079</v>
          </cell>
          <cell r="Q93">
            <v>2000</v>
          </cell>
          <cell r="S93">
            <v>2000</v>
          </cell>
          <cell r="T93">
            <v>1006.189021527518</v>
          </cell>
          <cell r="U93">
            <v>1006.189021527518</v>
          </cell>
          <cell r="V93">
            <v>16</v>
          </cell>
        </row>
        <row r="94">
          <cell r="B94" t="str">
            <v>Wind Onshore</v>
          </cell>
          <cell r="C94">
            <v>20.5</v>
          </cell>
          <cell r="D94">
            <v>20.5</v>
          </cell>
          <cell r="E94" t="str">
            <v>CRSS10</v>
          </cell>
          <cell r="F94">
            <v>0</v>
          </cell>
          <cell r="G94">
            <v>0</v>
          </cell>
          <cell r="I94" t="str">
            <v>Low Carbon</v>
          </cell>
          <cell r="J94">
            <v>1</v>
          </cell>
          <cell r="L94">
            <v>0</v>
          </cell>
          <cell r="M94">
            <v>0</v>
          </cell>
          <cell r="O94">
            <v>14.35</v>
          </cell>
          <cell r="P94">
            <v>14.35</v>
          </cell>
          <cell r="Q94">
            <v>20.5</v>
          </cell>
          <cell r="S94">
            <v>0</v>
          </cell>
          <cell r="T94">
            <v>7.3116769258284826</v>
          </cell>
          <cell r="U94">
            <v>20.5</v>
          </cell>
          <cell r="V94">
            <v>7</v>
          </cell>
        </row>
        <row r="95">
          <cell r="B95" t="str">
            <v>Wind Onshore</v>
          </cell>
          <cell r="C95">
            <v>0</v>
          </cell>
          <cell r="D95">
            <v>0</v>
          </cell>
          <cell r="E95" t="str">
            <v>CASS1Q</v>
          </cell>
          <cell r="F95">
            <v>0</v>
          </cell>
          <cell r="G95">
            <v>0</v>
          </cell>
          <cell r="I95" t="str">
            <v>Low Carbon</v>
          </cell>
          <cell r="J95">
            <v>1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  <cell r="V95">
            <v>1</v>
          </cell>
        </row>
        <row r="96">
          <cell r="B96" t="str">
            <v>Wind Onshore</v>
          </cell>
          <cell r="C96">
            <v>0</v>
          </cell>
          <cell r="D96">
            <v>0</v>
          </cell>
          <cell r="E96" t="str">
            <v>CLYS2R</v>
          </cell>
          <cell r="F96">
            <v>0</v>
          </cell>
          <cell r="G96">
            <v>0</v>
          </cell>
          <cell r="I96" t="str">
            <v>Low Carbon</v>
          </cell>
          <cell r="J96">
            <v>1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V96">
            <v>11</v>
          </cell>
        </row>
        <row r="97">
          <cell r="B97" t="str">
            <v>Wind Onshore</v>
          </cell>
          <cell r="C97">
            <v>0</v>
          </cell>
          <cell r="D97">
            <v>0</v>
          </cell>
          <cell r="E97" t="str">
            <v>CROB20</v>
          </cell>
          <cell r="F97">
            <v>0</v>
          </cell>
          <cell r="G97">
            <v>0</v>
          </cell>
          <cell r="I97" t="str">
            <v>Low Carbon</v>
          </cell>
          <cell r="J97">
            <v>1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8">
          <cell r="B98" t="str">
            <v>Wind Onshore</v>
          </cell>
          <cell r="C98">
            <v>46</v>
          </cell>
          <cell r="D98">
            <v>0</v>
          </cell>
          <cell r="E98" t="str">
            <v>EWEH1Q</v>
          </cell>
          <cell r="F98">
            <v>0</v>
          </cell>
          <cell r="G98">
            <v>0</v>
          </cell>
          <cell r="I98" t="str">
            <v>Low Carbon</v>
          </cell>
          <cell r="J98">
            <v>1</v>
          </cell>
          <cell r="L98">
            <v>0</v>
          </cell>
          <cell r="M98">
            <v>0</v>
          </cell>
          <cell r="O98">
            <v>32.199999999999996</v>
          </cell>
          <cell r="P98">
            <v>32.199999999999996</v>
          </cell>
          <cell r="Q98">
            <v>0</v>
          </cell>
          <cell r="S98">
            <v>0</v>
          </cell>
          <cell r="T98">
            <v>0</v>
          </cell>
          <cell r="U98">
            <v>0</v>
          </cell>
          <cell r="V98">
            <v>12</v>
          </cell>
        </row>
        <row r="99">
          <cell r="B99" t="str">
            <v>Pump Storage</v>
          </cell>
          <cell r="C99">
            <v>440</v>
          </cell>
          <cell r="D99">
            <v>440</v>
          </cell>
          <cell r="E99" t="str">
            <v>CRUA20</v>
          </cell>
          <cell r="F99">
            <v>0</v>
          </cell>
          <cell r="G99">
            <v>0</v>
          </cell>
          <cell r="I99" t="str">
            <v>Carbon</v>
          </cell>
          <cell r="J99">
            <v>1</v>
          </cell>
          <cell r="L99">
            <v>373.75740712049259</v>
          </cell>
          <cell r="M99">
            <v>373.75740712049259</v>
          </cell>
          <cell r="O99">
            <v>220</v>
          </cell>
          <cell r="P99">
            <v>220</v>
          </cell>
          <cell r="Q99">
            <v>440</v>
          </cell>
          <cell r="S99">
            <v>440</v>
          </cell>
          <cell r="T99">
            <v>38.642185096085875</v>
          </cell>
          <cell r="U99">
            <v>38.642185096085875</v>
          </cell>
          <cell r="V99">
            <v>8</v>
          </cell>
        </row>
        <row r="100">
          <cell r="B100" t="str">
            <v>Wind Onshore</v>
          </cell>
          <cell r="C100">
            <v>138</v>
          </cell>
          <cell r="D100">
            <v>138</v>
          </cell>
          <cell r="E100" t="str">
            <v>CRYR40</v>
          </cell>
          <cell r="F100">
            <v>0</v>
          </cell>
          <cell r="G100">
            <v>0</v>
          </cell>
          <cell r="I100" t="str">
            <v>Low Carbon</v>
          </cell>
          <cell r="J100">
            <v>1</v>
          </cell>
          <cell r="L100">
            <v>0</v>
          </cell>
          <cell r="M100">
            <v>0</v>
          </cell>
          <cell r="O100">
            <v>96.6</v>
          </cell>
          <cell r="P100">
            <v>96.6</v>
          </cell>
          <cell r="Q100">
            <v>138</v>
          </cell>
          <cell r="S100">
            <v>0</v>
          </cell>
          <cell r="T100">
            <v>62.865391135501611</v>
          </cell>
          <cell r="U100">
            <v>138</v>
          </cell>
          <cell r="V100">
            <v>11</v>
          </cell>
        </row>
        <row r="101">
          <cell r="B101" t="str">
            <v>Wind Onshore</v>
          </cell>
          <cell r="C101">
            <v>13.8</v>
          </cell>
          <cell r="D101">
            <v>13.8</v>
          </cell>
          <cell r="E101" t="str">
            <v>CRYR40</v>
          </cell>
          <cell r="F101">
            <v>0</v>
          </cell>
          <cell r="G101">
            <v>0</v>
          </cell>
          <cell r="I101" t="str">
            <v>Low Carbon</v>
          </cell>
          <cell r="J101">
            <v>1</v>
          </cell>
          <cell r="L101">
            <v>0</v>
          </cell>
          <cell r="M101">
            <v>0</v>
          </cell>
          <cell r="O101">
            <v>9.66</v>
          </cell>
          <cell r="P101">
            <v>9.66</v>
          </cell>
          <cell r="Q101">
            <v>13.8</v>
          </cell>
          <cell r="S101">
            <v>0</v>
          </cell>
          <cell r="T101">
            <v>4.9967878718705716</v>
          </cell>
          <cell r="U101">
            <v>13.8</v>
          </cell>
          <cell r="V101">
            <v>11</v>
          </cell>
        </row>
        <row r="102">
          <cell r="B102" t="str">
            <v>Hydro</v>
          </cell>
          <cell r="C102">
            <v>19.100000000000001</v>
          </cell>
          <cell r="D102">
            <v>19.100000000000001</v>
          </cell>
          <cell r="E102" t="str">
            <v>CULL1Q</v>
          </cell>
          <cell r="F102">
            <v>0</v>
          </cell>
          <cell r="G102">
            <v>0</v>
          </cell>
          <cell r="I102" t="str">
            <v>Low Carbon</v>
          </cell>
          <cell r="J102">
            <v>1</v>
          </cell>
          <cell r="L102">
            <v>16.224469263639566</v>
          </cell>
          <cell r="M102">
            <v>16.224469263639566</v>
          </cell>
          <cell r="O102">
            <v>10.740197509790697</v>
          </cell>
          <cell r="P102">
            <v>10.740197509790697</v>
          </cell>
          <cell r="Q102">
            <v>19.100000000000001</v>
          </cell>
          <cell r="S102">
            <v>19.100000000000001</v>
          </cell>
          <cell r="T102">
            <v>6.4408288728214433</v>
          </cell>
          <cell r="U102">
            <v>19.100000000000001</v>
          </cell>
          <cell r="V102">
            <v>1</v>
          </cell>
        </row>
        <row r="103">
          <cell r="B103" t="str">
            <v>Wind Onshore</v>
          </cell>
          <cell r="C103">
            <v>0</v>
          </cell>
          <cell r="D103">
            <v>0</v>
          </cell>
          <cell r="E103" t="str">
            <v>GAWH10</v>
          </cell>
          <cell r="F103">
            <v>0</v>
          </cell>
          <cell r="G103">
            <v>0</v>
          </cell>
          <cell r="I103" t="str">
            <v>Low Carbon</v>
          </cell>
          <cell r="J103">
            <v>1</v>
          </cell>
          <cell r="L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11</v>
          </cell>
        </row>
        <row r="104">
          <cell r="B104" t="str">
            <v>Wind Onshore</v>
          </cell>
          <cell r="C104">
            <v>0</v>
          </cell>
          <cell r="D104">
            <v>0</v>
          </cell>
          <cell r="E104" t="str">
            <v>DALQ10</v>
          </cell>
          <cell r="F104">
            <v>0</v>
          </cell>
          <cell r="G104">
            <v>0</v>
          </cell>
          <cell r="I104" t="str">
            <v>Low Carbon</v>
          </cell>
          <cell r="J104">
            <v>1</v>
          </cell>
          <cell r="L104">
            <v>0</v>
          </cell>
          <cell r="M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B105" t="str">
            <v>CCGT</v>
          </cell>
          <cell r="C105">
            <v>805</v>
          </cell>
          <cell r="D105">
            <v>805</v>
          </cell>
          <cell r="E105" t="str">
            <v>KINO40</v>
          </cell>
          <cell r="F105">
            <v>0</v>
          </cell>
          <cell r="G105">
            <v>0</v>
          </cell>
          <cell r="I105" t="str">
            <v>Carbon</v>
          </cell>
          <cell r="J105">
            <v>1</v>
          </cell>
          <cell r="L105">
            <v>683.80616529999213</v>
          </cell>
          <cell r="M105">
            <v>683.80616529999213</v>
          </cell>
          <cell r="O105">
            <v>452.6627746273042</v>
          </cell>
          <cell r="P105">
            <v>452.6627746273042</v>
          </cell>
          <cell r="Q105">
            <v>805</v>
          </cell>
          <cell r="S105">
            <v>805</v>
          </cell>
          <cell r="T105">
            <v>537.93930147216611</v>
          </cell>
          <cell r="U105">
            <v>537.93930147216611</v>
          </cell>
          <cell r="V105">
            <v>24</v>
          </cell>
        </row>
        <row r="106">
          <cell r="B106" t="str">
            <v>CCGT</v>
          </cell>
          <cell r="C106">
            <v>0</v>
          </cell>
          <cell r="D106">
            <v>0</v>
          </cell>
          <cell r="E106" t="str">
            <v>KINO40</v>
          </cell>
          <cell r="F106">
            <v>0</v>
          </cell>
          <cell r="G106">
            <v>0</v>
          </cell>
          <cell r="I106" t="str">
            <v>Carbon</v>
          </cell>
          <cell r="J106">
            <v>1</v>
          </cell>
          <cell r="L106">
            <v>0</v>
          </cell>
          <cell r="M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24</v>
          </cell>
        </row>
        <row r="107">
          <cell r="B107" t="str">
            <v>Hydro</v>
          </cell>
          <cell r="C107">
            <v>38</v>
          </cell>
          <cell r="D107">
            <v>38</v>
          </cell>
          <cell r="E107" t="str">
            <v>DEAN1Q</v>
          </cell>
          <cell r="F107">
            <v>0</v>
          </cell>
          <cell r="G107">
            <v>0</v>
          </cell>
          <cell r="I107" t="str">
            <v>Low Carbon</v>
          </cell>
          <cell r="J107">
            <v>1</v>
          </cell>
          <cell r="L107">
            <v>32.279048796769814</v>
          </cell>
          <cell r="M107">
            <v>32.279048796769814</v>
          </cell>
          <cell r="O107">
            <v>21.367932218431751</v>
          </cell>
          <cell r="P107">
            <v>21.367932218431751</v>
          </cell>
          <cell r="Q107">
            <v>38</v>
          </cell>
          <cell r="S107">
            <v>38</v>
          </cell>
          <cell r="T107">
            <v>12.814214511372505</v>
          </cell>
          <cell r="U107">
            <v>38</v>
          </cell>
          <cell r="V107">
            <v>1</v>
          </cell>
        </row>
        <row r="108">
          <cell r="B108" t="str">
            <v>CCGT</v>
          </cell>
          <cell r="C108">
            <v>1</v>
          </cell>
          <cell r="D108">
            <v>1</v>
          </cell>
          <cell r="E108" t="str">
            <v>CONQ40</v>
          </cell>
          <cell r="F108">
            <v>0</v>
          </cell>
          <cell r="G108">
            <v>0</v>
          </cell>
          <cell r="I108" t="str">
            <v>Carbon</v>
          </cell>
          <cell r="J108">
            <v>1</v>
          </cell>
          <cell r="L108">
            <v>0.84944865254657409</v>
          </cell>
          <cell r="M108">
            <v>0.84944865254657409</v>
          </cell>
          <cell r="O108">
            <v>0.562314005748204</v>
          </cell>
          <cell r="P108">
            <v>0.562314005748204</v>
          </cell>
          <cell r="Q108">
            <v>1</v>
          </cell>
          <cell r="S108">
            <v>1</v>
          </cell>
          <cell r="T108">
            <v>0.18172182822010399</v>
          </cell>
          <cell r="U108">
            <v>0.18172182822010399</v>
          </cell>
          <cell r="V108">
            <v>16</v>
          </cell>
        </row>
        <row r="109">
          <cell r="B109" t="str">
            <v>Wind Onshore</v>
          </cell>
          <cell r="C109">
            <v>69</v>
          </cell>
          <cell r="D109">
            <v>69</v>
          </cell>
          <cell r="E109" t="str">
            <v>DERS1Q</v>
          </cell>
          <cell r="F109">
            <v>0</v>
          </cell>
          <cell r="G109">
            <v>0</v>
          </cell>
          <cell r="I109" t="str">
            <v>Low Carbon</v>
          </cell>
          <cell r="J109">
            <v>1</v>
          </cell>
          <cell r="L109">
            <v>0</v>
          </cell>
          <cell r="M109">
            <v>0</v>
          </cell>
          <cell r="O109">
            <v>48.3</v>
          </cell>
          <cell r="P109">
            <v>48.3</v>
          </cell>
          <cell r="Q109">
            <v>69</v>
          </cell>
          <cell r="S109">
            <v>0</v>
          </cell>
          <cell r="T109">
            <v>23.563115027443956</v>
          </cell>
          <cell r="U109">
            <v>69</v>
          </cell>
          <cell r="V109">
            <v>10</v>
          </cell>
        </row>
        <row r="110">
          <cell r="B110" t="str">
            <v>CCGT</v>
          </cell>
          <cell r="C110">
            <v>1550</v>
          </cell>
          <cell r="D110">
            <v>1550</v>
          </cell>
          <cell r="E110" t="str">
            <v>DIDC40</v>
          </cell>
          <cell r="F110">
            <v>0</v>
          </cell>
          <cell r="G110">
            <v>0</v>
          </cell>
          <cell r="I110" t="str">
            <v>Carbon</v>
          </cell>
          <cell r="J110">
            <v>1</v>
          </cell>
          <cell r="L110">
            <v>1316.6454114471899</v>
          </cell>
          <cell r="M110">
            <v>1316.6454114471899</v>
          </cell>
          <cell r="O110">
            <v>871.58670890971621</v>
          </cell>
          <cell r="P110">
            <v>871.58670890971621</v>
          </cell>
          <cell r="Q110">
            <v>1550</v>
          </cell>
          <cell r="S110">
            <v>1550</v>
          </cell>
          <cell r="T110">
            <v>597.7152008299646</v>
          </cell>
          <cell r="U110">
            <v>597.7152008299646</v>
          </cell>
          <cell r="V110">
            <v>25</v>
          </cell>
        </row>
        <row r="111">
          <cell r="B111" t="str">
            <v>Pump Storage</v>
          </cell>
          <cell r="C111">
            <v>1644</v>
          </cell>
          <cell r="D111">
            <v>1644</v>
          </cell>
          <cell r="E111" t="str">
            <v>DINO40</v>
          </cell>
          <cell r="F111">
            <v>0</v>
          </cell>
          <cell r="G111">
            <v>0</v>
          </cell>
          <cell r="I111" t="str">
            <v>Carbon</v>
          </cell>
          <cell r="J111">
            <v>1</v>
          </cell>
          <cell r="L111">
            <v>1396.4935847865679</v>
          </cell>
          <cell r="M111">
            <v>1396.4935847865679</v>
          </cell>
          <cell r="O111">
            <v>822</v>
          </cell>
          <cell r="P111">
            <v>822</v>
          </cell>
          <cell r="Q111">
            <v>1644</v>
          </cell>
          <cell r="S111">
            <v>1644</v>
          </cell>
          <cell r="T111">
            <v>247.99055441400299</v>
          </cell>
          <cell r="U111">
            <v>247.99055441400299</v>
          </cell>
          <cell r="V111">
            <v>19</v>
          </cell>
        </row>
        <row r="112">
          <cell r="B112" t="str">
            <v>Wind Offshore</v>
          </cell>
          <cell r="C112">
            <v>0</v>
          </cell>
          <cell r="D112">
            <v>0</v>
          </cell>
          <cell r="E112" t="str">
            <v>CREB40</v>
          </cell>
          <cell r="F112">
            <v>0</v>
          </cell>
          <cell r="G112">
            <v>0</v>
          </cell>
          <cell r="I112" t="str">
            <v>Low Carbon</v>
          </cell>
          <cell r="J112">
            <v>1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15</v>
          </cell>
        </row>
        <row r="113">
          <cell r="B113" t="str">
            <v>Wind Offshore</v>
          </cell>
          <cell r="C113">
            <v>0</v>
          </cell>
          <cell r="D113">
            <v>0</v>
          </cell>
          <cell r="E113" t="str">
            <v>CREB40</v>
          </cell>
          <cell r="F113">
            <v>0</v>
          </cell>
          <cell r="G113">
            <v>0</v>
          </cell>
          <cell r="I113" t="str">
            <v>Low Carbon</v>
          </cell>
          <cell r="J113">
            <v>1</v>
          </cell>
          <cell r="L113">
            <v>0</v>
          </cell>
          <cell r="M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15</v>
          </cell>
        </row>
        <row r="114">
          <cell r="B114" t="str">
            <v>Wind Onshore</v>
          </cell>
          <cell r="C114">
            <v>220</v>
          </cell>
          <cell r="D114">
            <v>220</v>
          </cell>
          <cell r="E114" t="str">
            <v>DORE11</v>
          </cell>
          <cell r="F114" t="str">
            <v>DORE12</v>
          </cell>
          <cell r="G114">
            <v>0</v>
          </cell>
          <cell r="I114" t="str">
            <v>Low Carbon</v>
          </cell>
          <cell r="J114">
            <v>2</v>
          </cell>
          <cell r="L114">
            <v>0</v>
          </cell>
          <cell r="M114">
            <v>0</v>
          </cell>
          <cell r="O114">
            <v>154</v>
          </cell>
          <cell r="P114">
            <v>77</v>
          </cell>
          <cell r="Q114">
            <v>110</v>
          </cell>
          <cell r="S114">
            <v>0</v>
          </cell>
          <cell r="T114">
            <v>75.542940000000002</v>
          </cell>
          <cell r="U114">
            <v>220</v>
          </cell>
          <cell r="V114">
            <v>1</v>
          </cell>
        </row>
        <row r="115">
          <cell r="B115" t="str">
            <v>Wind Onshore</v>
          </cell>
          <cell r="C115">
            <v>0</v>
          </cell>
          <cell r="D115">
            <v>0</v>
          </cell>
          <cell r="E115" t="str">
            <v>COAL10</v>
          </cell>
          <cell r="F115">
            <v>0</v>
          </cell>
          <cell r="G115">
            <v>0</v>
          </cell>
          <cell r="I115" t="str">
            <v>Low Carbon</v>
          </cell>
          <cell r="J115">
            <v>1</v>
          </cell>
          <cell r="L115">
            <v>0</v>
          </cell>
          <cell r="M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11</v>
          </cell>
        </row>
        <row r="116">
          <cell r="B116" t="str">
            <v>Biomass</v>
          </cell>
          <cell r="C116">
            <v>1905</v>
          </cell>
          <cell r="D116">
            <v>1905</v>
          </cell>
          <cell r="E116" t="str">
            <v>DRAX40</v>
          </cell>
          <cell r="F116">
            <v>0</v>
          </cell>
          <cell r="G116">
            <v>0</v>
          </cell>
          <cell r="I116" t="str">
            <v>Carbon</v>
          </cell>
          <cell r="J116">
            <v>1</v>
          </cell>
          <cell r="L116">
            <v>1618.1996831012236</v>
          </cell>
          <cell r="M116">
            <v>1618.1996831012236</v>
          </cell>
          <cell r="O116">
            <v>1071.2081809503286</v>
          </cell>
          <cell r="P116">
            <v>1071.2081809503286</v>
          </cell>
          <cell r="Q116">
            <v>1905</v>
          </cell>
          <cell r="S116">
            <v>1905</v>
          </cell>
          <cell r="T116">
            <v>1517.2241035840311</v>
          </cell>
          <cell r="U116">
            <v>1905</v>
          </cell>
          <cell r="V116">
            <v>15</v>
          </cell>
        </row>
        <row r="117">
          <cell r="B117" t="str">
            <v>Coal</v>
          </cell>
          <cell r="C117">
            <v>2001</v>
          </cell>
          <cell r="D117">
            <v>2001</v>
          </cell>
          <cell r="E117" t="str">
            <v>DRAX40</v>
          </cell>
          <cell r="F117">
            <v>0</v>
          </cell>
          <cell r="G117">
            <v>0</v>
          </cell>
          <cell r="I117" t="str">
            <v>Carbon</v>
          </cell>
          <cell r="J117">
            <v>1</v>
          </cell>
          <cell r="L117">
            <v>1699.7467537456948</v>
          </cell>
          <cell r="M117">
            <v>1699.7467537456948</v>
          </cell>
          <cell r="O117">
            <v>1125.1903255021562</v>
          </cell>
          <cell r="P117">
            <v>1125.1903255021562</v>
          </cell>
          <cell r="Q117">
            <v>2001</v>
          </cell>
          <cell r="S117">
            <v>2001</v>
          </cell>
          <cell r="T117">
            <v>1593.6826410874783</v>
          </cell>
          <cell r="U117">
            <v>1593.6826410874783</v>
          </cell>
          <cell r="V117">
            <v>15</v>
          </cell>
        </row>
        <row r="118">
          <cell r="B118" t="str">
            <v>Wind Onshore</v>
          </cell>
          <cell r="C118">
            <v>0</v>
          </cell>
          <cell r="D118">
            <v>0</v>
          </cell>
          <cell r="E118" t="str">
            <v>COUA1Q</v>
          </cell>
          <cell r="F118" t="str">
            <v>COUA1R</v>
          </cell>
          <cell r="G118">
            <v>0</v>
          </cell>
          <cell r="I118" t="str">
            <v>Low Carbon</v>
          </cell>
          <cell r="J118">
            <v>2</v>
          </cell>
          <cell r="L118">
            <v>0</v>
          </cell>
          <cell r="M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5</v>
          </cell>
        </row>
        <row r="119">
          <cell r="B119" t="str">
            <v>Wind Offshore</v>
          </cell>
          <cell r="C119">
            <v>400</v>
          </cell>
          <cell r="D119">
            <v>400</v>
          </cell>
          <cell r="E119" t="str">
            <v>NECT40</v>
          </cell>
          <cell r="F119">
            <v>0</v>
          </cell>
          <cell r="G119">
            <v>0</v>
          </cell>
          <cell r="I119" t="str">
            <v>Low Carbon</v>
          </cell>
          <cell r="J119">
            <v>1</v>
          </cell>
          <cell r="L119">
            <v>0</v>
          </cell>
          <cell r="M119">
            <v>0</v>
          </cell>
          <cell r="O119">
            <v>280</v>
          </cell>
          <cell r="P119">
            <v>280</v>
          </cell>
          <cell r="Q119">
            <v>400</v>
          </cell>
          <cell r="S119">
            <v>0</v>
          </cell>
          <cell r="T119">
            <v>188.65244887068278</v>
          </cell>
          <cell r="U119">
            <v>400</v>
          </cell>
          <cell r="V119">
            <v>17</v>
          </cell>
        </row>
        <row r="120">
          <cell r="B120" t="str">
            <v>Nuclear</v>
          </cell>
          <cell r="C120">
            <v>1091</v>
          </cell>
          <cell r="D120">
            <v>1091</v>
          </cell>
          <cell r="E120" t="str">
            <v>DUNG40</v>
          </cell>
          <cell r="F120">
            <v>0</v>
          </cell>
          <cell r="G120">
            <v>0</v>
          </cell>
          <cell r="I120" t="str">
            <v>Low Carbon</v>
          </cell>
          <cell r="J120">
            <v>1</v>
          </cell>
          <cell r="L120">
            <v>926.74847992831235</v>
          </cell>
          <cell r="M120">
            <v>926.74847992831235</v>
          </cell>
          <cell r="O120">
            <v>927.35</v>
          </cell>
          <cell r="P120">
            <v>927.35</v>
          </cell>
          <cell r="Q120">
            <v>1091</v>
          </cell>
          <cell r="S120">
            <v>1091</v>
          </cell>
          <cell r="T120">
            <v>696.77817699485865</v>
          </cell>
          <cell r="U120">
            <v>1091</v>
          </cell>
          <cell r="V120">
            <v>24</v>
          </cell>
        </row>
        <row r="121">
          <cell r="B121" t="str">
            <v>Wind Onshore</v>
          </cell>
          <cell r="C121">
            <v>29.75</v>
          </cell>
          <cell r="D121">
            <v>29.75</v>
          </cell>
          <cell r="E121" t="str">
            <v>DUNE10</v>
          </cell>
          <cell r="F121">
            <v>0</v>
          </cell>
          <cell r="G121">
            <v>0</v>
          </cell>
          <cell r="I121" t="str">
            <v>Low Carbon</v>
          </cell>
          <cell r="J121">
            <v>1</v>
          </cell>
          <cell r="L121">
            <v>0</v>
          </cell>
          <cell r="M121">
            <v>0</v>
          </cell>
          <cell r="O121">
            <v>20.824999999999999</v>
          </cell>
          <cell r="P121">
            <v>20.824999999999999</v>
          </cell>
          <cell r="Q121">
            <v>29.75</v>
          </cell>
          <cell r="S121">
            <v>0</v>
          </cell>
          <cell r="T121">
            <v>9.0813947924204381</v>
          </cell>
          <cell r="U121">
            <v>29.75</v>
          </cell>
          <cell r="V121">
            <v>11</v>
          </cell>
        </row>
        <row r="122">
          <cell r="B122" t="str">
            <v>Wind Onshore</v>
          </cell>
          <cell r="C122">
            <v>94</v>
          </cell>
          <cell r="D122">
            <v>94</v>
          </cell>
          <cell r="E122" t="str">
            <v>DUNM10</v>
          </cell>
          <cell r="F122">
            <v>0</v>
          </cell>
          <cell r="G122">
            <v>0</v>
          </cell>
          <cell r="I122" t="str">
            <v>Low Carbon</v>
          </cell>
          <cell r="J122">
            <v>1</v>
          </cell>
          <cell r="L122">
            <v>0</v>
          </cell>
          <cell r="M122">
            <v>0</v>
          </cell>
          <cell r="O122">
            <v>65.8</v>
          </cell>
          <cell r="P122">
            <v>65.8</v>
          </cell>
          <cell r="Q122">
            <v>94</v>
          </cell>
          <cell r="S122">
            <v>0</v>
          </cell>
          <cell r="T122">
            <v>33.729324944266381</v>
          </cell>
          <cell r="U122">
            <v>94</v>
          </cell>
          <cell r="V122">
            <v>1</v>
          </cell>
        </row>
        <row r="123">
          <cell r="B123" t="str">
            <v>Wind Offshore</v>
          </cell>
          <cell r="C123">
            <v>0</v>
          </cell>
          <cell r="D123">
            <v>0</v>
          </cell>
          <cell r="E123" t="str">
            <v>BRFO40</v>
          </cell>
          <cell r="F123">
            <v>0</v>
          </cell>
          <cell r="G123">
            <v>0</v>
          </cell>
          <cell r="I123" t="str">
            <v>Low Carbon</v>
          </cell>
          <cell r="J123">
            <v>1</v>
          </cell>
          <cell r="L123">
            <v>0</v>
          </cell>
          <cell r="M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18</v>
          </cell>
        </row>
        <row r="124">
          <cell r="B124" t="str">
            <v>Wind Offshore</v>
          </cell>
          <cell r="C124">
            <v>0</v>
          </cell>
          <cell r="D124">
            <v>0</v>
          </cell>
          <cell r="E124" t="str">
            <v>BRFO40</v>
          </cell>
          <cell r="F124">
            <v>0</v>
          </cell>
          <cell r="G124">
            <v>0</v>
          </cell>
          <cell r="I124" t="str">
            <v>Low Carbon</v>
          </cell>
          <cell r="J124">
            <v>1</v>
          </cell>
          <cell r="L124">
            <v>0</v>
          </cell>
          <cell r="M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18</v>
          </cell>
        </row>
        <row r="125">
          <cell r="B125" t="str">
            <v>Wind Offshore</v>
          </cell>
          <cell r="C125">
            <v>129</v>
          </cell>
          <cell r="D125">
            <v>0</v>
          </cell>
          <cell r="E125" t="str">
            <v>BRFO40</v>
          </cell>
          <cell r="F125">
            <v>0</v>
          </cell>
          <cell r="G125">
            <v>0</v>
          </cell>
          <cell r="I125" t="str">
            <v>Low Carbon</v>
          </cell>
          <cell r="J125">
            <v>1</v>
          </cell>
          <cell r="L125">
            <v>0</v>
          </cell>
          <cell r="M125">
            <v>0</v>
          </cell>
          <cell r="O125">
            <v>90.3</v>
          </cell>
          <cell r="P125">
            <v>90.3</v>
          </cell>
          <cell r="Q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18</v>
          </cell>
        </row>
        <row r="126">
          <cell r="B126" t="str">
            <v>Wind Offshore</v>
          </cell>
          <cell r="C126">
            <v>0</v>
          </cell>
          <cell r="D126">
            <v>0</v>
          </cell>
          <cell r="E126" t="str">
            <v>BRFO40</v>
          </cell>
          <cell r="F126">
            <v>0</v>
          </cell>
          <cell r="G126">
            <v>0</v>
          </cell>
          <cell r="I126" t="str">
            <v>Low Carbon</v>
          </cell>
          <cell r="J126">
            <v>1</v>
          </cell>
          <cell r="L126">
            <v>0</v>
          </cell>
          <cell r="M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18</v>
          </cell>
        </row>
        <row r="127">
          <cell r="B127" t="str">
            <v>Wind Onshore</v>
          </cell>
          <cell r="C127">
            <v>42.75</v>
          </cell>
          <cell r="D127">
            <v>42.75</v>
          </cell>
          <cell r="E127" t="str">
            <v>EDIN10</v>
          </cell>
          <cell r="F127">
            <v>0</v>
          </cell>
          <cell r="G127">
            <v>0</v>
          </cell>
          <cell r="I127" t="str">
            <v>Low Carbon</v>
          </cell>
          <cell r="J127">
            <v>1</v>
          </cell>
          <cell r="L127">
            <v>0</v>
          </cell>
          <cell r="M127">
            <v>0</v>
          </cell>
          <cell r="O127">
            <v>29.924999999999997</v>
          </cell>
          <cell r="P127">
            <v>29.924999999999997</v>
          </cell>
          <cell r="Q127">
            <v>42.75</v>
          </cell>
          <cell r="S127">
            <v>0</v>
          </cell>
          <cell r="T127">
            <v>14.156007584053365</v>
          </cell>
          <cell r="U127">
            <v>42.75</v>
          </cell>
          <cell r="V127">
            <v>4</v>
          </cell>
        </row>
        <row r="128">
          <cell r="B128" t="str">
            <v>Coal</v>
          </cell>
          <cell r="C128">
            <v>1870</v>
          </cell>
          <cell r="D128">
            <v>1870</v>
          </cell>
          <cell r="E128" t="str">
            <v>EGGB40</v>
          </cell>
          <cell r="F128">
            <v>0</v>
          </cell>
          <cell r="G128">
            <v>0</v>
          </cell>
          <cell r="I128" t="str">
            <v>Carbon</v>
          </cell>
          <cell r="J128">
            <v>1</v>
          </cell>
          <cell r="L128">
            <v>1588.4689802620935</v>
          </cell>
          <cell r="M128">
            <v>1588.4689802620935</v>
          </cell>
          <cell r="O128">
            <v>1051.5271907491415</v>
          </cell>
          <cell r="P128">
            <v>1051.5271907491415</v>
          </cell>
          <cell r="Q128">
            <v>1870</v>
          </cell>
          <cell r="S128">
            <v>1870</v>
          </cell>
          <cell r="T128">
            <v>1188.1654556061601</v>
          </cell>
          <cell r="U128">
            <v>1188.1654556061601</v>
          </cell>
          <cell r="V128">
            <v>15</v>
          </cell>
        </row>
        <row r="129">
          <cell r="B129" t="str">
            <v>CCGT</v>
          </cell>
          <cell r="C129">
            <v>408</v>
          </cell>
          <cell r="D129">
            <v>408</v>
          </cell>
          <cell r="E129" t="str">
            <v>BRIM2A_LPN</v>
          </cell>
          <cell r="F129" t="str">
            <v>BRIM2B_LPN</v>
          </cell>
          <cell r="G129">
            <v>0</v>
          </cell>
          <cell r="I129" t="str">
            <v>Carbon</v>
          </cell>
          <cell r="J129">
            <v>2</v>
          </cell>
          <cell r="L129">
            <v>346.57505023900222</v>
          </cell>
          <cell r="M129">
            <v>173.28752511950111</v>
          </cell>
          <cell r="O129">
            <v>229.42411434526724</v>
          </cell>
          <cell r="P129">
            <v>114.71205717263362</v>
          </cell>
          <cell r="Q129">
            <v>204</v>
          </cell>
          <cell r="S129">
            <v>408</v>
          </cell>
          <cell r="T129">
            <v>77.637868326076415</v>
          </cell>
          <cell r="U129">
            <v>77.637868326076415</v>
          </cell>
          <cell r="V129">
            <v>24</v>
          </cell>
        </row>
        <row r="130">
          <cell r="B130" t="str">
            <v>Wind Onshore</v>
          </cell>
          <cell r="C130">
            <v>0</v>
          </cell>
          <cell r="D130">
            <v>0</v>
          </cell>
          <cell r="E130" t="str">
            <v>ENHI10</v>
          </cell>
          <cell r="F130">
            <v>0</v>
          </cell>
          <cell r="G130">
            <v>0</v>
          </cell>
          <cell r="I130" t="str">
            <v>Low Carbon</v>
          </cell>
          <cell r="J130">
            <v>1</v>
          </cell>
          <cell r="L130">
            <v>0</v>
          </cell>
          <cell r="M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B131" t="str">
            <v>Hydro</v>
          </cell>
          <cell r="C131">
            <v>75</v>
          </cell>
          <cell r="D131">
            <v>75</v>
          </cell>
          <cell r="E131" t="str">
            <v>ERRO10</v>
          </cell>
          <cell r="F131">
            <v>0</v>
          </cell>
          <cell r="G131">
            <v>0</v>
          </cell>
          <cell r="I131" t="str">
            <v>Low Carbon</v>
          </cell>
          <cell r="J131">
            <v>1</v>
          </cell>
          <cell r="L131">
            <v>63.708648940993058</v>
          </cell>
          <cell r="M131">
            <v>63.708648940993058</v>
          </cell>
          <cell r="O131">
            <v>42.173550431115302</v>
          </cell>
          <cell r="P131">
            <v>42.173550431115302</v>
          </cell>
          <cell r="Q131">
            <v>75</v>
          </cell>
          <cell r="S131">
            <v>75</v>
          </cell>
          <cell r="T131">
            <v>17.421680995334</v>
          </cell>
          <cell r="U131">
            <v>75</v>
          </cell>
          <cell r="V131">
            <v>5</v>
          </cell>
        </row>
        <row r="132">
          <cell r="B132" t="str">
            <v>Wind Onshore</v>
          </cell>
          <cell r="C132">
            <v>39</v>
          </cell>
          <cell r="D132">
            <v>39</v>
          </cell>
          <cell r="E132" t="str">
            <v>EWEH1Q</v>
          </cell>
          <cell r="F132">
            <v>0</v>
          </cell>
          <cell r="G132">
            <v>0</v>
          </cell>
          <cell r="I132" t="str">
            <v>Low Carbon</v>
          </cell>
          <cell r="J132">
            <v>1</v>
          </cell>
          <cell r="L132">
            <v>0</v>
          </cell>
          <cell r="M132">
            <v>0</v>
          </cell>
          <cell r="O132">
            <v>27.299999999999997</v>
          </cell>
          <cell r="P132">
            <v>27.299999999999997</v>
          </cell>
          <cell r="Q132">
            <v>39</v>
          </cell>
          <cell r="S132">
            <v>0</v>
          </cell>
          <cell r="T132">
            <v>13.260902136558265</v>
          </cell>
          <cell r="U132">
            <v>39</v>
          </cell>
          <cell r="V132">
            <v>12</v>
          </cell>
        </row>
        <row r="133">
          <cell r="B133" t="str">
            <v>Wind Onshore</v>
          </cell>
          <cell r="C133">
            <v>144</v>
          </cell>
          <cell r="D133">
            <v>144</v>
          </cell>
          <cell r="E133" t="str">
            <v>FALL40</v>
          </cell>
          <cell r="F133">
            <v>0</v>
          </cell>
          <cell r="G133">
            <v>0</v>
          </cell>
          <cell r="I133" t="str">
            <v>Low Carbon</v>
          </cell>
          <cell r="J133">
            <v>1</v>
          </cell>
          <cell r="L133">
            <v>0</v>
          </cell>
          <cell r="M133">
            <v>0</v>
          </cell>
          <cell r="O133">
            <v>100.8</v>
          </cell>
          <cell r="P133">
            <v>100.8</v>
          </cell>
          <cell r="Q133">
            <v>144</v>
          </cell>
          <cell r="S133">
            <v>0</v>
          </cell>
          <cell r="T133">
            <v>74.589205024286542</v>
          </cell>
          <cell r="U133">
            <v>144</v>
          </cell>
          <cell r="V133">
            <v>11</v>
          </cell>
        </row>
        <row r="134">
          <cell r="B134" t="str">
            <v>Wind Onshore</v>
          </cell>
          <cell r="C134">
            <v>92</v>
          </cell>
          <cell r="D134">
            <v>92</v>
          </cell>
          <cell r="E134" t="str">
            <v>FAAR1Q</v>
          </cell>
          <cell r="F134" t="str">
            <v>FAAR1R</v>
          </cell>
          <cell r="G134">
            <v>0</v>
          </cell>
          <cell r="I134" t="str">
            <v>Low Carbon</v>
          </cell>
          <cell r="J134">
            <v>2</v>
          </cell>
          <cell r="L134">
            <v>0</v>
          </cell>
          <cell r="M134">
            <v>0</v>
          </cell>
          <cell r="O134">
            <v>64.399999999999991</v>
          </cell>
          <cell r="P134">
            <v>32.199999999999996</v>
          </cell>
          <cell r="Q134">
            <v>46</v>
          </cell>
          <cell r="S134">
            <v>0</v>
          </cell>
          <cell r="T134">
            <v>34.88149247542232</v>
          </cell>
          <cell r="U134">
            <v>92</v>
          </cell>
          <cell r="V134">
            <v>1</v>
          </cell>
        </row>
        <row r="135">
          <cell r="B135" t="str">
            <v>Hydro</v>
          </cell>
          <cell r="C135">
            <v>46</v>
          </cell>
          <cell r="D135">
            <v>46</v>
          </cell>
          <cell r="E135" t="str">
            <v>FASN20</v>
          </cell>
          <cell r="F135">
            <v>0</v>
          </cell>
          <cell r="G135">
            <v>0</v>
          </cell>
          <cell r="I135" t="str">
            <v>Low Carbon</v>
          </cell>
          <cell r="J135">
            <v>1</v>
          </cell>
          <cell r="L135">
            <v>39.074638017142405</v>
          </cell>
          <cell r="M135">
            <v>39.074638017142405</v>
          </cell>
          <cell r="O135">
            <v>25.866444264417385</v>
          </cell>
          <cell r="P135">
            <v>25.866444264417385</v>
          </cell>
          <cell r="Q135">
            <v>46</v>
          </cell>
          <cell r="S135">
            <v>46</v>
          </cell>
          <cell r="T135">
            <v>18.323889015416167</v>
          </cell>
          <cell r="U135">
            <v>46</v>
          </cell>
          <cell r="V135">
            <v>3</v>
          </cell>
        </row>
        <row r="136">
          <cell r="B136" t="str">
            <v>CHP</v>
          </cell>
          <cell r="C136">
            <v>158</v>
          </cell>
          <cell r="D136">
            <v>158</v>
          </cell>
          <cell r="E136" t="str">
            <v>FAWL40</v>
          </cell>
          <cell r="F136">
            <v>0</v>
          </cell>
          <cell r="G136">
            <v>0</v>
          </cell>
          <cell r="I136" t="str">
            <v>Carbon</v>
          </cell>
          <cell r="J136">
            <v>1</v>
          </cell>
          <cell r="L136">
            <v>134.21288710235871</v>
          </cell>
          <cell r="M136">
            <v>134.21288710235871</v>
          </cell>
          <cell r="O136">
            <v>88.845612908216239</v>
          </cell>
          <cell r="P136">
            <v>88.845612908216239</v>
          </cell>
          <cell r="Q136">
            <v>158</v>
          </cell>
          <cell r="S136">
            <v>158</v>
          </cell>
          <cell r="T136">
            <v>98.854654870624103</v>
          </cell>
          <cell r="U136">
            <v>98.854654870624103</v>
          </cell>
          <cell r="V136">
            <v>26</v>
          </cell>
        </row>
        <row r="137">
          <cell r="B137" t="str">
            <v>Pump Storage</v>
          </cell>
          <cell r="C137">
            <v>360</v>
          </cell>
          <cell r="D137">
            <v>360</v>
          </cell>
          <cell r="E137" t="str">
            <v>FFES20</v>
          </cell>
          <cell r="F137">
            <v>0</v>
          </cell>
          <cell r="G137">
            <v>0</v>
          </cell>
          <cell r="I137" t="str">
            <v>Carbon</v>
          </cell>
          <cell r="J137">
            <v>1</v>
          </cell>
          <cell r="L137">
            <v>305.80151491676668</v>
          </cell>
          <cell r="M137">
            <v>305.80151491676668</v>
          </cell>
          <cell r="O137">
            <v>180</v>
          </cell>
          <cell r="P137">
            <v>180</v>
          </cell>
          <cell r="Q137">
            <v>360</v>
          </cell>
          <cell r="S137">
            <v>360</v>
          </cell>
          <cell r="T137">
            <v>15.839478307591223</v>
          </cell>
          <cell r="U137">
            <v>15.839478307591223</v>
          </cell>
          <cell r="V137">
            <v>16</v>
          </cell>
        </row>
        <row r="138">
          <cell r="B138" t="str">
            <v>Coal</v>
          </cell>
          <cell r="C138">
            <v>1455</v>
          </cell>
          <cell r="D138">
            <v>1455</v>
          </cell>
          <cell r="E138" t="str">
            <v>FIDF20_ENW</v>
          </cell>
          <cell r="F138">
            <v>0</v>
          </cell>
          <cell r="G138">
            <v>0</v>
          </cell>
          <cell r="I138" t="str">
            <v>Carbon</v>
          </cell>
          <cell r="J138">
            <v>1</v>
          </cell>
          <cell r="L138">
            <v>1235.9477894552654</v>
          </cell>
          <cell r="M138">
            <v>1235.9477894552654</v>
          </cell>
          <cell r="O138">
            <v>818.16687836363678</v>
          </cell>
          <cell r="P138">
            <v>818.16687836363678</v>
          </cell>
          <cell r="Q138">
            <v>1455</v>
          </cell>
          <cell r="S138">
            <v>1455</v>
          </cell>
          <cell r="T138">
            <v>590.43903195928556</v>
          </cell>
          <cell r="U138">
            <v>590.43903195928556</v>
          </cell>
          <cell r="V138">
            <v>15</v>
          </cell>
        </row>
        <row r="139">
          <cell r="B139" t="str">
            <v>Hydro</v>
          </cell>
          <cell r="C139">
            <v>16.5</v>
          </cell>
          <cell r="D139">
            <v>16.5</v>
          </cell>
          <cell r="E139" t="str">
            <v>FINL1Q</v>
          </cell>
          <cell r="F139">
            <v>0</v>
          </cell>
          <cell r="G139">
            <v>0</v>
          </cell>
          <cell r="I139" t="str">
            <v>Low Carbon</v>
          </cell>
          <cell r="J139">
            <v>1</v>
          </cell>
          <cell r="L139">
            <v>14.015902767018472</v>
          </cell>
          <cell r="M139">
            <v>14.015902767018472</v>
          </cell>
          <cell r="O139">
            <v>9.2781810948453654</v>
          </cell>
          <cell r="P139">
            <v>9.2781810948453654</v>
          </cell>
          <cell r="Q139">
            <v>16.5</v>
          </cell>
          <cell r="S139">
            <v>16.5</v>
          </cell>
          <cell r="T139">
            <v>9.2929969558599748</v>
          </cell>
          <cell r="U139">
            <v>16.5</v>
          </cell>
          <cell r="V139">
            <v>6</v>
          </cell>
        </row>
        <row r="140">
          <cell r="B140" t="str">
            <v>Wind Offshore</v>
          </cell>
          <cell r="C140">
            <v>0</v>
          </cell>
          <cell r="D140">
            <v>0</v>
          </cell>
          <cell r="E140" t="str">
            <v>TEAL20</v>
          </cell>
          <cell r="F140">
            <v>0</v>
          </cell>
          <cell r="G140">
            <v>0</v>
          </cell>
          <cell r="I140" t="str">
            <v>Low Carbon</v>
          </cell>
          <cell r="J140">
            <v>1</v>
          </cell>
          <cell r="L140">
            <v>0</v>
          </cell>
          <cell r="M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9</v>
          </cell>
        </row>
        <row r="141">
          <cell r="B141" t="str">
            <v>Wind Offshore</v>
          </cell>
          <cell r="C141">
            <v>0</v>
          </cell>
          <cell r="D141">
            <v>0</v>
          </cell>
          <cell r="E141" t="str">
            <v>TEAL20</v>
          </cell>
          <cell r="F141">
            <v>0</v>
          </cell>
          <cell r="G141">
            <v>0</v>
          </cell>
          <cell r="I141" t="str">
            <v>Low Carbon</v>
          </cell>
          <cell r="J141">
            <v>1</v>
          </cell>
          <cell r="L141">
            <v>0</v>
          </cell>
          <cell r="M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9</v>
          </cell>
        </row>
        <row r="142">
          <cell r="B142" t="str">
            <v>Pump Storage</v>
          </cell>
          <cell r="C142">
            <v>300</v>
          </cell>
          <cell r="D142">
            <v>300</v>
          </cell>
          <cell r="E142" t="str">
            <v>FOYE20</v>
          </cell>
          <cell r="F142">
            <v>0</v>
          </cell>
          <cell r="G142">
            <v>0</v>
          </cell>
          <cell r="I142" t="str">
            <v>Carbon</v>
          </cell>
          <cell r="J142">
            <v>1</v>
          </cell>
          <cell r="L142">
            <v>254.83459576397223</v>
          </cell>
          <cell r="M142">
            <v>254.83459576397223</v>
          </cell>
          <cell r="O142">
            <v>150</v>
          </cell>
          <cell r="P142">
            <v>150</v>
          </cell>
          <cell r="Q142">
            <v>300</v>
          </cell>
          <cell r="S142">
            <v>300</v>
          </cell>
          <cell r="T142">
            <v>40.494461567732095</v>
          </cell>
          <cell r="U142">
            <v>40.494461567732095</v>
          </cell>
          <cell r="V142">
            <v>1</v>
          </cell>
        </row>
        <row r="143">
          <cell r="B143" t="str">
            <v>Wind Onshore</v>
          </cell>
          <cell r="C143">
            <v>22.2</v>
          </cell>
          <cell r="D143">
            <v>22.2</v>
          </cell>
          <cell r="E143" t="str">
            <v>CRSS10</v>
          </cell>
          <cell r="F143">
            <v>0</v>
          </cell>
          <cell r="G143">
            <v>0</v>
          </cell>
          <cell r="I143" t="str">
            <v>Low Carbon</v>
          </cell>
          <cell r="J143">
            <v>1</v>
          </cell>
          <cell r="L143">
            <v>0</v>
          </cell>
          <cell r="M143">
            <v>0</v>
          </cell>
          <cell r="O143">
            <v>15.54</v>
          </cell>
          <cell r="P143">
            <v>15.54</v>
          </cell>
          <cell r="Q143">
            <v>22.2</v>
          </cell>
          <cell r="S143">
            <v>0</v>
          </cell>
          <cell r="T143">
            <v>7.4914268985487142</v>
          </cell>
          <cell r="U143">
            <v>22.2</v>
          </cell>
          <cell r="V143">
            <v>7</v>
          </cell>
        </row>
        <row r="144">
          <cell r="B144" t="str">
            <v>Wind Onshore</v>
          </cell>
          <cell r="C144">
            <v>55.2</v>
          </cell>
          <cell r="D144">
            <v>55.2</v>
          </cell>
          <cell r="E144" t="str">
            <v>GAWH10</v>
          </cell>
          <cell r="F144">
            <v>0</v>
          </cell>
          <cell r="G144">
            <v>0</v>
          </cell>
          <cell r="I144" t="str">
            <v>Low Carbon</v>
          </cell>
          <cell r="J144">
            <v>1</v>
          </cell>
          <cell r="L144">
            <v>0</v>
          </cell>
          <cell r="M144">
            <v>0</v>
          </cell>
          <cell r="O144">
            <v>38.64</v>
          </cell>
          <cell r="P144">
            <v>38.64</v>
          </cell>
          <cell r="Q144">
            <v>55.2</v>
          </cell>
          <cell r="S144">
            <v>0</v>
          </cell>
          <cell r="T144">
            <v>19.071961079070807</v>
          </cell>
          <cell r="U144">
            <v>55.2</v>
          </cell>
          <cell r="V144">
            <v>11</v>
          </cell>
        </row>
        <row r="145">
          <cell r="B145" t="str">
            <v>Wind Offshore</v>
          </cell>
          <cell r="C145">
            <v>184</v>
          </cell>
          <cell r="D145">
            <v>184</v>
          </cell>
          <cell r="E145" t="str">
            <v>LEIS10</v>
          </cell>
          <cell r="F145">
            <v>0</v>
          </cell>
          <cell r="G145">
            <v>0</v>
          </cell>
          <cell r="I145" t="str">
            <v>Low Carbon</v>
          </cell>
          <cell r="J145">
            <v>1</v>
          </cell>
          <cell r="L145">
            <v>0</v>
          </cell>
          <cell r="M145">
            <v>0</v>
          </cell>
          <cell r="O145">
            <v>128.79999999999998</v>
          </cell>
          <cell r="P145">
            <v>128.79999999999998</v>
          </cell>
          <cell r="Q145">
            <v>184</v>
          </cell>
          <cell r="S145">
            <v>0</v>
          </cell>
          <cell r="T145">
            <v>91.08938400000001</v>
          </cell>
          <cell r="U145">
            <v>184</v>
          </cell>
          <cell r="V145">
            <v>18</v>
          </cell>
        </row>
        <row r="146">
          <cell r="B146" t="str">
            <v>CCGT</v>
          </cell>
          <cell r="C146">
            <v>0</v>
          </cell>
          <cell r="D146">
            <v>0</v>
          </cell>
          <cell r="E146" t="str">
            <v>COSO40</v>
          </cell>
          <cell r="F146">
            <v>0</v>
          </cell>
          <cell r="G146">
            <v>0</v>
          </cell>
          <cell r="I146" t="str">
            <v>Carbon</v>
          </cell>
          <cell r="J146">
            <v>1</v>
          </cell>
          <cell r="L146">
            <v>0</v>
          </cell>
          <cell r="M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24</v>
          </cell>
        </row>
        <row r="147">
          <cell r="B147" t="str">
            <v>Wind Onshore</v>
          </cell>
          <cell r="C147">
            <v>0</v>
          </cell>
          <cell r="D147">
            <v>0</v>
          </cell>
          <cell r="E147" t="str">
            <v>DUNE10</v>
          </cell>
          <cell r="F147">
            <v>0</v>
          </cell>
          <cell r="G147">
            <v>0</v>
          </cell>
          <cell r="I147" t="str">
            <v>Low Carbon</v>
          </cell>
          <cell r="J147">
            <v>1</v>
          </cell>
          <cell r="L147">
            <v>0</v>
          </cell>
          <cell r="M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11</v>
          </cell>
        </row>
        <row r="148">
          <cell r="B148" t="str">
            <v>Wind Onshore</v>
          </cell>
          <cell r="C148">
            <v>32.200000000000003</v>
          </cell>
          <cell r="D148">
            <v>32.200000000000003</v>
          </cell>
          <cell r="E148" t="str">
            <v>AREC10</v>
          </cell>
          <cell r="F148">
            <v>0</v>
          </cell>
          <cell r="G148">
            <v>0</v>
          </cell>
          <cell r="I148" t="str">
            <v>Low Carbon</v>
          </cell>
          <cell r="J148">
            <v>1</v>
          </cell>
          <cell r="L148">
            <v>0</v>
          </cell>
          <cell r="M148">
            <v>0</v>
          </cell>
          <cell r="O148">
            <v>22.54</v>
          </cell>
          <cell r="P148">
            <v>22.54</v>
          </cell>
          <cell r="Q148">
            <v>32.200000000000003</v>
          </cell>
          <cell r="S148">
            <v>0</v>
          </cell>
          <cell r="T148">
            <v>10.069243242979027</v>
          </cell>
          <cell r="U148">
            <v>32.200000000000003</v>
          </cell>
          <cell r="V148">
            <v>10</v>
          </cell>
        </row>
        <row r="149">
          <cell r="B149" t="str">
            <v>Wind Onshore</v>
          </cell>
          <cell r="C149">
            <v>0</v>
          </cell>
          <cell r="D149">
            <v>0</v>
          </cell>
          <cell r="E149" t="str">
            <v>GLKY10</v>
          </cell>
          <cell r="F149">
            <v>0</v>
          </cell>
          <cell r="G149">
            <v>0</v>
          </cell>
          <cell r="I149" t="str">
            <v>Low Carbon</v>
          </cell>
          <cell r="J149">
            <v>1</v>
          </cell>
          <cell r="L149">
            <v>0</v>
          </cell>
          <cell r="M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</row>
        <row r="150">
          <cell r="B150" t="str">
            <v>Wind Onshore</v>
          </cell>
          <cell r="C150">
            <v>0</v>
          </cell>
          <cell r="D150">
            <v>0</v>
          </cell>
          <cell r="E150" t="str">
            <v>GLNU10</v>
          </cell>
          <cell r="F150">
            <v>0</v>
          </cell>
          <cell r="G150">
            <v>0</v>
          </cell>
          <cell r="I150" t="str">
            <v>Low Carbon</v>
          </cell>
          <cell r="J150">
            <v>1</v>
          </cell>
          <cell r="L150">
            <v>0</v>
          </cell>
          <cell r="M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</row>
        <row r="151">
          <cell r="B151" t="str">
            <v>Hydro</v>
          </cell>
          <cell r="C151">
            <v>99.9</v>
          </cell>
          <cell r="D151">
            <v>99.9</v>
          </cell>
          <cell r="E151" t="str">
            <v>GLDO1G</v>
          </cell>
          <cell r="F151">
            <v>0</v>
          </cell>
          <cell r="G151">
            <v>0</v>
          </cell>
          <cell r="I151" t="str">
            <v>Low Carbon</v>
          </cell>
          <cell r="J151">
            <v>1</v>
          </cell>
          <cell r="L151">
            <v>84.85992038940276</v>
          </cell>
          <cell r="M151">
            <v>84.85992038940276</v>
          </cell>
          <cell r="O151">
            <v>56.175169174245582</v>
          </cell>
          <cell r="P151">
            <v>56.175169174245582</v>
          </cell>
          <cell r="Q151">
            <v>99.9</v>
          </cell>
          <cell r="S151">
            <v>99.9</v>
          </cell>
          <cell r="T151">
            <v>30.323999036126455</v>
          </cell>
          <cell r="U151">
            <v>99.9</v>
          </cell>
          <cell r="V151">
            <v>3</v>
          </cell>
        </row>
        <row r="152">
          <cell r="B152" t="str">
            <v>Wind Onshore</v>
          </cell>
          <cell r="C152">
            <v>0</v>
          </cell>
          <cell r="D152">
            <v>0</v>
          </cell>
          <cell r="E152" t="str">
            <v>GLEM10</v>
          </cell>
          <cell r="F152">
            <v>0</v>
          </cell>
          <cell r="G152">
            <v>0</v>
          </cell>
          <cell r="I152" t="str">
            <v>Low Carbon</v>
          </cell>
          <cell r="J152">
            <v>1</v>
          </cell>
          <cell r="L152">
            <v>0</v>
          </cell>
          <cell r="M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</row>
        <row r="153">
          <cell r="B153" t="str">
            <v>Hydro</v>
          </cell>
          <cell r="C153">
            <v>37</v>
          </cell>
          <cell r="D153">
            <v>37</v>
          </cell>
          <cell r="E153" t="str">
            <v>GLEN1Q</v>
          </cell>
          <cell r="F153">
            <v>0</v>
          </cell>
          <cell r="G153">
            <v>0</v>
          </cell>
          <cell r="I153" t="str">
            <v>Low Carbon</v>
          </cell>
          <cell r="J153">
            <v>1</v>
          </cell>
          <cell r="L153">
            <v>31.42960014422324</v>
          </cell>
          <cell r="M153">
            <v>31.42960014422324</v>
          </cell>
          <cell r="O153">
            <v>20.805618212683548</v>
          </cell>
          <cell r="P153">
            <v>20.805618212683548</v>
          </cell>
          <cell r="Q153">
            <v>37</v>
          </cell>
          <cell r="S153">
            <v>37</v>
          </cell>
          <cell r="T153">
            <v>15.973220417935067</v>
          </cell>
          <cell r="U153">
            <v>37</v>
          </cell>
          <cell r="V153">
            <v>3</v>
          </cell>
        </row>
        <row r="154">
          <cell r="B154" t="str">
            <v>Pump Storage</v>
          </cell>
          <cell r="C154">
            <v>0</v>
          </cell>
          <cell r="D154">
            <v>0</v>
          </cell>
          <cell r="E154" t="str">
            <v>NECU10</v>
          </cell>
          <cell r="F154">
            <v>0</v>
          </cell>
          <cell r="G154">
            <v>0</v>
          </cell>
          <cell r="I154" t="str">
            <v>Carbon</v>
          </cell>
          <cell r="J154">
            <v>1</v>
          </cell>
          <cell r="L154">
            <v>0</v>
          </cell>
          <cell r="M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10</v>
          </cell>
        </row>
        <row r="155">
          <cell r="B155" t="str">
            <v>Wind Onshore</v>
          </cell>
          <cell r="C155">
            <v>0</v>
          </cell>
          <cell r="D155">
            <v>0</v>
          </cell>
          <cell r="E155" t="str">
            <v>GLGL1Q</v>
          </cell>
          <cell r="F155" t="str">
            <v>GLGL1R</v>
          </cell>
          <cell r="G155">
            <v>0</v>
          </cell>
          <cell r="I155" t="str">
            <v>Low Carbon</v>
          </cell>
          <cell r="J155">
            <v>2</v>
          </cell>
          <cell r="L155">
            <v>0</v>
          </cell>
          <cell r="M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10</v>
          </cell>
        </row>
        <row r="156">
          <cell r="B156" t="str">
            <v>Wind Onshore</v>
          </cell>
          <cell r="C156">
            <v>0</v>
          </cell>
          <cell r="D156">
            <v>0</v>
          </cell>
          <cell r="E156" t="str">
            <v>NEIL10</v>
          </cell>
          <cell r="F156">
            <v>0</v>
          </cell>
          <cell r="G156">
            <v>0</v>
          </cell>
          <cell r="I156" t="str">
            <v>Low Carbon</v>
          </cell>
          <cell r="J156">
            <v>1</v>
          </cell>
          <cell r="L156">
            <v>0</v>
          </cell>
          <cell r="M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11</v>
          </cell>
        </row>
        <row r="157">
          <cell r="B157" t="str">
            <v>Wind Onshore</v>
          </cell>
          <cell r="C157">
            <v>0</v>
          </cell>
          <cell r="D157">
            <v>0</v>
          </cell>
          <cell r="E157" t="str">
            <v>SPIT10</v>
          </cell>
          <cell r="F157">
            <v>0</v>
          </cell>
          <cell r="G157">
            <v>0</v>
          </cell>
          <cell r="I157" t="str">
            <v>Low Carbon</v>
          </cell>
          <cell r="J157">
            <v>1</v>
          </cell>
          <cell r="L157">
            <v>0</v>
          </cell>
          <cell r="M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1</v>
          </cell>
        </row>
        <row r="158">
          <cell r="B158" t="str">
            <v>Wind Onshore</v>
          </cell>
          <cell r="C158">
            <v>70</v>
          </cell>
          <cell r="D158">
            <v>70</v>
          </cell>
          <cell r="E158" t="str">
            <v>GORW20</v>
          </cell>
          <cell r="F158">
            <v>0</v>
          </cell>
          <cell r="G158">
            <v>0</v>
          </cell>
          <cell r="I158" t="str">
            <v>Low Carbon</v>
          </cell>
          <cell r="J158">
            <v>1</v>
          </cell>
          <cell r="L158">
            <v>0</v>
          </cell>
          <cell r="M158">
            <v>0</v>
          </cell>
          <cell r="O158">
            <v>49</v>
          </cell>
          <cell r="P158">
            <v>49</v>
          </cell>
          <cell r="Q158">
            <v>70</v>
          </cell>
          <cell r="S158">
            <v>0</v>
          </cell>
          <cell r="T158">
            <v>33.150497686016926</v>
          </cell>
          <cell r="U158">
            <v>70</v>
          </cell>
          <cell r="V158">
            <v>1</v>
          </cell>
        </row>
        <row r="159">
          <cell r="B159" t="str">
            <v>CCGT</v>
          </cell>
          <cell r="C159">
            <v>1517</v>
          </cell>
          <cell r="D159">
            <v>1517</v>
          </cell>
          <cell r="E159" t="str">
            <v>GRAI40</v>
          </cell>
          <cell r="F159">
            <v>0</v>
          </cell>
          <cell r="G159">
            <v>0</v>
          </cell>
          <cell r="I159" t="str">
            <v>Carbon</v>
          </cell>
          <cell r="J159">
            <v>1</v>
          </cell>
          <cell r="L159">
            <v>1288.6136059131529</v>
          </cell>
          <cell r="M159">
            <v>1288.6136059131529</v>
          </cell>
          <cell r="O159">
            <v>853.03034672002548</v>
          </cell>
          <cell r="P159">
            <v>853.03034672002548</v>
          </cell>
          <cell r="Q159">
            <v>1517</v>
          </cell>
          <cell r="S159">
            <v>1517</v>
          </cell>
          <cell r="T159">
            <v>632.97299373239798</v>
          </cell>
          <cell r="U159">
            <v>632.97299373239798</v>
          </cell>
          <cell r="V159">
            <v>24</v>
          </cell>
        </row>
        <row r="160">
          <cell r="B160" t="str">
            <v>CCGT</v>
          </cell>
          <cell r="C160">
            <v>405</v>
          </cell>
          <cell r="D160">
            <v>405</v>
          </cell>
          <cell r="E160" t="str">
            <v>NORM40</v>
          </cell>
          <cell r="F160">
            <v>0</v>
          </cell>
          <cell r="G160">
            <v>0</v>
          </cell>
          <cell r="I160" t="str">
            <v>Carbon</v>
          </cell>
          <cell r="J160">
            <v>1</v>
          </cell>
          <cell r="L160">
            <v>344.02670428136253</v>
          </cell>
          <cell r="M160">
            <v>344.02670428136253</v>
          </cell>
          <cell r="O160">
            <v>227.73717232802261</v>
          </cell>
          <cell r="P160">
            <v>227.73717232802261</v>
          </cell>
          <cell r="Q160">
            <v>405</v>
          </cell>
          <cell r="S160">
            <v>405</v>
          </cell>
          <cell r="T160">
            <v>134.54583836852879</v>
          </cell>
          <cell r="U160">
            <v>134.54583836852879</v>
          </cell>
          <cell r="V160">
            <v>18</v>
          </cell>
        </row>
        <row r="161">
          <cell r="B161" t="str">
            <v>Wind Offshore</v>
          </cell>
          <cell r="C161">
            <v>500</v>
          </cell>
          <cell r="D161">
            <v>500</v>
          </cell>
          <cell r="E161" t="str">
            <v>LEIS10</v>
          </cell>
          <cell r="F161">
            <v>0</v>
          </cell>
          <cell r="G161">
            <v>0</v>
          </cell>
          <cell r="I161" t="str">
            <v>Low Carbon</v>
          </cell>
          <cell r="J161">
            <v>1</v>
          </cell>
          <cell r="L161">
            <v>0</v>
          </cell>
          <cell r="M161">
            <v>0</v>
          </cell>
          <cell r="O161">
            <v>350</v>
          </cell>
          <cell r="P161">
            <v>350</v>
          </cell>
          <cell r="Q161">
            <v>500</v>
          </cell>
          <cell r="S161">
            <v>0</v>
          </cell>
          <cell r="T161">
            <v>222.5828224885845</v>
          </cell>
          <cell r="U161">
            <v>500</v>
          </cell>
          <cell r="V161">
            <v>18</v>
          </cell>
        </row>
        <row r="162">
          <cell r="B162" t="str">
            <v>Wind Offshore</v>
          </cell>
          <cell r="C162">
            <v>0</v>
          </cell>
          <cell r="D162">
            <v>0</v>
          </cell>
          <cell r="E162" t="str">
            <v>PENT40</v>
          </cell>
          <cell r="F162">
            <v>0</v>
          </cell>
          <cell r="G162">
            <v>0</v>
          </cell>
          <cell r="I162" t="str">
            <v>Low Carbon</v>
          </cell>
          <cell r="J162">
            <v>1</v>
          </cell>
          <cell r="L162">
            <v>0</v>
          </cell>
          <cell r="M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19</v>
          </cell>
        </row>
        <row r="163">
          <cell r="B163" t="str">
            <v>Wind Onshore</v>
          </cell>
          <cell r="C163">
            <v>188.6</v>
          </cell>
          <cell r="D163">
            <v>188.6</v>
          </cell>
          <cell r="E163" t="str">
            <v>GRIF1S</v>
          </cell>
          <cell r="F163" t="str">
            <v>GRIF1T</v>
          </cell>
          <cell r="G163">
            <v>0</v>
          </cell>
          <cell r="I163" t="str">
            <v>Low Carbon</v>
          </cell>
          <cell r="J163">
            <v>2</v>
          </cell>
          <cell r="L163">
            <v>0</v>
          </cell>
          <cell r="M163">
            <v>0</v>
          </cell>
          <cell r="O163">
            <v>132.01999999999998</v>
          </cell>
          <cell r="P163">
            <v>66.009999999999991</v>
          </cell>
          <cell r="Q163">
            <v>94.3</v>
          </cell>
          <cell r="S163">
            <v>0</v>
          </cell>
          <cell r="T163">
            <v>55.427266741626788</v>
          </cell>
          <cell r="U163">
            <v>188.6</v>
          </cell>
          <cell r="V163">
            <v>5</v>
          </cell>
        </row>
        <row r="164">
          <cell r="B164" t="str">
            <v>Wind Offshore</v>
          </cell>
          <cell r="C164">
            <v>64</v>
          </cell>
          <cell r="D164">
            <v>64</v>
          </cell>
          <cell r="E164" t="str">
            <v>BRFO40</v>
          </cell>
          <cell r="F164">
            <v>0</v>
          </cell>
          <cell r="G164">
            <v>0</v>
          </cell>
          <cell r="I164" t="str">
            <v>Low Carbon</v>
          </cell>
          <cell r="J164">
            <v>1</v>
          </cell>
          <cell r="L164">
            <v>0</v>
          </cell>
          <cell r="M164">
            <v>0</v>
          </cell>
          <cell r="O164">
            <v>44.8</v>
          </cell>
          <cell r="P164">
            <v>44.8</v>
          </cell>
          <cell r="Q164">
            <v>64</v>
          </cell>
          <cell r="S164">
            <v>0</v>
          </cell>
          <cell r="T164">
            <v>29.607776304052223</v>
          </cell>
          <cell r="U164">
            <v>64</v>
          </cell>
          <cell r="V164">
            <v>18</v>
          </cell>
        </row>
        <row r="165">
          <cell r="B165" t="str">
            <v>Wind Offshore</v>
          </cell>
          <cell r="C165">
            <v>99.9</v>
          </cell>
          <cell r="D165">
            <v>99.9</v>
          </cell>
          <cell r="E165" t="str">
            <v>BRFO40</v>
          </cell>
          <cell r="F165">
            <v>0</v>
          </cell>
          <cell r="G165">
            <v>0</v>
          </cell>
          <cell r="I165" t="str">
            <v>Low Carbon</v>
          </cell>
          <cell r="J165">
            <v>1</v>
          </cell>
          <cell r="L165">
            <v>0</v>
          </cell>
          <cell r="M165">
            <v>0</v>
          </cell>
          <cell r="O165">
            <v>69.929999999999993</v>
          </cell>
          <cell r="P165">
            <v>69.929999999999993</v>
          </cell>
          <cell r="Q165">
            <v>99.9</v>
          </cell>
          <cell r="S165">
            <v>0</v>
          </cell>
          <cell r="T165">
            <v>49.160085503425485</v>
          </cell>
          <cell r="U165">
            <v>99.9</v>
          </cell>
          <cell r="V165">
            <v>18</v>
          </cell>
        </row>
        <row r="166">
          <cell r="B166" t="str">
            <v>Wind Offshore</v>
          </cell>
          <cell r="C166">
            <v>574</v>
          </cell>
          <cell r="D166">
            <v>574</v>
          </cell>
          <cell r="E166" t="str">
            <v>BODE40</v>
          </cell>
          <cell r="F166">
            <v>0</v>
          </cell>
          <cell r="G166">
            <v>0</v>
          </cell>
          <cell r="I166" t="str">
            <v>Low Carbon</v>
          </cell>
          <cell r="J166">
            <v>1</v>
          </cell>
          <cell r="L166">
            <v>0</v>
          </cell>
          <cell r="M166">
            <v>0</v>
          </cell>
          <cell r="O166">
            <v>401.79999999999995</v>
          </cell>
          <cell r="P166">
            <v>401.79999999999995</v>
          </cell>
          <cell r="Q166">
            <v>574</v>
          </cell>
          <cell r="S166">
            <v>0</v>
          </cell>
          <cell r="T166">
            <v>324.46012419390587</v>
          </cell>
          <cell r="U166">
            <v>574</v>
          </cell>
          <cell r="V166">
            <v>16</v>
          </cell>
        </row>
        <row r="167">
          <cell r="B167" t="str">
            <v>Wind Onshore</v>
          </cell>
          <cell r="C167">
            <v>99.9</v>
          </cell>
          <cell r="D167">
            <v>99.9</v>
          </cell>
          <cell r="E167" t="str">
            <v>HADH10</v>
          </cell>
          <cell r="F167">
            <v>0</v>
          </cell>
          <cell r="G167">
            <v>0</v>
          </cell>
          <cell r="I167" t="str">
            <v>Low Carbon</v>
          </cell>
          <cell r="J167">
            <v>1</v>
          </cell>
          <cell r="L167">
            <v>0</v>
          </cell>
          <cell r="M167">
            <v>0</v>
          </cell>
          <cell r="O167">
            <v>69.929999999999993</v>
          </cell>
          <cell r="P167">
            <v>69.929999999999993</v>
          </cell>
          <cell r="Q167">
            <v>99.9</v>
          </cell>
          <cell r="S167">
            <v>0</v>
          </cell>
          <cell r="T167">
            <v>30.352531521777387</v>
          </cell>
          <cell r="U167">
            <v>99.9</v>
          </cell>
          <cell r="V167">
            <v>10</v>
          </cell>
        </row>
        <row r="168">
          <cell r="B168" t="str">
            <v>Wind Onshore</v>
          </cell>
          <cell r="C168">
            <v>0</v>
          </cell>
          <cell r="D168">
            <v>0</v>
          </cell>
          <cell r="E168" t="str">
            <v>SPIT10</v>
          </cell>
          <cell r="F168">
            <v>0</v>
          </cell>
          <cell r="G168">
            <v>0</v>
          </cell>
          <cell r="I168" t="str">
            <v>Low Carbon</v>
          </cell>
          <cell r="J168">
            <v>1</v>
          </cell>
          <cell r="L168">
            <v>0</v>
          </cell>
          <cell r="M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1</v>
          </cell>
        </row>
        <row r="169">
          <cell r="B169" t="str">
            <v>Wind Onshore</v>
          </cell>
          <cell r="C169">
            <v>125.00000000000001</v>
          </cell>
          <cell r="D169">
            <v>125</v>
          </cell>
          <cell r="E169" t="str">
            <v>HARE10</v>
          </cell>
          <cell r="F169">
            <v>0</v>
          </cell>
          <cell r="G169">
            <v>0</v>
          </cell>
          <cell r="I169" t="str">
            <v>Low Carbon</v>
          </cell>
          <cell r="J169">
            <v>1</v>
          </cell>
          <cell r="L169">
            <v>0</v>
          </cell>
          <cell r="M169">
            <v>0</v>
          </cell>
          <cell r="O169">
            <v>87.5</v>
          </cell>
          <cell r="P169">
            <v>87.5</v>
          </cell>
          <cell r="Q169">
            <v>125</v>
          </cell>
          <cell r="S169">
            <v>0</v>
          </cell>
          <cell r="T169">
            <v>32.912999023098585</v>
          </cell>
          <cell r="U169">
            <v>125</v>
          </cell>
          <cell r="V169">
            <v>12</v>
          </cell>
        </row>
        <row r="170">
          <cell r="B170" t="str">
            <v>Wind Onshore</v>
          </cell>
          <cell r="C170">
            <v>0</v>
          </cell>
          <cell r="D170">
            <v>0</v>
          </cell>
          <cell r="E170" t="str">
            <v>KYPE10</v>
          </cell>
          <cell r="F170">
            <v>0</v>
          </cell>
          <cell r="G170">
            <v>0</v>
          </cell>
          <cell r="I170" t="str">
            <v>Low Carbon</v>
          </cell>
          <cell r="J170">
            <v>1</v>
          </cell>
          <cell r="L170">
            <v>0</v>
          </cell>
          <cell r="M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11</v>
          </cell>
        </row>
        <row r="171">
          <cell r="B171" t="str">
            <v>Nuclear</v>
          </cell>
          <cell r="C171">
            <v>1207</v>
          </cell>
          <cell r="D171">
            <v>1207</v>
          </cell>
          <cell r="E171" t="str">
            <v>HATL20</v>
          </cell>
          <cell r="F171">
            <v>0</v>
          </cell>
          <cell r="G171">
            <v>0</v>
          </cell>
          <cell r="I171" t="str">
            <v>Low Carbon</v>
          </cell>
          <cell r="J171">
            <v>1</v>
          </cell>
          <cell r="L171">
            <v>1025.2845236237149</v>
          </cell>
          <cell r="M171">
            <v>1025.2845236237149</v>
          </cell>
          <cell r="O171">
            <v>1025.95</v>
          </cell>
          <cell r="P171">
            <v>1025.95</v>
          </cell>
          <cell r="Q171">
            <v>1207</v>
          </cell>
          <cell r="S171">
            <v>1207</v>
          </cell>
          <cell r="T171">
            <v>837.15527838660557</v>
          </cell>
          <cell r="U171">
            <v>1207</v>
          </cell>
          <cell r="V171">
            <v>13</v>
          </cell>
        </row>
        <row r="172">
          <cell r="B172" t="str">
            <v>CCGT</v>
          </cell>
          <cell r="C172">
            <v>0</v>
          </cell>
          <cell r="D172">
            <v>0</v>
          </cell>
          <cell r="E172" t="str">
            <v>THOM41</v>
          </cell>
          <cell r="F172">
            <v>0</v>
          </cell>
          <cell r="G172">
            <v>0</v>
          </cell>
          <cell r="I172" t="str">
            <v>Carbon</v>
          </cell>
          <cell r="J172">
            <v>1</v>
          </cell>
          <cell r="L172">
            <v>0</v>
          </cell>
          <cell r="M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16</v>
          </cell>
        </row>
        <row r="173">
          <cell r="B173" t="str">
            <v>Wind Onshore</v>
          </cell>
          <cell r="C173">
            <v>0</v>
          </cell>
          <cell r="D173">
            <v>0</v>
          </cell>
          <cell r="E173" t="str">
            <v>BASK10</v>
          </cell>
          <cell r="F173">
            <v>0</v>
          </cell>
          <cell r="G173">
            <v>0</v>
          </cell>
          <cell r="I173" t="str">
            <v>Low Carbon</v>
          </cell>
          <cell r="J173">
            <v>1</v>
          </cell>
          <cell r="L173">
            <v>0</v>
          </cell>
          <cell r="M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B174" t="str">
            <v>Nuclear</v>
          </cell>
          <cell r="C174">
            <v>2400</v>
          </cell>
          <cell r="D174">
            <v>2400</v>
          </cell>
          <cell r="E174" t="str">
            <v>HEYS40</v>
          </cell>
          <cell r="F174">
            <v>0</v>
          </cell>
          <cell r="G174">
            <v>0</v>
          </cell>
          <cell r="I174" t="str">
            <v>Low Carbon</v>
          </cell>
          <cell r="J174">
            <v>1</v>
          </cell>
          <cell r="L174">
            <v>2038.6767661117779</v>
          </cell>
          <cell r="M174">
            <v>2038.6767661117779</v>
          </cell>
          <cell r="O174">
            <v>2040</v>
          </cell>
          <cell r="P174">
            <v>2040</v>
          </cell>
          <cell r="Q174">
            <v>2400</v>
          </cell>
          <cell r="S174">
            <v>2400</v>
          </cell>
          <cell r="T174">
            <v>1805.7126634007489</v>
          </cell>
          <cell r="U174">
            <v>2400</v>
          </cell>
          <cell r="V174">
            <v>14</v>
          </cell>
        </row>
        <row r="175">
          <cell r="B175" t="str">
            <v>Nuclear</v>
          </cell>
          <cell r="C175">
            <v>1061</v>
          </cell>
          <cell r="D175">
            <v>1061</v>
          </cell>
          <cell r="E175" t="str">
            <v>HINP40</v>
          </cell>
          <cell r="F175">
            <v>0</v>
          </cell>
          <cell r="G175">
            <v>0</v>
          </cell>
          <cell r="I175" t="str">
            <v>Low Carbon</v>
          </cell>
          <cell r="J175">
            <v>1</v>
          </cell>
          <cell r="L175">
            <v>901.26502035191515</v>
          </cell>
          <cell r="M175">
            <v>901.26502035191515</v>
          </cell>
          <cell r="O175">
            <v>901.85</v>
          </cell>
          <cell r="P175">
            <v>901.85</v>
          </cell>
          <cell r="Q175">
            <v>1061</v>
          </cell>
          <cell r="S175">
            <v>1061</v>
          </cell>
          <cell r="T175">
            <v>730.84760382344348</v>
          </cell>
          <cell r="U175">
            <v>1061</v>
          </cell>
          <cell r="V175">
            <v>26</v>
          </cell>
        </row>
        <row r="176">
          <cell r="B176" t="str">
            <v>OCGT</v>
          </cell>
          <cell r="C176">
            <v>0</v>
          </cell>
          <cell r="D176">
            <v>0</v>
          </cell>
          <cell r="E176" t="str">
            <v>RHIG40</v>
          </cell>
          <cell r="F176">
            <v>0</v>
          </cell>
          <cell r="G176">
            <v>0</v>
          </cell>
          <cell r="I176" t="str">
            <v>Carbon</v>
          </cell>
          <cell r="J176">
            <v>1</v>
          </cell>
          <cell r="L176">
            <v>0</v>
          </cell>
          <cell r="M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21</v>
          </cell>
        </row>
        <row r="177">
          <cell r="B177" t="str">
            <v>Biomass</v>
          </cell>
          <cell r="C177">
            <v>0</v>
          </cell>
          <cell r="D177">
            <v>0</v>
          </cell>
          <cell r="E177" t="str">
            <v>WYLF40</v>
          </cell>
          <cell r="F177">
            <v>0</v>
          </cell>
          <cell r="G177">
            <v>0</v>
          </cell>
          <cell r="I177" t="str">
            <v>Carbon</v>
          </cell>
          <cell r="J177">
            <v>1</v>
          </cell>
          <cell r="L177">
            <v>0</v>
          </cell>
          <cell r="M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19</v>
          </cell>
        </row>
        <row r="178">
          <cell r="B178" t="str">
            <v>Wind Onshore</v>
          </cell>
          <cell r="C178">
            <v>0</v>
          </cell>
          <cell r="D178">
            <v>0</v>
          </cell>
          <cell r="E178" t="str">
            <v>EWEH1Q</v>
          </cell>
          <cell r="F178">
            <v>0</v>
          </cell>
          <cell r="G178">
            <v>0</v>
          </cell>
          <cell r="I178" t="str">
            <v>Low Carbon</v>
          </cell>
          <cell r="J178">
            <v>1</v>
          </cell>
          <cell r="L178">
            <v>0</v>
          </cell>
          <cell r="M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12</v>
          </cell>
        </row>
        <row r="179">
          <cell r="B179" t="str">
            <v>Wind Offshore</v>
          </cell>
          <cell r="C179">
            <v>0</v>
          </cell>
          <cell r="D179">
            <v>0</v>
          </cell>
          <cell r="E179" t="str">
            <v>KILL40</v>
          </cell>
          <cell r="F179">
            <v>0</v>
          </cell>
          <cell r="G179">
            <v>0</v>
          </cell>
          <cell r="I179" t="str">
            <v>Low Carbon</v>
          </cell>
          <cell r="J179">
            <v>1</v>
          </cell>
          <cell r="L179">
            <v>0</v>
          </cell>
          <cell r="M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15</v>
          </cell>
        </row>
        <row r="180">
          <cell r="B180" t="str">
            <v>Wind Offshore</v>
          </cell>
          <cell r="C180">
            <v>400</v>
          </cell>
          <cell r="D180">
            <v>0</v>
          </cell>
          <cell r="E180" t="str">
            <v>KILL40</v>
          </cell>
          <cell r="F180">
            <v>0</v>
          </cell>
          <cell r="G180">
            <v>0</v>
          </cell>
          <cell r="I180" t="str">
            <v>Low Carbon</v>
          </cell>
          <cell r="J180">
            <v>1</v>
          </cell>
          <cell r="L180">
            <v>0</v>
          </cell>
          <cell r="M180">
            <v>0</v>
          </cell>
          <cell r="O180">
            <v>280</v>
          </cell>
          <cell r="P180">
            <v>280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15</v>
          </cell>
        </row>
        <row r="181">
          <cell r="B181" t="str">
            <v>Wind Offshore</v>
          </cell>
          <cell r="C181">
            <v>0</v>
          </cell>
          <cell r="D181">
            <v>0</v>
          </cell>
          <cell r="E181" t="str">
            <v>KILL40</v>
          </cell>
          <cell r="F181">
            <v>0</v>
          </cell>
          <cell r="G181">
            <v>0</v>
          </cell>
          <cell r="I181" t="str">
            <v>Low Carbon</v>
          </cell>
          <cell r="J181">
            <v>1</v>
          </cell>
          <cell r="L181">
            <v>0</v>
          </cell>
          <cell r="M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15</v>
          </cell>
        </row>
        <row r="182">
          <cell r="B182" t="str">
            <v>Wind Offshore</v>
          </cell>
          <cell r="C182">
            <v>0</v>
          </cell>
          <cell r="D182">
            <v>0</v>
          </cell>
          <cell r="E182" t="str">
            <v>KILL40</v>
          </cell>
          <cell r="F182">
            <v>0</v>
          </cell>
          <cell r="G182">
            <v>0</v>
          </cell>
          <cell r="I182" t="str">
            <v>Low Carbon</v>
          </cell>
          <cell r="J182">
            <v>1</v>
          </cell>
          <cell r="L182">
            <v>0</v>
          </cell>
          <cell r="M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15</v>
          </cell>
        </row>
        <row r="183">
          <cell r="B183" t="str">
            <v>Wind Offshore</v>
          </cell>
          <cell r="C183">
            <v>0</v>
          </cell>
          <cell r="D183">
            <v>0</v>
          </cell>
          <cell r="E183" t="str">
            <v>KILL40</v>
          </cell>
          <cell r="F183">
            <v>0</v>
          </cell>
          <cell r="G183">
            <v>0</v>
          </cell>
          <cell r="I183" t="str">
            <v>Low Carbon</v>
          </cell>
          <cell r="J183">
            <v>1</v>
          </cell>
          <cell r="L183">
            <v>0</v>
          </cell>
          <cell r="M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15</v>
          </cell>
        </row>
        <row r="184">
          <cell r="B184" t="str">
            <v>Wind Offshore</v>
          </cell>
          <cell r="C184">
            <v>0</v>
          </cell>
          <cell r="D184">
            <v>0</v>
          </cell>
          <cell r="E184" t="str">
            <v>KILL40</v>
          </cell>
          <cell r="F184">
            <v>0</v>
          </cell>
          <cell r="G184">
            <v>0</v>
          </cell>
          <cell r="I184" t="str">
            <v>Low Carbon</v>
          </cell>
          <cell r="J184">
            <v>1</v>
          </cell>
          <cell r="L184">
            <v>0</v>
          </cell>
          <cell r="M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15</v>
          </cell>
        </row>
        <row r="185">
          <cell r="B185" t="str">
            <v>Wind Offshore</v>
          </cell>
          <cell r="C185">
            <v>220</v>
          </cell>
          <cell r="D185">
            <v>220</v>
          </cell>
          <cell r="E185" t="str">
            <v>HEDO20</v>
          </cell>
          <cell r="F185">
            <v>0</v>
          </cell>
          <cell r="G185">
            <v>0</v>
          </cell>
          <cell r="I185" t="str">
            <v>Low Carbon</v>
          </cell>
          <cell r="J185">
            <v>1</v>
          </cell>
          <cell r="L185">
            <v>0</v>
          </cell>
          <cell r="M185">
            <v>0</v>
          </cell>
          <cell r="O185">
            <v>154</v>
          </cell>
          <cell r="P185">
            <v>154</v>
          </cell>
          <cell r="Q185">
            <v>220</v>
          </cell>
          <cell r="S185">
            <v>0</v>
          </cell>
          <cell r="T185">
            <v>126.27096787427347</v>
          </cell>
          <cell r="U185">
            <v>220</v>
          </cell>
          <cell r="V185">
            <v>15</v>
          </cell>
        </row>
        <row r="186">
          <cell r="B186" t="str">
            <v>Nuclear</v>
          </cell>
          <cell r="C186">
            <v>1020</v>
          </cell>
          <cell r="D186">
            <v>1020</v>
          </cell>
          <cell r="E186" t="str">
            <v>HUER40</v>
          </cell>
          <cell r="F186">
            <v>0</v>
          </cell>
          <cell r="G186">
            <v>0</v>
          </cell>
          <cell r="I186" t="str">
            <v>Low Carbon</v>
          </cell>
          <cell r="J186">
            <v>1</v>
          </cell>
          <cell r="L186">
            <v>866.43762559750553</v>
          </cell>
          <cell r="M186">
            <v>866.43762559750553</v>
          </cell>
          <cell r="O186">
            <v>867</v>
          </cell>
          <cell r="P186">
            <v>867</v>
          </cell>
          <cell r="Q186">
            <v>1020</v>
          </cell>
          <cell r="S186">
            <v>1020</v>
          </cell>
          <cell r="T186">
            <v>831.67180904046108</v>
          </cell>
          <cell r="U186">
            <v>1020</v>
          </cell>
          <cell r="V186">
            <v>10</v>
          </cell>
        </row>
        <row r="187">
          <cell r="B187" t="str">
            <v>CHP</v>
          </cell>
          <cell r="C187">
            <v>1218</v>
          </cell>
          <cell r="D187">
            <v>1218</v>
          </cell>
          <cell r="E187" t="str">
            <v>HUMR40</v>
          </cell>
          <cell r="F187">
            <v>0</v>
          </cell>
          <cell r="G187">
            <v>0</v>
          </cell>
          <cell r="I187" t="str">
            <v>Carbon</v>
          </cell>
          <cell r="J187">
            <v>1</v>
          </cell>
          <cell r="L187">
            <v>1034.6284588017272</v>
          </cell>
          <cell r="M187">
            <v>1034.6284588017272</v>
          </cell>
          <cell r="O187">
            <v>684.89845900131252</v>
          </cell>
          <cell r="P187">
            <v>684.89845900131252</v>
          </cell>
          <cell r="Q187">
            <v>1218</v>
          </cell>
          <cell r="S187">
            <v>1218</v>
          </cell>
          <cell r="T187">
            <v>716.50703306842672</v>
          </cell>
          <cell r="U187">
            <v>716.50703306842672</v>
          </cell>
          <cell r="V187">
            <v>15</v>
          </cell>
        </row>
        <row r="188">
          <cell r="B188" t="str">
            <v>Wind Offshore</v>
          </cell>
          <cell r="C188">
            <v>0</v>
          </cell>
          <cell r="D188">
            <v>0</v>
          </cell>
          <cell r="E188" t="str">
            <v>COCK20</v>
          </cell>
          <cell r="F188">
            <v>0</v>
          </cell>
          <cell r="G188">
            <v>0</v>
          </cell>
          <cell r="I188" t="str">
            <v>Low Carbon</v>
          </cell>
          <cell r="J188">
            <v>1</v>
          </cell>
          <cell r="L188">
            <v>0</v>
          </cell>
          <cell r="M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11</v>
          </cell>
        </row>
        <row r="189">
          <cell r="B189" t="str">
            <v>Wind Offshore</v>
          </cell>
          <cell r="C189">
            <v>0</v>
          </cell>
          <cell r="D189">
            <v>0</v>
          </cell>
          <cell r="E189" t="str">
            <v>COCK20</v>
          </cell>
          <cell r="F189">
            <v>0</v>
          </cell>
          <cell r="G189">
            <v>0</v>
          </cell>
          <cell r="I189" t="str">
            <v>Low Carbon</v>
          </cell>
          <cell r="J189">
            <v>1</v>
          </cell>
          <cell r="L189">
            <v>0</v>
          </cell>
          <cell r="M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11</v>
          </cell>
        </row>
        <row r="190">
          <cell r="B190" t="str">
            <v>OCGT</v>
          </cell>
          <cell r="C190">
            <v>140</v>
          </cell>
          <cell r="D190">
            <v>140</v>
          </cell>
          <cell r="E190" t="str">
            <v>INDQ40</v>
          </cell>
          <cell r="F190">
            <v>0</v>
          </cell>
          <cell r="G190">
            <v>0</v>
          </cell>
          <cell r="I190" t="str">
            <v>Carbon</v>
          </cell>
          <cell r="J190">
            <v>1</v>
          </cell>
          <cell r="L190">
            <v>118.92281135652037</v>
          </cell>
          <cell r="M190">
            <v>118.92281135652037</v>
          </cell>
          <cell r="O190">
            <v>0</v>
          </cell>
          <cell r="P190">
            <v>0</v>
          </cell>
          <cell r="Q190">
            <v>140</v>
          </cell>
          <cell r="S190">
            <v>140</v>
          </cell>
          <cell r="T190">
            <v>0.18872990867579909</v>
          </cell>
          <cell r="U190">
            <v>0.18872990867579909</v>
          </cell>
          <cell r="V190">
            <v>27</v>
          </cell>
        </row>
        <row r="191">
          <cell r="B191" t="str">
            <v>Hydro</v>
          </cell>
          <cell r="C191">
            <v>20</v>
          </cell>
          <cell r="D191">
            <v>20</v>
          </cell>
          <cell r="E191" t="str">
            <v>INGA1Q</v>
          </cell>
          <cell r="F191">
            <v>0</v>
          </cell>
          <cell r="G191">
            <v>0</v>
          </cell>
          <cell r="I191" t="str">
            <v>Low Carbon</v>
          </cell>
          <cell r="J191">
            <v>1</v>
          </cell>
          <cell r="L191">
            <v>16.988973050931481</v>
          </cell>
          <cell r="M191">
            <v>16.988973050931481</v>
          </cell>
          <cell r="O191">
            <v>11.24628011496408</v>
          </cell>
          <cell r="P191">
            <v>11.24628011496408</v>
          </cell>
          <cell r="Q191">
            <v>20</v>
          </cell>
          <cell r="S191">
            <v>20</v>
          </cell>
          <cell r="T191">
            <v>11.8171873754864</v>
          </cell>
          <cell r="U191">
            <v>20</v>
          </cell>
          <cell r="V191">
            <v>3</v>
          </cell>
        </row>
        <row r="192">
          <cell r="B192" t="str">
            <v>CHP</v>
          </cell>
          <cell r="C192">
            <v>13</v>
          </cell>
          <cell r="D192">
            <v>13</v>
          </cell>
          <cell r="E192" t="str">
            <v>HIGM20</v>
          </cell>
          <cell r="F192">
            <v>0</v>
          </cell>
          <cell r="G192">
            <v>0</v>
          </cell>
          <cell r="I192" t="str">
            <v>Carbon</v>
          </cell>
          <cell r="J192">
            <v>1</v>
          </cell>
          <cell r="L192">
            <v>11.042832483105464</v>
          </cell>
          <cell r="M192">
            <v>11.042832483105464</v>
          </cell>
          <cell r="O192">
            <v>7.3100820747266519</v>
          </cell>
          <cell r="P192">
            <v>7.3100820747266519</v>
          </cell>
          <cell r="Q192">
            <v>13</v>
          </cell>
          <cell r="S192">
            <v>13</v>
          </cell>
          <cell r="T192">
            <v>5.6176509999999995</v>
          </cell>
          <cell r="U192">
            <v>5.6176509999999995</v>
          </cell>
          <cell r="V192">
            <v>16</v>
          </cell>
        </row>
        <row r="193">
          <cell r="B193" t="str">
            <v>CCGT</v>
          </cell>
          <cell r="C193">
            <v>755</v>
          </cell>
          <cell r="D193">
            <v>755</v>
          </cell>
          <cell r="E193" t="str">
            <v>KEAD40</v>
          </cell>
          <cell r="F193">
            <v>0</v>
          </cell>
          <cell r="G193">
            <v>0</v>
          </cell>
          <cell r="I193" t="str">
            <v>Carbon</v>
          </cell>
          <cell r="J193">
            <v>1</v>
          </cell>
          <cell r="L193">
            <v>641.33373267266347</v>
          </cell>
          <cell r="M193">
            <v>641.33373267266347</v>
          </cell>
          <cell r="O193">
            <v>424.54707433989404</v>
          </cell>
          <cell r="P193">
            <v>424.54707433989404</v>
          </cell>
          <cell r="Q193">
            <v>755</v>
          </cell>
          <cell r="S193">
            <v>755</v>
          </cell>
          <cell r="T193">
            <v>83.603952565781967</v>
          </cell>
          <cell r="U193">
            <v>83.603952565781967</v>
          </cell>
          <cell r="V193">
            <v>16</v>
          </cell>
        </row>
        <row r="194">
          <cell r="B194" t="str">
            <v>CCGT</v>
          </cell>
          <cell r="C194">
            <v>0</v>
          </cell>
          <cell r="D194">
            <v>0</v>
          </cell>
          <cell r="E194" t="str">
            <v>KEAD40</v>
          </cell>
          <cell r="F194">
            <v>0</v>
          </cell>
          <cell r="G194">
            <v>0</v>
          </cell>
          <cell r="I194" t="str">
            <v>Carbon</v>
          </cell>
          <cell r="J194">
            <v>1</v>
          </cell>
          <cell r="L194">
            <v>0</v>
          </cell>
          <cell r="M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16</v>
          </cell>
        </row>
        <row r="195">
          <cell r="B195" t="str">
            <v>Wind Onshore</v>
          </cell>
          <cell r="C195">
            <v>67</v>
          </cell>
          <cell r="D195">
            <v>67</v>
          </cell>
          <cell r="E195" t="str">
            <v>STRB20</v>
          </cell>
          <cell r="F195">
            <v>0</v>
          </cell>
          <cell r="G195">
            <v>0</v>
          </cell>
          <cell r="I195" t="str">
            <v>Low Carbon</v>
          </cell>
          <cell r="J195">
            <v>1</v>
          </cell>
          <cell r="L195">
            <v>0</v>
          </cell>
          <cell r="M195">
            <v>0</v>
          </cell>
          <cell r="O195">
            <v>46.9</v>
          </cell>
          <cell r="P195">
            <v>46.9</v>
          </cell>
          <cell r="Q195">
            <v>67</v>
          </cell>
          <cell r="S195">
            <v>0</v>
          </cell>
          <cell r="T195">
            <v>33.118690182856362</v>
          </cell>
          <cell r="U195">
            <v>67</v>
          </cell>
          <cell r="V195">
            <v>1</v>
          </cell>
        </row>
        <row r="196">
          <cell r="B196" t="str">
            <v>Wind Onshore</v>
          </cell>
          <cell r="C196">
            <v>228</v>
          </cell>
          <cell r="D196">
            <v>228</v>
          </cell>
          <cell r="E196" t="str">
            <v>KILG20</v>
          </cell>
          <cell r="F196">
            <v>0</v>
          </cell>
          <cell r="G196">
            <v>0</v>
          </cell>
          <cell r="I196" t="str">
            <v>Low Carbon</v>
          </cell>
          <cell r="J196">
            <v>1</v>
          </cell>
          <cell r="L196">
            <v>0</v>
          </cell>
          <cell r="M196">
            <v>0</v>
          </cell>
          <cell r="O196">
            <v>159.6</v>
          </cell>
          <cell r="P196">
            <v>159.6</v>
          </cell>
          <cell r="Q196">
            <v>228</v>
          </cell>
          <cell r="S196">
            <v>0</v>
          </cell>
          <cell r="T196">
            <v>71.401558601390036</v>
          </cell>
          <cell r="U196">
            <v>228</v>
          </cell>
          <cell r="V196">
            <v>10</v>
          </cell>
        </row>
        <row r="197">
          <cell r="B197" t="str">
            <v>CCGT</v>
          </cell>
          <cell r="C197">
            <v>600</v>
          </cell>
          <cell r="D197">
            <v>600</v>
          </cell>
          <cell r="E197" t="str">
            <v>KILL40</v>
          </cell>
          <cell r="F197">
            <v>0</v>
          </cell>
          <cell r="G197">
            <v>0</v>
          </cell>
          <cell r="I197" t="str">
            <v>Carbon</v>
          </cell>
          <cell r="J197">
            <v>1</v>
          </cell>
          <cell r="L197">
            <v>509.66919152794446</v>
          </cell>
          <cell r="M197">
            <v>509.66919152794446</v>
          </cell>
          <cell r="O197">
            <v>337.38840344892242</v>
          </cell>
          <cell r="P197">
            <v>337.38840344892242</v>
          </cell>
          <cell r="Q197">
            <v>600</v>
          </cell>
          <cell r="S197">
            <v>600</v>
          </cell>
          <cell r="T197">
            <v>259.27620000000002</v>
          </cell>
          <cell r="U197">
            <v>259.27620000000002</v>
          </cell>
          <cell r="V197">
            <v>15</v>
          </cell>
        </row>
        <row r="198">
          <cell r="B198" t="str">
            <v>Hydro</v>
          </cell>
          <cell r="C198">
            <v>20</v>
          </cell>
          <cell r="D198">
            <v>20</v>
          </cell>
          <cell r="E198" t="str">
            <v>KIOR1Q</v>
          </cell>
          <cell r="F198">
            <v>0</v>
          </cell>
          <cell r="G198">
            <v>0</v>
          </cell>
          <cell r="I198" t="str">
            <v>Low Carbon</v>
          </cell>
          <cell r="J198">
            <v>1</v>
          </cell>
          <cell r="L198">
            <v>16.988973050931481</v>
          </cell>
          <cell r="M198">
            <v>16.988973050931481</v>
          </cell>
          <cell r="O198">
            <v>11.24628011496408</v>
          </cell>
          <cell r="P198">
            <v>11.24628011496408</v>
          </cell>
          <cell r="Q198">
            <v>20</v>
          </cell>
          <cell r="S198">
            <v>20</v>
          </cell>
          <cell r="T198">
            <v>6.74432342703816</v>
          </cell>
          <cell r="U198">
            <v>20</v>
          </cell>
          <cell r="V198">
            <v>1</v>
          </cell>
        </row>
        <row r="199">
          <cell r="B199" t="str">
            <v>CCGT</v>
          </cell>
          <cell r="C199">
            <v>380</v>
          </cell>
          <cell r="D199">
            <v>380</v>
          </cell>
          <cell r="E199" t="str">
            <v>WALP40_EME</v>
          </cell>
          <cell r="F199">
            <v>0</v>
          </cell>
          <cell r="G199">
            <v>0</v>
          </cell>
          <cell r="I199" t="str">
            <v>Carbon</v>
          </cell>
          <cell r="J199">
            <v>1</v>
          </cell>
          <cell r="L199">
            <v>322.79048796769814</v>
          </cell>
          <cell r="M199">
            <v>322.79048796769814</v>
          </cell>
          <cell r="O199">
            <v>213.67932218431753</v>
          </cell>
          <cell r="P199">
            <v>213.67932218431753</v>
          </cell>
          <cell r="Q199">
            <v>380</v>
          </cell>
          <cell r="S199">
            <v>380</v>
          </cell>
          <cell r="T199">
            <v>3.5930077025967484E-4</v>
          </cell>
          <cell r="U199">
            <v>3.5930077025967484E-4</v>
          </cell>
          <cell r="V199">
            <v>17</v>
          </cell>
        </row>
        <row r="200">
          <cell r="B200" t="str">
            <v>CCGT</v>
          </cell>
          <cell r="C200">
            <v>0</v>
          </cell>
          <cell r="D200">
            <v>0</v>
          </cell>
          <cell r="E200" t="str">
            <v>KNOT40</v>
          </cell>
          <cell r="F200">
            <v>0</v>
          </cell>
          <cell r="G200">
            <v>0</v>
          </cell>
          <cell r="I200" t="str">
            <v>Carbon</v>
          </cell>
          <cell r="J200">
            <v>1</v>
          </cell>
          <cell r="L200">
            <v>0</v>
          </cell>
          <cell r="M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</row>
        <row r="201">
          <cell r="B201" t="str">
            <v>Wind Onshore</v>
          </cell>
          <cell r="C201">
            <v>88.4</v>
          </cell>
          <cell r="D201">
            <v>88.4</v>
          </cell>
          <cell r="E201" t="str">
            <v>KYPE10</v>
          </cell>
          <cell r="F201">
            <v>0</v>
          </cell>
          <cell r="G201">
            <v>0</v>
          </cell>
          <cell r="I201" t="str">
            <v>Low Carbon</v>
          </cell>
          <cell r="J201">
            <v>1</v>
          </cell>
          <cell r="L201">
            <v>0</v>
          </cell>
          <cell r="M201">
            <v>0</v>
          </cell>
          <cell r="O201">
            <v>61.88</v>
          </cell>
          <cell r="P201">
            <v>61.88</v>
          </cell>
          <cell r="Q201">
            <v>88.4</v>
          </cell>
          <cell r="S201">
            <v>0</v>
          </cell>
          <cell r="T201">
            <v>30.354526800000002</v>
          </cell>
          <cell r="U201">
            <v>88.4</v>
          </cell>
          <cell r="V201">
            <v>11</v>
          </cell>
        </row>
        <row r="202">
          <cell r="B202" t="str">
            <v>CCGT</v>
          </cell>
          <cell r="C202">
            <v>905</v>
          </cell>
          <cell r="D202">
            <v>905</v>
          </cell>
          <cell r="E202" t="str">
            <v>LAGA40</v>
          </cell>
          <cell r="F202">
            <v>0</v>
          </cell>
          <cell r="G202">
            <v>0</v>
          </cell>
          <cell r="I202" t="str">
            <v>Carbon</v>
          </cell>
          <cell r="J202">
            <v>1</v>
          </cell>
          <cell r="L202">
            <v>768.75103055464956</v>
          </cell>
          <cell r="M202">
            <v>768.75103055464956</v>
          </cell>
          <cell r="O202">
            <v>508.89417520212464</v>
          </cell>
          <cell r="P202">
            <v>508.89417520212464</v>
          </cell>
          <cell r="Q202">
            <v>905</v>
          </cell>
          <cell r="S202">
            <v>905</v>
          </cell>
          <cell r="T202">
            <v>354.90849786910206</v>
          </cell>
          <cell r="U202">
            <v>354.90849786910206</v>
          </cell>
          <cell r="V202">
            <v>27</v>
          </cell>
        </row>
        <row r="203">
          <cell r="B203" t="str">
            <v>Wind Onshore</v>
          </cell>
          <cell r="C203">
            <v>0</v>
          </cell>
          <cell r="D203">
            <v>0</v>
          </cell>
          <cell r="E203" t="str">
            <v>DOUN10</v>
          </cell>
          <cell r="F203">
            <v>0</v>
          </cell>
          <cell r="G203">
            <v>0</v>
          </cell>
          <cell r="I203" t="str">
            <v>Low Carbon</v>
          </cell>
          <cell r="J203">
            <v>1</v>
          </cell>
          <cell r="L203">
            <v>0</v>
          </cell>
          <cell r="M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1</v>
          </cell>
        </row>
        <row r="204">
          <cell r="B204" t="str">
            <v>Wind Offshore</v>
          </cell>
          <cell r="C204">
            <v>256</v>
          </cell>
          <cell r="D204">
            <v>256</v>
          </cell>
          <cell r="E204" t="str">
            <v>WALP40_EME</v>
          </cell>
          <cell r="F204">
            <v>0</v>
          </cell>
          <cell r="G204">
            <v>0</v>
          </cell>
          <cell r="I204" t="str">
            <v>Low Carbon</v>
          </cell>
          <cell r="J204">
            <v>1</v>
          </cell>
          <cell r="L204">
            <v>0</v>
          </cell>
          <cell r="M204">
            <v>0</v>
          </cell>
          <cell r="O204">
            <v>179.2</v>
          </cell>
          <cell r="P204">
            <v>179.2</v>
          </cell>
          <cell r="Q204">
            <v>256</v>
          </cell>
          <cell r="S204">
            <v>0</v>
          </cell>
          <cell r="T204">
            <v>119.67877107179145</v>
          </cell>
          <cell r="U204">
            <v>256</v>
          </cell>
          <cell r="V204">
            <v>17</v>
          </cell>
        </row>
        <row r="205">
          <cell r="B205" t="str">
            <v>CCGT</v>
          </cell>
          <cell r="C205">
            <v>740</v>
          </cell>
          <cell r="D205">
            <v>740</v>
          </cell>
          <cell r="E205" t="str">
            <v>EASO40</v>
          </cell>
          <cell r="F205">
            <v>0</v>
          </cell>
          <cell r="G205">
            <v>0</v>
          </cell>
          <cell r="I205" t="str">
            <v>Carbon</v>
          </cell>
          <cell r="J205">
            <v>1</v>
          </cell>
          <cell r="L205">
            <v>628.59200288446482</v>
          </cell>
          <cell r="M205">
            <v>628.59200288446482</v>
          </cell>
          <cell r="O205">
            <v>416.11236425367099</v>
          </cell>
          <cell r="P205">
            <v>416.11236425367099</v>
          </cell>
          <cell r="Q205">
            <v>740</v>
          </cell>
          <cell r="S205">
            <v>740</v>
          </cell>
          <cell r="T205">
            <v>304.08052386198233</v>
          </cell>
          <cell r="U205">
            <v>304.08052386198233</v>
          </cell>
          <cell r="V205">
            <v>18</v>
          </cell>
        </row>
        <row r="206">
          <cell r="B206" t="str">
            <v>Wind Onshore</v>
          </cell>
          <cell r="C206">
            <v>0</v>
          </cell>
          <cell r="D206">
            <v>0</v>
          </cell>
          <cell r="E206" t="str">
            <v>MARG10</v>
          </cell>
          <cell r="F206">
            <v>0</v>
          </cell>
          <cell r="G206">
            <v>0</v>
          </cell>
          <cell r="I206" t="str">
            <v>Low Carbon</v>
          </cell>
          <cell r="J206">
            <v>1</v>
          </cell>
          <cell r="L206">
            <v>0</v>
          </cell>
          <cell r="M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10</v>
          </cell>
        </row>
        <row r="207">
          <cell r="B207" t="str">
            <v>Hydro</v>
          </cell>
          <cell r="C207">
            <v>47</v>
          </cell>
          <cell r="D207">
            <v>47</v>
          </cell>
          <cell r="E207" t="str">
            <v>LOCH10</v>
          </cell>
          <cell r="F207">
            <v>0</v>
          </cell>
          <cell r="G207">
            <v>0</v>
          </cell>
          <cell r="I207" t="str">
            <v>Low Carbon</v>
          </cell>
          <cell r="J207">
            <v>1</v>
          </cell>
          <cell r="L207">
            <v>39.924086669688982</v>
          </cell>
          <cell r="M207">
            <v>39.924086669688982</v>
          </cell>
          <cell r="O207">
            <v>26.428758270165588</v>
          </cell>
          <cell r="P207">
            <v>26.428758270165588</v>
          </cell>
          <cell r="Q207">
            <v>47</v>
          </cell>
          <cell r="S207">
            <v>47</v>
          </cell>
          <cell r="T207">
            <v>19.222845531374283</v>
          </cell>
          <cell r="U207">
            <v>47</v>
          </cell>
          <cell r="V207">
            <v>6</v>
          </cell>
        </row>
        <row r="208">
          <cell r="B208" t="str">
            <v>Wind Onshore</v>
          </cell>
          <cell r="C208">
            <v>69</v>
          </cell>
          <cell r="D208">
            <v>69</v>
          </cell>
          <cell r="E208" t="str">
            <v>CORI10</v>
          </cell>
          <cell r="F208">
            <v>0</v>
          </cell>
          <cell r="G208">
            <v>0</v>
          </cell>
          <cell r="I208" t="str">
            <v>Low Carbon</v>
          </cell>
          <cell r="J208">
            <v>1</v>
          </cell>
          <cell r="L208">
            <v>0</v>
          </cell>
          <cell r="M208">
            <v>0</v>
          </cell>
          <cell r="O208">
            <v>48.3</v>
          </cell>
          <cell r="P208">
            <v>48.3</v>
          </cell>
          <cell r="Q208">
            <v>69</v>
          </cell>
          <cell r="S208">
            <v>0</v>
          </cell>
          <cell r="T208">
            <v>18.668244230793235</v>
          </cell>
          <cell r="U208">
            <v>69</v>
          </cell>
          <cell r="V208">
            <v>1</v>
          </cell>
        </row>
        <row r="209">
          <cell r="B209" t="str">
            <v>Wind Offshore</v>
          </cell>
          <cell r="C209">
            <v>630</v>
          </cell>
          <cell r="D209">
            <v>630</v>
          </cell>
          <cell r="E209" t="str">
            <v>CLEH40</v>
          </cell>
          <cell r="F209">
            <v>0</v>
          </cell>
          <cell r="G209">
            <v>0</v>
          </cell>
          <cell r="I209" t="str">
            <v>Low Carbon</v>
          </cell>
          <cell r="J209">
            <v>1</v>
          </cell>
          <cell r="L209">
            <v>0</v>
          </cell>
          <cell r="M209">
            <v>0</v>
          </cell>
          <cell r="O209">
            <v>441</v>
          </cell>
          <cell r="P209">
            <v>441</v>
          </cell>
          <cell r="Q209">
            <v>630</v>
          </cell>
          <cell r="S209">
            <v>0</v>
          </cell>
          <cell r="T209">
            <v>387.61962673728084</v>
          </cell>
          <cell r="U209">
            <v>630</v>
          </cell>
          <cell r="V209">
            <v>24</v>
          </cell>
        </row>
        <row r="210">
          <cell r="B210" t="str">
            <v>Wind Onshore</v>
          </cell>
          <cell r="C210">
            <v>0</v>
          </cell>
          <cell r="D210">
            <v>0</v>
          </cell>
          <cell r="E210" t="str">
            <v>NECU10</v>
          </cell>
          <cell r="F210">
            <v>0</v>
          </cell>
          <cell r="G210">
            <v>0</v>
          </cell>
          <cell r="I210" t="str">
            <v>Low Carbon</v>
          </cell>
          <cell r="J210">
            <v>1</v>
          </cell>
          <cell r="L210">
            <v>0</v>
          </cell>
          <cell r="M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10</v>
          </cell>
        </row>
        <row r="211">
          <cell r="B211" t="str">
            <v>Hydro</v>
          </cell>
          <cell r="C211">
            <v>34</v>
          </cell>
          <cell r="D211">
            <v>34</v>
          </cell>
          <cell r="E211" t="str">
            <v>LUIC1Q</v>
          </cell>
          <cell r="F211" t="str">
            <v>LUIC1R</v>
          </cell>
          <cell r="G211">
            <v>0</v>
          </cell>
          <cell r="I211" t="str">
            <v>Low Carbon</v>
          </cell>
          <cell r="J211">
            <v>2</v>
          </cell>
          <cell r="L211">
            <v>28.881254186583519</v>
          </cell>
          <cell r="M211">
            <v>14.440627093291759</v>
          </cell>
          <cell r="O211">
            <v>19.118676195438937</v>
          </cell>
          <cell r="P211">
            <v>9.5593380977194684</v>
          </cell>
          <cell r="Q211">
            <v>17</v>
          </cell>
          <cell r="S211">
            <v>34</v>
          </cell>
          <cell r="T211">
            <v>17.96207482521784</v>
          </cell>
          <cell r="U211">
            <v>34</v>
          </cell>
          <cell r="V211">
            <v>1</v>
          </cell>
        </row>
        <row r="212">
          <cell r="B212" t="str">
            <v>Coal</v>
          </cell>
          <cell r="C212">
            <v>396</v>
          </cell>
          <cell r="D212">
            <v>396</v>
          </cell>
          <cell r="E212" t="str">
            <v>BLYT20</v>
          </cell>
          <cell r="F212">
            <v>0</v>
          </cell>
          <cell r="G212">
            <v>0</v>
          </cell>
          <cell r="I212" t="str">
            <v>Carbon</v>
          </cell>
          <cell r="J212">
            <v>1</v>
          </cell>
          <cell r="L212">
            <v>336.38166640844332</v>
          </cell>
          <cell r="M212">
            <v>336.38166640844332</v>
          </cell>
          <cell r="O212">
            <v>222.6763462762888</v>
          </cell>
          <cell r="P212">
            <v>222.6763462762888</v>
          </cell>
          <cell r="Q212">
            <v>396</v>
          </cell>
          <cell r="S212">
            <v>396</v>
          </cell>
          <cell r="T212">
            <v>232.40256798344532</v>
          </cell>
          <cell r="U212">
            <v>232.40256798344532</v>
          </cell>
          <cell r="V212">
            <v>13</v>
          </cell>
        </row>
        <row r="213">
          <cell r="B213" t="str">
            <v>CCGT</v>
          </cell>
          <cell r="C213">
            <v>920</v>
          </cell>
          <cell r="D213">
            <v>920</v>
          </cell>
          <cell r="E213" t="str">
            <v>MAWO40</v>
          </cell>
          <cell r="F213">
            <v>0</v>
          </cell>
          <cell r="G213">
            <v>0</v>
          </cell>
          <cell r="I213" t="str">
            <v>Carbon</v>
          </cell>
          <cell r="J213">
            <v>1</v>
          </cell>
          <cell r="L213">
            <v>781.49276034284821</v>
          </cell>
          <cell r="M213">
            <v>781.49276034284821</v>
          </cell>
          <cell r="O213">
            <v>517.32888528834769</v>
          </cell>
          <cell r="P213">
            <v>517.32888528834769</v>
          </cell>
          <cell r="Q213">
            <v>920</v>
          </cell>
          <cell r="S213">
            <v>920</v>
          </cell>
          <cell r="T213">
            <v>521.86841942157594</v>
          </cell>
          <cell r="U213">
            <v>521.86841942157594</v>
          </cell>
          <cell r="V213">
            <v>26</v>
          </cell>
        </row>
        <row r="214">
          <cell r="B214" t="str">
            <v>Pump Storage</v>
          </cell>
          <cell r="C214">
            <v>1500</v>
          </cell>
          <cell r="D214">
            <v>0</v>
          </cell>
          <cell r="E214" t="str">
            <v>CONQ40</v>
          </cell>
          <cell r="F214">
            <v>0</v>
          </cell>
          <cell r="G214">
            <v>0</v>
          </cell>
          <cell r="I214" t="str">
            <v>Carbon</v>
          </cell>
          <cell r="J214">
            <v>1</v>
          </cell>
          <cell r="L214">
            <v>1274.1729788198611</v>
          </cell>
          <cell r="M214">
            <v>1274.1729788198611</v>
          </cell>
          <cell r="O214">
            <v>750</v>
          </cell>
          <cell r="P214">
            <v>750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16</v>
          </cell>
        </row>
        <row r="215">
          <cell r="B215" t="str">
            <v>Wind Onshore</v>
          </cell>
          <cell r="C215">
            <v>0</v>
          </cell>
          <cell r="D215">
            <v>0</v>
          </cell>
          <cell r="E215" t="str">
            <v>MARG10</v>
          </cell>
          <cell r="F215">
            <v>0</v>
          </cell>
          <cell r="G215">
            <v>0</v>
          </cell>
          <cell r="I215" t="str">
            <v>Low Carbon</v>
          </cell>
          <cell r="J215">
            <v>1</v>
          </cell>
          <cell r="L215">
            <v>0</v>
          </cell>
          <cell r="M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10</v>
          </cell>
        </row>
        <row r="216">
          <cell r="B216" t="str">
            <v>Wind Onshore</v>
          </cell>
          <cell r="C216">
            <v>53</v>
          </cell>
          <cell r="D216">
            <v>53</v>
          </cell>
          <cell r="E216" t="str">
            <v>MAHI20</v>
          </cell>
          <cell r="F216">
            <v>0</v>
          </cell>
          <cell r="G216">
            <v>0</v>
          </cell>
          <cell r="I216" t="str">
            <v>Low Carbon</v>
          </cell>
          <cell r="J216">
            <v>1</v>
          </cell>
          <cell r="L216">
            <v>0</v>
          </cell>
          <cell r="M216">
            <v>0</v>
          </cell>
          <cell r="O216">
            <v>37.099999999999994</v>
          </cell>
          <cell r="P216">
            <v>37.099999999999994</v>
          </cell>
          <cell r="Q216">
            <v>53</v>
          </cell>
          <cell r="S216">
            <v>0</v>
          </cell>
          <cell r="T216">
            <v>15.413826307349403</v>
          </cell>
          <cell r="U216">
            <v>53</v>
          </cell>
          <cell r="V216">
            <v>10</v>
          </cell>
        </row>
        <row r="217">
          <cell r="B217" t="str">
            <v>CCGT</v>
          </cell>
          <cell r="C217">
            <v>735</v>
          </cell>
          <cell r="D217">
            <v>735</v>
          </cell>
          <cell r="E217" t="str">
            <v>GRAI40</v>
          </cell>
          <cell r="F217">
            <v>0</v>
          </cell>
          <cell r="G217">
            <v>0</v>
          </cell>
          <cell r="I217" t="str">
            <v>Carbon</v>
          </cell>
          <cell r="J217">
            <v>1</v>
          </cell>
          <cell r="L217">
            <v>624.34475962173201</v>
          </cell>
          <cell r="M217">
            <v>624.34475962173201</v>
          </cell>
          <cell r="O217">
            <v>413.30079422492992</v>
          </cell>
          <cell r="P217">
            <v>413.30079422492992</v>
          </cell>
          <cell r="Q217">
            <v>735</v>
          </cell>
          <cell r="S217">
            <v>735</v>
          </cell>
          <cell r="T217">
            <v>188.23527435324601</v>
          </cell>
          <cell r="U217">
            <v>188.23527435324601</v>
          </cell>
          <cell r="V217">
            <v>24</v>
          </cell>
        </row>
        <row r="218">
          <cell r="B218" t="str">
            <v>Tidal</v>
          </cell>
          <cell r="C218">
            <v>15</v>
          </cell>
          <cell r="D218">
            <v>0</v>
          </cell>
          <cell r="E218" t="str">
            <v>GILB10</v>
          </cell>
          <cell r="F218">
            <v>0</v>
          </cell>
          <cell r="G218">
            <v>0</v>
          </cell>
          <cell r="I218" t="str">
            <v>Low Carbon</v>
          </cell>
          <cell r="J218">
            <v>1</v>
          </cell>
          <cell r="L218">
            <v>0</v>
          </cell>
          <cell r="M218">
            <v>0</v>
          </cell>
          <cell r="O218">
            <v>10.5</v>
          </cell>
          <cell r="P218">
            <v>10.5</v>
          </cell>
          <cell r="Q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1</v>
          </cell>
        </row>
        <row r="219">
          <cell r="B219" t="str">
            <v>Wind Onshore</v>
          </cell>
          <cell r="C219">
            <v>51</v>
          </cell>
          <cell r="D219">
            <v>51</v>
          </cell>
          <cell r="E219" t="str">
            <v>MIDM10</v>
          </cell>
          <cell r="F219">
            <v>0</v>
          </cell>
          <cell r="G219">
            <v>0</v>
          </cell>
          <cell r="I219" t="str">
            <v>Low Carbon</v>
          </cell>
          <cell r="J219">
            <v>1</v>
          </cell>
          <cell r="L219">
            <v>0</v>
          </cell>
          <cell r="M219">
            <v>0</v>
          </cell>
          <cell r="O219">
            <v>35.699999999999996</v>
          </cell>
          <cell r="P219">
            <v>35.699999999999996</v>
          </cell>
          <cell r="Q219">
            <v>51</v>
          </cell>
          <cell r="S219">
            <v>0</v>
          </cell>
          <cell r="T219">
            <v>17.512226999999999</v>
          </cell>
          <cell r="U219">
            <v>51</v>
          </cell>
          <cell r="V219">
            <v>11</v>
          </cell>
        </row>
        <row r="220">
          <cell r="B220" t="str">
            <v>OCGT</v>
          </cell>
          <cell r="C220">
            <v>0</v>
          </cell>
          <cell r="D220">
            <v>0</v>
          </cell>
          <cell r="E220" t="str">
            <v>SUND40</v>
          </cell>
          <cell r="F220">
            <v>0</v>
          </cell>
          <cell r="G220">
            <v>0</v>
          </cell>
          <cell r="I220" t="str">
            <v>Carbon</v>
          </cell>
          <cell r="J220">
            <v>1</v>
          </cell>
          <cell r="L220">
            <v>0</v>
          </cell>
          <cell r="M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18</v>
          </cell>
        </row>
        <row r="221">
          <cell r="B221" t="str">
            <v>Wind Onshore</v>
          </cell>
          <cell r="C221">
            <v>25</v>
          </cell>
          <cell r="D221">
            <v>0</v>
          </cell>
          <cell r="E221" t="str">
            <v>MILS1Q</v>
          </cell>
          <cell r="F221">
            <v>0</v>
          </cell>
          <cell r="G221">
            <v>0</v>
          </cell>
          <cell r="I221" t="str">
            <v>Low Carbon</v>
          </cell>
          <cell r="J221">
            <v>1</v>
          </cell>
          <cell r="L221">
            <v>0</v>
          </cell>
          <cell r="M221">
            <v>0</v>
          </cell>
          <cell r="O221">
            <v>17.5</v>
          </cell>
          <cell r="P221">
            <v>17.5</v>
          </cell>
          <cell r="Q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3</v>
          </cell>
        </row>
        <row r="222">
          <cell r="B222" t="str">
            <v>Wind Onshore</v>
          </cell>
          <cell r="C222">
            <v>65</v>
          </cell>
          <cell r="D222">
            <v>65</v>
          </cell>
          <cell r="E222" t="str">
            <v>MILW1Q</v>
          </cell>
          <cell r="F222">
            <v>0</v>
          </cell>
          <cell r="G222">
            <v>0</v>
          </cell>
          <cell r="I222" t="str">
            <v>Low Carbon</v>
          </cell>
          <cell r="J222">
            <v>1</v>
          </cell>
          <cell r="L222">
            <v>0</v>
          </cell>
          <cell r="M222">
            <v>0</v>
          </cell>
          <cell r="O222">
            <v>45.5</v>
          </cell>
          <cell r="P222">
            <v>45.5</v>
          </cell>
          <cell r="Q222">
            <v>65</v>
          </cell>
          <cell r="S222">
            <v>0</v>
          </cell>
          <cell r="T222">
            <v>31.642407967787001</v>
          </cell>
          <cell r="U222">
            <v>65</v>
          </cell>
          <cell r="V222">
            <v>3</v>
          </cell>
        </row>
        <row r="223">
          <cell r="B223" t="str">
            <v>Wind Onshore</v>
          </cell>
          <cell r="C223">
            <v>25</v>
          </cell>
          <cell r="D223">
            <v>25</v>
          </cell>
          <cell r="E223" t="str">
            <v>MOFF10</v>
          </cell>
          <cell r="F223">
            <v>0</v>
          </cell>
          <cell r="G223">
            <v>0</v>
          </cell>
          <cell r="I223" t="str">
            <v>Low Carbon</v>
          </cell>
          <cell r="J223">
            <v>1</v>
          </cell>
          <cell r="L223">
            <v>0</v>
          </cell>
          <cell r="M223">
            <v>0</v>
          </cell>
          <cell r="O223">
            <v>17.5</v>
          </cell>
          <cell r="P223">
            <v>17.5</v>
          </cell>
          <cell r="Q223">
            <v>25</v>
          </cell>
          <cell r="S223">
            <v>0</v>
          </cell>
          <cell r="T223">
            <v>8.5844249999999995</v>
          </cell>
          <cell r="U223">
            <v>25</v>
          </cell>
          <cell r="V223">
            <v>12</v>
          </cell>
        </row>
        <row r="224">
          <cell r="B224" t="str">
            <v>Wind Offshore</v>
          </cell>
          <cell r="C224">
            <v>0</v>
          </cell>
          <cell r="D224">
            <v>0</v>
          </cell>
          <cell r="E224" t="str">
            <v>NEDE20</v>
          </cell>
          <cell r="F224">
            <v>0</v>
          </cell>
          <cell r="G224">
            <v>0</v>
          </cell>
          <cell r="I224" t="str">
            <v>Low Carbon</v>
          </cell>
          <cell r="J224">
            <v>1</v>
          </cell>
          <cell r="L224">
            <v>0</v>
          </cell>
          <cell r="M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</row>
        <row r="225">
          <cell r="B225" t="str">
            <v>Hydro</v>
          </cell>
          <cell r="C225">
            <v>18.66</v>
          </cell>
          <cell r="D225">
            <v>18.66</v>
          </cell>
          <cell r="E225" t="str">
            <v>MOSS1S</v>
          </cell>
          <cell r="F225" t="str">
            <v>MOSS1T</v>
          </cell>
          <cell r="G225">
            <v>0</v>
          </cell>
          <cell r="I225" t="str">
            <v>Low Carbon</v>
          </cell>
          <cell r="J225">
            <v>2</v>
          </cell>
          <cell r="L225">
            <v>15.850711856519073</v>
          </cell>
          <cell r="M225">
            <v>7.9253559282595365</v>
          </cell>
          <cell r="O225">
            <v>10.492779347261488</v>
          </cell>
          <cell r="P225">
            <v>5.2463896736307438</v>
          </cell>
          <cell r="Q225">
            <v>9.33</v>
          </cell>
          <cell r="S225">
            <v>18.66</v>
          </cell>
          <cell r="T225">
            <v>9.8580093011342615</v>
          </cell>
          <cell r="U225">
            <v>18.66</v>
          </cell>
          <cell r="V225">
            <v>1</v>
          </cell>
        </row>
        <row r="226">
          <cell r="B226" t="str">
            <v>Wind Onshore</v>
          </cell>
          <cell r="C226">
            <v>0</v>
          </cell>
          <cell r="D226">
            <v>0</v>
          </cell>
          <cell r="E226" t="str">
            <v>STWN20</v>
          </cell>
          <cell r="F226">
            <v>0</v>
          </cell>
          <cell r="G226">
            <v>0</v>
          </cell>
          <cell r="I226" t="str">
            <v>Low Carbon</v>
          </cell>
          <cell r="J226">
            <v>1</v>
          </cell>
          <cell r="L226">
            <v>0</v>
          </cell>
          <cell r="M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</row>
        <row r="227">
          <cell r="B227" t="str">
            <v>Hydro</v>
          </cell>
          <cell r="C227">
            <v>15</v>
          </cell>
          <cell r="D227">
            <v>15</v>
          </cell>
          <cell r="E227" t="str">
            <v>NANT1Q</v>
          </cell>
          <cell r="F227">
            <v>0</v>
          </cell>
          <cell r="G227">
            <v>0</v>
          </cell>
          <cell r="I227" t="str">
            <v>Low Carbon</v>
          </cell>
          <cell r="J227">
            <v>1</v>
          </cell>
          <cell r="L227">
            <v>12.741729788198612</v>
          </cell>
          <cell r="M227">
            <v>12.741729788198612</v>
          </cell>
          <cell r="O227">
            <v>8.4347100862230597</v>
          </cell>
          <cell r="P227">
            <v>8.4347100862230597</v>
          </cell>
          <cell r="Q227">
            <v>15</v>
          </cell>
          <cell r="S227">
            <v>15</v>
          </cell>
          <cell r="T227">
            <v>5.1313704718417057</v>
          </cell>
          <cell r="U227">
            <v>15</v>
          </cell>
          <cell r="V227">
            <v>7</v>
          </cell>
        </row>
        <row r="228">
          <cell r="B228" t="str">
            <v>Wind Offshore</v>
          </cell>
          <cell r="C228">
            <v>450</v>
          </cell>
          <cell r="D228">
            <v>0</v>
          </cell>
          <cell r="E228" t="str">
            <v>CRYR40</v>
          </cell>
          <cell r="F228">
            <v>0</v>
          </cell>
          <cell r="G228">
            <v>0</v>
          </cell>
          <cell r="I228" t="str">
            <v>Low Carbon</v>
          </cell>
          <cell r="J228">
            <v>1</v>
          </cell>
          <cell r="L228">
            <v>0</v>
          </cell>
          <cell r="M228">
            <v>0</v>
          </cell>
          <cell r="O228">
            <v>315</v>
          </cell>
          <cell r="P228">
            <v>315</v>
          </cell>
          <cell r="Q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11</v>
          </cell>
        </row>
        <row r="229">
          <cell r="B229" t="str">
            <v>Wind Offshore</v>
          </cell>
          <cell r="C229">
            <v>150</v>
          </cell>
          <cell r="D229">
            <v>150</v>
          </cell>
          <cell r="E229" t="str">
            <v>HEYS40</v>
          </cell>
          <cell r="F229">
            <v>0</v>
          </cell>
          <cell r="G229">
            <v>0</v>
          </cell>
          <cell r="I229" t="str">
            <v>Low Carbon</v>
          </cell>
          <cell r="J229">
            <v>1</v>
          </cell>
          <cell r="L229">
            <v>0</v>
          </cell>
          <cell r="M229">
            <v>0</v>
          </cell>
          <cell r="O229">
            <v>105</v>
          </cell>
          <cell r="P229">
            <v>105</v>
          </cell>
          <cell r="Q229">
            <v>150</v>
          </cell>
          <cell r="S229">
            <v>0</v>
          </cell>
          <cell r="T229">
            <v>69.86289082838455</v>
          </cell>
          <cell r="U229">
            <v>150</v>
          </cell>
          <cell r="V229">
            <v>14</v>
          </cell>
        </row>
        <row r="230">
          <cell r="B230" t="str">
            <v>Hydro</v>
          </cell>
          <cell r="C230">
            <v>18</v>
          </cell>
          <cell r="D230">
            <v>18</v>
          </cell>
          <cell r="E230" t="str">
            <v>ORRI10</v>
          </cell>
          <cell r="F230">
            <v>0</v>
          </cell>
          <cell r="G230">
            <v>0</v>
          </cell>
          <cell r="I230" t="str">
            <v>Low Carbon</v>
          </cell>
          <cell r="J230">
            <v>1</v>
          </cell>
          <cell r="L230">
            <v>15.290075745838333</v>
          </cell>
          <cell r="M230">
            <v>15.290075745838333</v>
          </cell>
          <cell r="O230">
            <v>10.121652103467673</v>
          </cell>
          <cell r="P230">
            <v>10.121652103467673</v>
          </cell>
          <cell r="Q230">
            <v>18</v>
          </cell>
          <cell r="S230">
            <v>18</v>
          </cell>
          <cell r="T230">
            <v>9.50933373099768</v>
          </cell>
          <cell r="U230">
            <v>18</v>
          </cell>
          <cell r="V230">
            <v>1</v>
          </cell>
        </row>
        <row r="231">
          <cell r="B231" t="str">
            <v>CCGT</v>
          </cell>
          <cell r="C231">
            <v>2199</v>
          </cell>
          <cell r="D231">
            <v>2199</v>
          </cell>
          <cell r="E231" t="str">
            <v>PEMB40</v>
          </cell>
          <cell r="F231">
            <v>0</v>
          </cell>
          <cell r="G231">
            <v>0</v>
          </cell>
          <cell r="I231" t="str">
            <v>Carbon</v>
          </cell>
          <cell r="J231">
            <v>1</v>
          </cell>
          <cell r="L231">
            <v>1867.9375869499165</v>
          </cell>
          <cell r="M231">
            <v>1867.9375869499165</v>
          </cell>
          <cell r="O231">
            <v>1236.5284986403005</v>
          </cell>
          <cell r="P231">
            <v>1236.5284986403005</v>
          </cell>
          <cell r="Q231">
            <v>2199</v>
          </cell>
          <cell r="S231">
            <v>2199</v>
          </cell>
          <cell r="T231">
            <v>1419.3640207341361</v>
          </cell>
          <cell r="U231">
            <v>1419.3640207341361</v>
          </cell>
          <cell r="V231">
            <v>20</v>
          </cell>
        </row>
        <row r="232">
          <cell r="B232" t="str">
            <v>Wind Onshore</v>
          </cell>
          <cell r="C232">
            <v>228</v>
          </cell>
          <cell r="D232">
            <v>228</v>
          </cell>
          <cell r="E232" t="str">
            <v>RHIG40</v>
          </cell>
          <cell r="F232">
            <v>0</v>
          </cell>
          <cell r="G232">
            <v>0</v>
          </cell>
          <cell r="I232" t="str">
            <v>Low Carbon</v>
          </cell>
          <cell r="J232">
            <v>1</v>
          </cell>
          <cell r="L232">
            <v>0</v>
          </cell>
          <cell r="M232">
            <v>0</v>
          </cell>
          <cell r="O232">
            <v>159.6</v>
          </cell>
          <cell r="P232">
            <v>159.6</v>
          </cell>
          <cell r="Q232">
            <v>228</v>
          </cell>
          <cell r="S232">
            <v>0</v>
          </cell>
          <cell r="T232">
            <v>72.671311012131994</v>
          </cell>
          <cell r="U232">
            <v>228</v>
          </cell>
          <cell r="V232">
            <v>21</v>
          </cell>
        </row>
        <row r="233">
          <cell r="B233" t="str">
            <v>Wind Onshore</v>
          </cell>
          <cell r="C233">
            <v>0</v>
          </cell>
          <cell r="D233">
            <v>0</v>
          </cell>
          <cell r="E233" t="str">
            <v>BLAC10</v>
          </cell>
          <cell r="F233">
            <v>0</v>
          </cell>
          <cell r="G233">
            <v>0</v>
          </cell>
          <cell r="I233" t="str">
            <v>Low Carbon</v>
          </cell>
          <cell r="J233">
            <v>1</v>
          </cell>
          <cell r="L233">
            <v>0</v>
          </cell>
          <cell r="M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10</v>
          </cell>
        </row>
        <row r="234">
          <cell r="B234" t="str">
            <v>CCGT</v>
          </cell>
          <cell r="C234">
            <v>245</v>
          </cell>
          <cell r="D234">
            <v>245</v>
          </cell>
          <cell r="E234" t="str">
            <v>WALP40_EME</v>
          </cell>
          <cell r="F234">
            <v>0</v>
          </cell>
          <cell r="G234">
            <v>0</v>
          </cell>
          <cell r="I234" t="str">
            <v>Carbon</v>
          </cell>
          <cell r="J234">
            <v>1</v>
          </cell>
          <cell r="L234">
            <v>208.11491987391065</v>
          </cell>
          <cell r="M234">
            <v>208.11491987391065</v>
          </cell>
          <cell r="O234">
            <v>137.76693140830997</v>
          </cell>
          <cell r="P234">
            <v>137.76693140830997</v>
          </cell>
          <cell r="Q234">
            <v>245</v>
          </cell>
          <cell r="S234">
            <v>245</v>
          </cell>
          <cell r="T234">
            <v>3.8509218797564664</v>
          </cell>
          <cell r="U234">
            <v>3.8509218797564664</v>
          </cell>
          <cell r="V234">
            <v>17</v>
          </cell>
        </row>
        <row r="235">
          <cell r="B235" t="str">
            <v>CCGT</v>
          </cell>
          <cell r="C235">
            <v>0</v>
          </cell>
          <cell r="D235">
            <v>1180</v>
          </cell>
          <cell r="E235" t="str">
            <v>PEHE20</v>
          </cell>
          <cell r="F235">
            <v>0</v>
          </cell>
          <cell r="G235">
            <v>0</v>
          </cell>
          <cell r="I235" t="str">
            <v>Carbon</v>
          </cell>
          <cell r="J235">
            <v>1</v>
          </cell>
          <cell r="L235">
            <v>0</v>
          </cell>
          <cell r="M235">
            <v>0</v>
          </cell>
          <cell r="O235">
            <v>0</v>
          </cell>
          <cell r="P235">
            <v>0</v>
          </cell>
          <cell r="Q235">
            <v>1180</v>
          </cell>
          <cell r="S235">
            <v>1180</v>
          </cell>
          <cell r="T235">
            <v>380.11318202569458</v>
          </cell>
          <cell r="U235">
            <v>380.11318202569458</v>
          </cell>
          <cell r="V235">
            <v>2</v>
          </cell>
        </row>
        <row r="236">
          <cell r="B236" t="str">
            <v>Wind Onshore</v>
          </cell>
          <cell r="C236">
            <v>11.8</v>
          </cell>
          <cell r="D236">
            <v>0</v>
          </cell>
          <cell r="E236" t="str">
            <v>DUNE10</v>
          </cell>
          <cell r="F236">
            <v>0</v>
          </cell>
          <cell r="G236">
            <v>0</v>
          </cell>
          <cell r="I236" t="str">
            <v>Low Carbon</v>
          </cell>
          <cell r="J236">
            <v>1</v>
          </cell>
          <cell r="L236">
            <v>0</v>
          </cell>
          <cell r="M236">
            <v>0</v>
          </cell>
          <cell r="O236">
            <v>8.26</v>
          </cell>
          <cell r="P236">
            <v>8.26</v>
          </cell>
          <cell r="Q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11</v>
          </cell>
        </row>
        <row r="237">
          <cell r="B237" t="str">
            <v>CCGT</v>
          </cell>
          <cell r="C237">
            <v>0</v>
          </cell>
          <cell r="D237">
            <v>0</v>
          </cell>
          <cell r="E237" t="str">
            <v>DRAK40</v>
          </cell>
          <cell r="F237">
            <v>0</v>
          </cell>
          <cell r="G237">
            <v>0</v>
          </cell>
          <cell r="I237" t="str">
            <v>Carbon</v>
          </cell>
          <cell r="J237">
            <v>1</v>
          </cell>
          <cell r="L237">
            <v>0</v>
          </cell>
          <cell r="M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18</v>
          </cell>
        </row>
        <row r="238">
          <cell r="B238" t="str">
            <v>OCGT</v>
          </cell>
          <cell r="C238">
            <v>0</v>
          </cell>
          <cell r="D238">
            <v>0</v>
          </cell>
          <cell r="E238" t="str">
            <v>BRFO40</v>
          </cell>
          <cell r="F238">
            <v>0</v>
          </cell>
          <cell r="G238">
            <v>0</v>
          </cell>
          <cell r="I238" t="str">
            <v>Carbon</v>
          </cell>
          <cell r="J238">
            <v>1</v>
          </cell>
          <cell r="L238">
            <v>0</v>
          </cell>
          <cell r="M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18</v>
          </cell>
        </row>
        <row r="239">
          <cell r="B239" t="str">
            <v>Wind Offshore</v>
          </cell>
          <cell r="C239">
            <v>565</v>
          </cell>
          <cell r="D239">
            <v>565</v>
          </cell>
          <cell r="E239" t="str">
            <v>WALP40_EME</v>
          </cell>
          <cell r="F239">
            <v>0</v>
          </cell>
          <cell r="G239">
            <v>0</v>
          </cell>
          <cell r="I239" t="str">
            <v>Low Carbon</v>
          </cell>
          <cell r="J239">
            <v>1</v>
          </cell>
          <cell r="L239">
            <v>0</v>
          </cell>
          <cell r="M239">
            <v>0</v>
          </cell>
          <cell r="O239">
            <v>395.5</v>
          </cell>
          <cell r="P239">
            <v>395.5</v>
          </cell>
          <cell r="Q239">
            <v>565</v>
          </cell>
          <cell r="S239">
            <v>0</v>
          </cell>
          <cell r="T239">
            <v>271.79593840399349</v>
          </cell>
          <cell r="U239">
            <v>565</v>
          </cell>
          <cell r="V239">
            <v>17</v>
          </cell>
        </row>
        <row r="240">
          <cell r="B240" t="str">
            <v>Wind Offshore</v>
          </cell>
          <cell r="C240">
            <v>400</v>
          </cell>
          <cell r="D240">
            <v>400</v>
          </cell>
          <cell r="E240" t="str">
            <v>BOLN40</v>
          </cell>
          <cell r="F240">
            <v>0</v>
          </cell>
          <cell r="G240">
            <v>0</v>
          </cell>
          <cell r="I240" t="str">
            <v>Low Carbon</v>
          </cell>
          <cell r="J240">
            <v>1</v>
          </cell>
          <cell r="L240">
            <v>0</v>
          </cell>
          <cell r="M240">
            <v>0</v>
          </cell>
          <cell r="O240">
            <v>280</v>
          </cell>
          <cell r="P240">
            <v>280</v>
          </cell>
          <cell r="Q240">
            <v>400</v>
          </cell>
          <cell r="S240">
            <v>0</v>
          </cell>
          <cell r="T240">
            <v>198.0204</v>
          </cell>
          <cell r="U240">
            <v>400</v>
          </cell>
          <cell r="V240">
            <v>25</v>
          </cell>
        </row>
        <row r="241">
          <cell r="B241" t="str">
            <v>Coal</v>
          </cell>
          <cell r="C241">
            <v>2021</v>
          </cell>
          <cell r="D241">
            <v>2021</v>
          </cell>
          <cell r="E241" t="str">
            <v>RATS40</v>
          </cell>
          <cell r="F241">
            <v>0</v>
          </cell>
          <cell r="G241">
            <v>0</v>
          </cell>
          <cell r="I241" t="str">
            <v>Carbon</v>
          </cell>
          <cell r="J241">
            <v>1</v>
          </cell>
          <cell r="L241">
            <v>1716.7357267966263</v>
          </cell>
          <cell r="M241">
            <v>1716.7357267966263</v>
          </cell>
          <cell r="O241">
            <v>1136.4366056171202</v>
          </cell>
          <cell r="P241">
            <v>1136.4366056171202</v>
          </cell>
          <cell r="Q241">
            <v>2021</v>
          </cell>
          <cell r="S241">
            <v>2021</v>
          </cell>
          <cell r="T241">
            <v>960.67692410370478</v>
          </cell>
          <cell r="U241">
            <v>960.67692410370478</v>
          </cell>
          <cell r="V241">
            <v>18</v>
          </cell>
        </row>
        <row r="242">
          <cell r="B242" t="str">
            <v>Wind Offshore</v>
          </cell>
          <cell r="C242">
            <v>92</v>
          </cell>
          <cell r="D242">
            <v>92</v>
          </cell>
          <cell r="E242" t="str">
            <v>HARK40</v>
          </cell>
          <cell r="F242">
            <v>0</v>
          </cell>
          <cell r="G242">
            <v>0</v>
          </cell>
          <cell r="I242" t="str">
            <v>Low Carbon</v>
          </cell>
          <cell r="J242">
            <v>1</v>
          </cell>
          <cell r="L242">
            <v>0</v>
          </cell>
          <cell r="M242">
            <v>0</v>
          </cell>
          <cell r="O242">
            <v>64.399999999999991</v>
          </cell>
          <cell r="P242">
            <v>64.399999999999991</v>
          </cell>
          <cell r="Q242">
            <v>92</v>
          </cell>
          <cell r="S242">
            <v>0</v>
          </cell>
          <cell r="T242">
            <v>45.765661745410917</v>
          </cell>
          <cell r="U242">
            <v>92</v>
          </cell>
          <cell r="V242">
            <v>12</v>
          </cell>
        </row>
        <row r="243">
          <cell r="B243" t="str">
            <v>Wind Offshore</v>
          </cell>
          <cell r="C243">
            <v>92</v>
          </cell>
          <cell r="D243">
            <v>92</v>
          </cell>
          <cell r="E243" t="str">
            <v>HARK40</v>
          </cell>
          <cell r="F243">
            <v>0</v>
          </cell>
          <cell r="G243">
            <v>0</v>
          </cell>
          <cell r="I243" t="str">
            <v>Low Carbon</v>
          </cell>
          <cell r="J243">
            <v>1</v>
          </cell>
          <cell r="L243">
            <v>0</v>
          </cell>
          <cell r="M243">
            <v>0</v>
          </cell>
          <cell r="O243">
            <v>64.399999999999991</v>
          </cell>
          <cell r="P243">
            <v>64.399999999999991</v>
          </cell>
          <cell r="Q243">
            <v>92</v>
          </cell>
          <cell r="S243">
            <v>0</v>
          </cell>
          <cell r="T243">
            <v>46.924952663622541</v>
          </cell>
          <cell r="U243">
            <v>92</v>
          </cell>
          <cell r="V243">
            <v>12</v>
          </cell>
        </row>
        <row r="244">
          <cell r="B244" t="str">
            <v>CCGT</v>
          </cell>
          <cell r="C244">
            <v>810</v>
          </cell>
          <cell r="D244">
            <v>810</v>
          </cell>
          <cell r="E244" t="str">
            <v>ROCK40</v>
          </cell>
          <cell r="F244">
            <v>0</v>
          </cell>
          <cell r="G244">
            <v>0</v>
          </cell>
          <cell r="I244" t="str">
            <v>Carbon</v>
          </cell>
          <cell r="J244">
            <v>1</v>
          </cell>
          <cell r="L244">
            <v>688.05340856272505</v>
          </cell>
          <cell r="M244">
            <v>688.05340856272505</v>
          </cell>
          <cell r="O244">
            <v>455.47434465604522</v>
          </cell>
          <cell r="P244">
            <v>455.47434465604522</v>
          </cell>
          <cell r="Q244">
            <v>810</v>
          </cell>
          <cell r="S244">
            <v>810</v>
          </cell>
          <cell r="T244">
            <v>177.42588416766452</v>
          </cell>
          <cell r="U244">
            <v>177.42588416766452</v>
          </cell>
          <cell r="V244">
            <v>16</v>
          </cell>
        </row>
        <row r="245">
          <cell r="B245" t="str">
            <v>CCGT</v>
          </cell>
          <cell r="C245">
            <v>715</v>
          </cell>
          <cell r="D245">
            <v>715</v>
          </cell>
          <cell r="E245" t="str">
            <v>RYEH40</v>
          </cell>
          <cell r="F245">
            <v>0</v>
          </cell>
          <cell r="G245">
            <v>0</v>
          </cell>
          <cell r="I245" t="str">
            <v>Carbon</v>
          </cell>
          <cell r="J245">
            <v>1</v>
          </cell>
          <cell r="L245">
            <v>607.35578657080043</v>
          </cell>
          <cell r="M245">
            <v>607.35578657080043</v>
          </cell>
          <cell r="O245">
            <v>402.05451410996585</v>
          </cell>
          <cell r="P245">
            <v>402.05451410996585</v>
          </cell>
          <cell r="Q245">
            <v>715</v>
          </cell>
          <cell r="S245">
            <v>715</v>
          </cell>
          <cell r="T245">
            <v>61.916321990272863</v>
          </cell>
          <cell r="U245">
            <v>61.916321990272863</v>
          </cell>
          <cell r="V245">
            <v>24</v>
          </cell>
        </row>
        <row r="246">
          <cell r="B246" t="str">
            <v>Wind Onshore</v>
          </cell>
          <cell r="C246">
            <v>0</v>
          </cell>
          <cell r="D246">
            <v>0</v>
          </cell>
          <cell r="E246" t="str">
            <v>CASS1Q</v>
          </cell>
          <cell r="F246">
            <v>0</v>
          </cell>
          <cell r="G246">
            <v>0</v>
          </cell>
          <cell r="I246" t="str">
            <v>Low Carbon</v>
          </cell>
          <cell r="J246">
            <v>1</v>
          </cell>
          <cell r="L246">
            <v>0</v>
          </cell>
          <cell r="M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1</v>
          </cell>
        </row>
        <row r="247">
          <cell r="B247" t="str">
            <v>CCGT</v>
          </cell>
          <cell r="C247">
            <v>1100</v>
          </cell>
          <cell r="D247">
            <v>1100</v>
          </cell>
          <cell r="E247" t="str">
            <v>SAES20</v>
          </cell>
          <cell r="F247">
            <v>0</v>
          </cell>
          <cell r="G247">
            <v>0</v>
          </cell>
          <cell r="I247" t="str">
            <v>Carbon</v>
          </cell>
          <cell r="J247">
            <v>1</v>
          </cell>
          <cell r="L247">
            <v>934.3935178012315</v>
          </cell>
          <cell r="M247">
            <v>934.3935178012315</v>
          </cell>
          <cell r="O247">
            <v>618.54540632302439</v>
          </cell>
          <cell r="P247">
            <v>618.54540632302439</v>
          </cell>
          <cell r="Q247">
            <v>1100</v>
          </cell>
          <cell r="S247">
            <v>1100</v>
          </cell>
          <cell r="T247">
            <v>785.98638964992438</v>
          </cell>
          <cell r="U247">
            <v>785.98638964992438</v>
          </cell>
          <cell r="V247">
            <v>15</v>
          </cell>
        </row>
        <row r="248">
          <cell r="B248" t="str">
            <v>Wind Onshore</v>
          </cell>
          <cell r="C248">
            <v>0</v>
          </cell>
          <cell r="D248">
            <v>0</v>
          </cell>
          <cell r="E248" t="str">
            <v>GLGL1Q</v>
          </cell>
          <cell r="F248" t="str">
            <v>GLGL1R</v>
          </cell>
          <cell r="G248">
            <v>0</v>
          </cell>
          <cell r="I248" t="str">
            <v>Low Carbon</v>
          </cell>
          <cell r="J248">
            <v>2</v>
          </cell>
          <cell r="L248">
            <v>0</v>
          </cell>
          <cell r="M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10</v>
          </cell>
        </row>
        <row r="249">
          <cell r="B249" t="str">
            <v>Wind Onshore</v>
          </cell>
          <cell r="C249">
            <v>0</v>
          </cell>
          <cell r="D249">
            <v>0</v>
          </cell>
          <cell r="E249" t="str">
            <v>GLGL1Q</v>
          </cell>
          <cell r="F249" t="str">
            <v>GLGL1R</v>
          </cell>
          <cell r="G249">
            <v>0</v>
          </cell>
          <cell r="I249" t="str">
            <v>Low Carbon</v>
          </cell>
          <cell r="J249">
            <v>2</v>
          </cell>
          <cell r="L249">
            <v>0</v>
          </cell>
          <cell r="M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10</v>
          </cell>
        </row>
        <row r="250">
          <cell r="B250" t="str">
            <v>Wind Onshore</v>
          </cell>
          <cell r="C250">
            <v>30</v>
          </cell>
          <cell r="D250">
            <v>30</v>
          </cell>
          <cell r="E250" t="str">
            <v>GLGL1Q</v>
          </cell>
          <cell r="F250" t="str">
            <v>GLGL1R</v>
          </cell>
          <cell r="G250">
            <v>0</v>
          </cell>
          <cell r="I250" t="str">
            <v>Low Carbon</v>
          </cell>
          <cell r="J250">
            <v>2</v>
          </cell>
          <cell r="L250">
            <v>0</v>
          </cell>
          <cell r="M250">
            <v>0</v>
          </cell>
          <cell r="O250">
            <v>21</v>
          </cell>
          <cell r="P250">
            <v>10.5</v>
          </cell>
          <cell r="Q250">
            <v>15</v>
          </cell>
          <cell r="S250">
            <v>0</v>
          </cell>
          <cell r="T250">
            <v>10.301309999999999</v>
          </cell>
          <cell r="U250">
            <v>30</v>
          </cell>
          <cell r="V250">
            <v>10</v>
          </cell>
        </row>
        <row r="251">
          <cell r="B251" t="str">
            <v>CCGT</v>
          </cell>
          <cell r="C251">
            <v>1234</v>
          </cell>
          <cell r="D251">
            <v>1234</v>
          </cell>
          <cell r="E251" t="str">
            <v>SEAB40</v>
          </cell>
          <cell r="F251">
            <v>0</v>
          </cell>
          <cell r="G251">
            <v>0</v>
          </cell>
          <cell r="I251" t="str">
            <v>Carbon</v>
          </cell>
          <cell r="J251">
            <v>1</v>
          </cell>
          <cell r="L251">
            <v>1048.2196372424723</v>
          </cell>
          <cell r="M251">
            <v>1048.2196372424723</v>
          </cell>
          <cell r="O251">
            <v>693.8954830932837</v>
          </cell>
          <cell r="P251">
            <v>693.8954830932837</v>
          </cell>
          <cell r="Q251">
            <v>1234</v>
          </cell>
          <cell r="S251">
            <v>1234</v>
          </cell>
          <cell r="T251">
            <v>292.81744169723254</v>
          </cell>
          <cell r="U251">
            <v>292.81744169723254</v>
          </cell>
          <cell r="V251">
            <v>22</v>
          </cell>
        </row>
        <row r="252">
          <cell r="B252" t="str">
            <v>CHP</v>
          </cell>
          <cell r="C252">
            <v>155</v>
          </cell>
          <cell r="D252">
            <v>155</v>
          </cell>
          <cell r="E252" t="str">
            <v>HUTT40</v>
          </cell>
          <cell r="F252">
            <v>0</v>
          </cell>
          <cell r="G252">
            <v>0</v>
          </cell>
          <cell r="I252" t="str">
            <v>Carbon</v>
          </cell>
          <cell r="J252">
            <v>1</v>
          </cell>
          <cell r="L252">
            <v>131.66454114471898</v>
          </cell>
          <cell r="M252">
            <v>131.66454114471898</v>
          </cell>
          <cell r="O252">
            <v>87.158670890971621</v>
          </cell>
          <cell r="P252">
            <v>87.158670890971621</v>
          </cell>
          <cell r="Q252">
            <v>155</v>
          </cell>
          <cell r="S252">
            <v>155</v>
          </cell>
          <cell r="T252">
            <v>32.990574847792992</v>
          </cell>
          <cell r="U252">
            <v>32.990574847792992</v>
          </cell>
          <cell r="V252">
            <v>14</v>
          </cell>
        </row>
        <row r="253">
          <cell r="B253" t="str">
            <v>CCGT</v>
          </cell>
          <cell r="C253">
            <v>850</v>
          </cell>
          <cell r="D253">
            <v>850</v>
          </cell>
          <cell r="E253" t="str">
            <v>USKM20</v>
          </cell>
          <cell r="F253">
            <v>0</v>
          </cell>
          <cell r="G253">
            <v>0</v>
          </cell>
          <cell r="I253" t="str">
            <v>Carbon</v>
          </cell>
          <cell r="J253">
            <v>1</v>
          </cell>
          <cell r="L253">
            <v>722.03135466458798</v>
          </cell>
          <cell r="M253">
            <v>722.03135466458798</v>
          </cell>
          <cell r="O253">
            <v>477.96690488597341</v>
          </cell>
          <cell r="P253">
            <v>477.96690488597341</v>
          </cell>
          <cell r="Q253">
            <v>850</v>
          </cell>
          <cell r="S253">
            <v>850</v>
          </cell>
          <cell r="T253">
            <v>240.40626092085228</v>
          </cell>
          <cell r="U253">
            <v>240.40626092085228</v>
          </cell>
          <cell r="V253">
            <v>21</v>
          </cell>
        </row>
        <row r="254">
          <cell r="B254" t="str">
            <v>Wind Offshore</v>
          </cell>
          <cell r="C254">
            <v>315</v>
          </cell>
          <cell r="D254">
            <v>315</v>
          </cell>
          <cell r="E254" t="str">
            <v>NORM40</v>
          </cell>
          <cell r="F254">
            <v>0</v>
          </cell>
          <cell r="G254">
            <v>0</v>
          </cell>
          <cell r="I254" t="str">
            <v>Low Carbon</v>
          </cell>
          <cell r="J254">
            <v>1</v>
          </cell>
          <cell r="L254">
            <v>0</v>
          </cell>
          <cell r="M254">
            <v>0</v>
          </cell>
          <cell r="O254">
            <v>220.5</v>
          </cell>
          <cell r="P254">
            <v>220.5</v>
          </cell>
          <cell r="Q254">
            <v>315</v>
          </cell>
          <cell r="S254">
            <v>0</v>
          </cell>
          <cell r="T254">
            <v>149.67936156773217</v>
          </cell>
          <cell r="U254">
            <v>315</v>
          </cell>
          <cell r="V254">
            <v>18</v>
          </cell>
        </row>
        <row r="255">
          <cell r="B255" t="str">
            <v>CCGT</v>
          </cell>
          <cell r="C255">
            <v>420</v>
          </cell>
          <cell r="D255">
            <v>420</v>
          </cell>
          <cell r="E255" t="str">
            <v>BOLN40</v>
          </cell>
          <cell r="F255">
            <v>0</v>
          </cell>
          <cell r="G255">
            <v>0</v>
          </cell>
          <cell r="I255" t="str">
            <v>Carbon</v>
          </cell>
          <cell r="J255">
            <v>1</v>
          </cell>
          <cell r="L255">
            <v>356.76843406956112</v>
          </cell>
          <cell r="M255">
            <v>356.76843406956112</v>
          </cell>
          <cell r="O255">
            <v>236.17188241424569</v>
          </cell>
          <cell r="P255">
            <v>236.17188241424569</v>
          </cell>
          <cell r="Q255">
            <v>420</v>
          </cell>
          <cell r="S255">
            <v>420</v>
          </cell>
          <cell r="T255">
            <v>111.89551806106589</v>
          </cell>
          <cell r="U255">
            <v>111.89551806106589</v>
          </cell>
          <cell r="V255">
            <v>25</v>
          </cell>
        </row>
        <row r="256">
          <cell r="B256" t="str">
            <v>Nuclear</v>
          </cell>
          <cell r="C256">
            <v>1216</v>
          </cell>
          <cell r="D256">
            <v>1216</v>
          </cell>
          <cell r="E256" t="str">
            <v>SIZE40</v>
          </cell>
          <cell r="F256">
            <v>0</v>
          </cell>
          <cell r="G256">
            <v>0</v>
          </cell>
          <cell r="I256" t="str">
            <v>Low Carbon</v>
          </cell>
          <cell r="J256">
            <v>1</v>
          </cell>
          <cell r="L256">
            <v>1032.9295614966341</v>
          </cell>
          <cell r="M256">
            <v>1032.9295614966341</v>
          </cell>
          <cell r="O256">
            <v>1033.5999999999999</v>
          </cell>
          <cell r="P256">
            <v>1033.5999999999999</v>
          </cell>
          <cell r="Q256">
            <v>1216</v>
          </cell>
          <cell r="S256">
            <v>1216</v>
          </cell>
          <cell r="T256">
            <v>1070.1752084291536</v>
          </cell>
          <cell r="U256">
            <v>1216</v>
          </cell>
          <cell r="V256">
            <v>18</v>
          </cell>
        </row>
        <row r="257">
          <cell r="B257" t="str">
            <v>Nuclear</v>
          </cell>
          <cell r="C257">
            <v>0</v>
          </cell>
          <cell r="D257">
            <v>0</v>
          </cell>
          <cell r="E257" t="str">
            <v>SIZE40</v>
          </cell>
          <cell r="F257">
            <v>0</v>
          </cell>
          <cell r="G257">
            <v>0</v>
          </cell>
          <cell r="I257" t="str">
            <v>Low Carbon</v>
          </cell>
          <cell r="J257">
            <v>1</v>
          </cell>
          <cell r="L257">
            <v>0</v>
          </cell>
          <cell r="M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18</v>
          </cell>
        </row>
        <row r="258">
          <cell r="B258" t="str">
            <v>Hydro</v>
          </cell>
          <cell r="C258">
            <v>80</v>
          </cell>
          <cell r="D258">
            <v>80</v>
          </cell>
          <cell r="E258" t="str">
            <v>SLOY10</v>
          </cell>
          <cell r="F258">
            <v>0</v>
          </cell>
          <cell r="G258">
            <v>0</v>
          </cell>
          <cell r="I258" t="str">
            <v>Low Carbon</v>
          </cell>
          <cell r="J258">
            <v>1</v>
          </cell>
          <cell r="L258">
            <v>67.955892203725924</v>
          </cell>
          <cell r="M258">
            <v>67.955892203725924</v>
          </cell>
          <cell r="O258">
            <v>44.985120459856319</v>
          </cell>
          <cell r="P258">
            <v>44.985120459856319</v>
          </cell>
          <cell r="Q258">
            <v>80</v>
          </cell>
          <cell r="S258">
            <v>80</v>
          </cell>
          <cell r="T258">
            <v>9.9776443826883341</v>
          </cell>
          <cell r="U258">
            <v>80</v>
          </cell>
          <cell r="V258">
            <v>8</v>
          </cell>
        </row>
        <row r="259">
          <cell r="B259" t="str">
            <v>CCGT</v>
          </cell>
          <cell r="C259">
            <v>1365</v>
          </cell>
          <cell r="D259">
            <v>1365</v>
          </cell>
          <cell r="E259" t="str">
            <v>SHBA40</v>
          </cell>
          <cell r="F259">
            <v>0</v>
          </cell>
          <cell r="G259">
            <v>0</v>
          </cell>
          <cell r="I259" t="str">
            <v>Carbon</v>
          </cell>
          <cell r="J259">
            <v>1</v>
          </cell>
          <cell r="L259">
            <v>1159.4974107260737</v>
          </cell>
          <cell r="M259">
            <v>1159.4974107260737</v>
          </cell>
          <cell r="O259">
            <v>767.55861784629849</v>
          </cell>
          <cell r="P259">
            <v>767.55861784629849</v>
          </cell>
          <cell r="Q259">
            <v>1365</v>
          </cell>
          <cell r="S259">
            <v>1365</v>
          </cell>
          <cell r="T259">
            <v>505.59102247544303</v>
          </cell>
          <cell r="U259">
            <v>505.59102247544303</v>
          </cell>
          <cell r="V259">
            <v>15</v>
          </cell>
        </row>
        <row r="260">
          <cell r="B260" t="str">
            <v>Wind Onshore</v>
          </cell>
          <cell r="C260">
            <v>0</v>
          </cell>
          <cell r="D260">
            <v>0</v>
          </cell>
          <cell r="E260" t="str">
            <v>NECU10</v>
          </cell>
          <cell r="F260">
            <v>0</v>
          </cell>
          <cell r="G260">
            <v>0</v>
          </cell>
          <cell r="I260" t="str">
            <v>Low Carbon</v>
          </cell>
          <cell r="J260">
            <v>1</v>
          </cell>
          <cell r="L260">
            <v>0</v>
          </cell>
          <cell r="M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10</v>
          </cell>
        </row>
        <row r="261">
          <cell r="B261" t="str">
            <v>CCGT</v>
          </cell>
          <cell r="C261">
            <v>880</v>
          </cell>
          <cell r="D261">
            <v>880</v>
          </cell>
          <cell r="E261" t="str">
            <v>SPLN40</v>
          </cell>
          <cell r="F261">
            <v>0</v>
          </cell>
          <cell r="G261">
            <v>0</v>
          </cell>
          <cell r="I261" t="str">
            <v>Carbon</v>
          </cell>
          <cell r="J261">
            <v>1</v>
          </cell>
          <cell r="L261">
            <v>747.51481424098517</v>
          </cell>
          <cell r="M261">
            <v>747.51481424098517</v>
          </cell>
          <cell r="O261">
            <v>494.8363250584195</v>
          </cell>
          <cell r="P261">
            <v>494.8363250584195</v>
          </cell>
          <cell r="Q261">
            <v>880</v>
          </cell>
          <cell r="S261">
            <v>880</v>
          </cell>
          <cell r="T261">
            <v>357.7128950378858</v>
          </cell>
          <cell r="U261">
            <v>357.7128950378858</v>
          </cell>
          <cell r="V261">
            <v>17</v>
          </cell>
        </row>
        <row r="262">
          <cell r="B262" t="str">
            <v>CCGT</v>
          </cell>
          <cell r="C262">
            <v>300</v>
          </cell>
          <cell r="D262">
            <v>300</v>
          </cell>
          <cell r="E262" t="str">
            <v>SPLN40</v>
          </cell>
          <cell r="F262">
            <v>0</v>
          </cell>
          <cell r="G262">
            <v>0</v>
          </cell>
          <cell r="I262" t="str">
            <v>Carbon</v>
          </cell>
          <cell r="J262">
            <v>1</v>
          </cell>
          <cell r="L262">
            <v>254.83459576397223</v>
          </cell>
          <cell r="M262">
            <v>254.83459576397223</v>
          </cell>
          <cell r="O262">
            <v>168.69420172446121</v>
          </cell>
          <cell r="P262">
            <v>168.69420172446121</v>
          </cell>
          <cell r="Q262">
            <v>300</v>
          </cell>
          <cell r="S262">
            <v>300</v>
          </cell>
          <cell r="T262">
            <v>129.63810000000001</v>
          </cell>
          <cell r="U262">
            <v>129.63810000000001</v>
          </cell>
          <cell r="V262">
            <v>17</v>
          </cell>
        </row>
        <row r="263">
          <cell r="B263" t="str">
            <v>CCGT</v>
          </cell>
          <cell r="C263">
            <v>1752</v>
          </cell>
          <cell r="D263">
            <v>1752</v>
          </cell>
          <cell r="E263" t="str">
            <v>STAY40</v>
          </cell>
          <cell r="F263">
            <v>0</v>
          </cell>
          <cell r="G263">
            <v>0</v>
          </cell>
          <cell r="I263" t="str">
            <v>Carbon</v>
          </cell>
          <cell r="J263">
            <v>1</v>
          </cell>
          <cell r="L263">
            <v>1488.2340392615979</v>
          </cell>
          <cell r="M263">
            <v>1488.2340392615979</v>
          </cell>
          <cell r="O263">
            <v>985.17413807085336</v>
          </cell>
          <cell r="P263">
            <v>985.17413807085336</v>
          </cell>
          <cell r="Q263">
            <v>1752</v>
          </cell>
          <cell r="S263">
            <v>1752</v>
          </cell>
          <cell r="T263">
            <v>1032.5449681639739</v>
          </cell>
          <cell r="U263">
            <v>1032.5449681639739</v>
          </cell>
          <cell r="V263">
            <v>16</v>
          </cell>
        </row>
        <row r="264">
          <cell r="B264" t="str">
            <v>Pump Storage</v>
          </cell>
          <cell r="C264">
            <v>25</v>
          </cell>
          <cell r="D264">
            <v>0</v>
          </cell>
          <cell r="E264" t="str">
            <v>STEW40</v>
          </cell>
          <cell r="F264">
            <v>0</v>
          </cell>
          <cell r="G264">
            <v>0</v>
          </cell>
          <cell r="I264" t="str">
            <v>Carbon</v>
          </cell>
          <cell r="J264">
            <v>1</v>
          </cell>
          <cell r="L264">
            <v>21.236216313664354</v>
          </cell>
          <cell r="M264">
            <v>21.236216313664354</v>
          </cell>
          <cell r="O264">
            <v>12.5</v>
          </cell>
          <cell r="P264">
            <v>12.5</v>
          </cell>
          <cell r="Q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13</v>
          </cell>
        </row>
        <row r="265">
          <cell r="B265" t="str">
            <v>Wind Onshore</v>
          </cell>
          <cell r="C265">
            <v>0</v>
          </cell>
          <cell r="D265">
            <v>0</v>
          </cell>
          <cell r="E265" t="str">
            <v>STWN20</v>
          </cell>
          <cell r="F265">
            <v>0</v>
          </cell>
          <cell r="G265">
            <v>0</v>
          </cell>
          <cell r="I265" t="str">
            <v>Low Carbon</v>
          </cell>
          <cell r="J265">
            <v>1</v>
          </cell>
          <cell r="L265">
            <v>0</v>
          </cell>
          <cell r="M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</row>
        <row r="266">
          <cell r="B266" t="str">
            <v>Wind Onshore</v>
          </cell>
          <cell r="C266">
            <v>0</v>
          </cell>
          <cell r="D266">
            <v>0</v>
          </cell>
          <cell r="E266" t="str">
            <v>MAYB10</v>
          </cell>
          <cell r="F266">
            <v>0</v>
          </cell>
          <cell r="G266">
            <v>0</v>
          </cell>
          <cell r="I266" t="str">
            <v>Low Carbon</v>
          </cell>
          <cell r="J266">
            <v>1</v>
          </cell>
          <cell r="L266">
            <v>0</v>
          </cell>
          <cell r="M266">
            <v>0</v>
          </cell>
          <cell r="O266">
            <v>0</v>
          </cell>
          <cell r="P266">
            <v>0</v>
          </cell>
          <cell r="Q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10</v>
          </cell>
        </row>
        <row r="267">
          <cell r="B267" t="str">
            <v>Wind Onshore</v>
          </cell>
          <cell r="C267">
            <v>0</v>
          </cell>
          <cell r="D267">
            <v>0</v>
          </cell>
          <cell r="E267" t="str">
            <v>MAHI10</v>
          </cell>
          <cell r="F267">
            <v>0</v>
          </cell>
          <cell r="G267">
            <v>0</v>
          </cell>
          <cell r="I267" t="str">
            <v>Low Carbon</v>
          </cell>
          <cell r="J267">
            <v>1</v>
          </cell>
          <cell r="L267">
            <v>0</v>
          </cell>
          <cell r="M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10</v>
          </cell>
        </row>
        <row r="268">
          <cell r="B268" t="str">
            <v>Wind Onshore</v>
          </cell>
          <cell r="C268">
            <v>67.650000000000006</v>
          </cell>
          <cell r="D268">
            <v>67.650000000000006</v>
          </cell>
          <cell r="E268" t="str">
            <v>STRW10</v>
          </cell>
          <cell r="F268">
            <v>0</v>
          </cell>
          <cell r="G268">
            <v>0</v>
          </cell>
          <cell r="I268" t="str">
            <v>Low Carbon</v>
          </cell>
          <cell r="J268">
            <v>1</v>
          </cell>
          <cell r="L268">
            <v>0</v>
          </cell>
          <cell r="M268">
            <v>0</v>
          </cell>
          <cell r="O268">
            <v>47.355000000000004</v>
          </cell>
          <cell r="P268">
            <v>47.355000000000004</v>
          </cell>
          <cell r="Q268">
            <v>67.650000000000006</v>
          </cell>
          <cell r="S268">
            <v>0</v>
          </cell>
          <cell r="T268">
            <v>27.098441074206317</v>
          </cell>
          <cell r="U268">
            <v>67.650000000000006</v>
          </cell>
          <cell r="V268">
            <v>1</v>
          </cell>
        </row>
        <row r="269">
          <cell r="B269" t="str">
            <v>Wind Onshore</v>
          </cell>
          <cell r="C269">
            <v>0</v>
          </cell>
          <cell r="D269">
            <v>0</v>
          </cell>
          <cell r="E269" t="str">
            <v>GORW20</v>
          </cell>
          <cell r="F269">
            <v>0</v>
          </cell>
          <cell r="G269">
            <v>0</v>
          </cell>
          <cell r="I269" t="str">
            <v>Low Carbon</v>
          </cell>
          <cell r="J269">
            <v>1</v>
          </cell>
          <cell r="L269">
            <v>0</v>
          </cell>
          <cell r="M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1</v>
          </cell>
        </row>
        <row r="270">
          <cell r="B270" t="str">
            <v>Wind Onshore</v>
          </cell>
          <cell r="C270">
            <v>227.8</v>
          </cell>
          <cell r="D270">
            <v>227.8</v>
          </cell>
          <cell r="E270" t="str">
            <v>STRL10</v>
          </cell>
          <cell r="F270">
            <v>0</v>
          </cell>
          <cell r="G270">
            <v>0</v>
          </cell>
          <cell r="I270" t="str">
            <v>Low Carbon</v>
          </cell>
          <cell r="J270">
            <v>1</v>
          </cell>
          <cell r="L270">
            <v>0</v>
          </cell>
          <cell r="M270">
            <v>0</v>
          </cell>
          <cell r="O270">
            <v>159.46</v>
          </cell>
          <cell r="P270">
            <v>159.46</v>
          </cell>
          <cell r="Q270">
            <v>227.8</v>
          </cell>
          <cell r="S270">
            <v>0</v>
          </cell>
          <cell r="T270">
            <v>78.2212806</v>
          </cell>
          <cell r="U270">
            <v>227.8</v>
          </cell>
          <cell r="V270">
            <v>5</v>
          </cell>
        </row>
        <row r="271">
          <cell r="B271" t="str">
            <v>CCGT</v>
          </cell>
          <cell r="C271">
            <v>850</v>
          </cell>
          <cell r="D271">
            <v>850</v>
          </cell>
          <cell r="E271" t="str">
            <v>WALP40_EME</v>
          </cell>
          <cell r="F271">
            <v>0</v>
          </cell>
          <cell r="G271">
            <v>0</v>
          </cell>
          <cell r="I271" t="str">
            <v>Carbon</v>
          </cell>
          <cell r="J271">
            <v>1</v>
          </cell>
          <cell r="L271">
            <v>722.03135466458798</v>
          </cell>
          <cell r="M271">
            <v>722.03135466458798</v>
          </cell>
          <cell r="O271">
            <v>477.96690488597341</v>
          </cell>
          <cell r="P271">
            <v>477.96690488597341</v>
          </cell>
          <cell r="Q271">
            <v>850</v>
          </cell>
          <cell r="S271">
            <v>850</v>
          </cell>
          <cell r="T271">
            <v>143.27482182300986</v>
          </cell>
          <cell r="U271">
            <v>143.27482182300986</v>
          </cell>
          <cell r="V271">
            <v>17</v>
          </cell>
        </row>
        <row r="272">
          <cell r="B272" t="str">
            <v>Tidal</v>
          </cell>
          <cell r="C272">
            <v>0</v>
          </cell>
          <cell r="D272">
            <v>0</v>
          </cell>
          <cell r="E272" t="str">
            <v>BAGB20</v>
          </cell>
          <cell r="F272">
            <v>0</v>
          </cell>
          <cell r="G272">
            <v>0</v>
          </cell>
          <cell r="I272" t="str">
            <v>Low Carbon</v>
          </cell>
          <cell r="J272">
            <v>1</v>
          </cell>
          <cell r="L272">
            <v>0</v>
          </cell>
          <cell r="M272">
            <v>0</v>
          </cell>
          <cell r="O272">
            <v>0</v>
          </cell>
          <cell r="P272">
            <v>0</v>
          </cell>
          <cell r="Q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21</v>
          </cell>
        </row>
        <row r="273">
          <cell r="B273" t="str">
            <v>CCGT</v>
          </cell>
          <cell r="C273">
            <v>144</v>
          </cell>
          <cell r="D273">
            <v>144</v>
          </cell>
          <cell r="E273" t="str">
            <v>WISD20_LPN</v>
          </cell>
          <cell r="F273">
            <v>0</v>
          </cell>
          <cell r="G273">
            <v>0</v>
          </cell>
          <cell r="I273" t="str">
            <v>Carbon</v>
          </cell>
          <cell r="J273">
            <v>1</v>
          </cell>
          <cell r="L273">
            <v>122.32060596670667</v>
          </cell>
          <cell r="M273">
            <v>122.32060596670667</v>
          </cell>
          <cell r="O273">
            <v>80.973216827741382</v>
          </cell>
          <cell r="P273">
            <v>80.973216827741382</v>
          </cell>
          <cell r="Q273">
            <v>144</v>
          </cell>
          <cell r="S273">
            <v>144</v>
          </cell>
          <cell r="T273">
            <v>0.21050034870374559</v>
          </cell>
          <cell r="U273">
            <v>0.21050034870374559</v>
          </cell>
          <cell r="V273">
            <v>23</v>
          </cell>
        </row>
        <row r="274">
          <cell r="B274" t="str">
            <v>Biomass</v>
          </cell>
          <cell r="C274">
            <v>0</v>
          </cell>
          <cell r="D274">
            <v>0</v>
          </cell>
          <cell r="E274" t="str">
            <v>GRSA20</v>
          </cell>
          <cell r="F274" t="str">
            <v>GRSB20</v>
          </cell>
          <cell r="G274">
            <v>0</v>
          </cell>
          <cell r="I274" t="str">
            <v>Carbon</v>
          </cell>
          <cell r="J274">
            <v>2</v>
          </cell>
          <cell r="L274">
            <v>0</v>
          </cell>
          <cell r="M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13</v>
          </cell>
        </row>
        <row r="275">
          <cell r="B275" t="str">
            <v>Wind Offshore</v>
          </cell>
          <cell r="C275">
            <v>300</v>
          </cell>
          <cell r="D275">
            <v>300</v>
          </cell>
          <cell r="E275" t="str">
            <v>CANT40</v>
          </cell>
          <cell r="F275">
            <v>0</v>
          </cell>
          <cell r="G275">
            <v>0</v>
          </cell>
          <cell r="I275" t="str">
            <v>Low Carbon</v>
          </cell>
          <cell r="J275">
            <v>1</v>
          </cell>
          <cell r="L275">
            <v>0</v>
          </cell>
          <cell r="M275">
            <v>0</v>
          </cell>
          <cell r="O275">
            <v>210</v>
          </cell>
          <cell r="P275">
            <v>210</v>
          </cell>
          <cell r="Q275">
            <v>300</v>
          </cell>
          <cell r="S275">
            <v>0</v>
          </cell>
          <cell r="T275">
            <v>116.45163900304412</v>
          </cell>
          <cell r="U275">
            <v>300</v>
          </cell>
          <cell r="V275">
            <v>24</v>
          </cell>
        </row>
        <row r="276">
          <cell r="B276" t="str">
            <v>CCGT</v>
          </cell>
          <cell r="C276">
            <v>0</v>
          </cell>
          <cell r="D276">
            <v>0</v>
          </cell>
          <cell r="E276" t="str">
            <v>THOM41</v>
          </cell>
          <cell r="F276">
            <v>0</v>
          </cell>
          <cell r="G276">
            <v>0</v>
          </cell>
          <cell r="I276" t="str">
            <v>Carbon</v>
          </cell>
          <cell r="J276">
            <v>1</v>
          </cell>
          <cell r="L276">
            <v>0</v>
          </cell>
          <cell r="M276">
            <v>0</v>
          </cell>
          <cell r="O276">
            <v>0</v>
          </cell>
          <cell r="P276">
            <v>0</v>
          </cell>
          <cell r="Q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16</v>
          </cell>
        </row>
        <row r="277">
          <cell r="B277" t="str">
            <v>Wind Onshore</v>
          </cell>
          <cell r="C277">
            <v>27.6</v>
          </cell>
          <cell r="D277">
            <v>27.6</v>
          </cell>
          <cell r="E277" t="str">
            <v>DUNE10</v>
          </cell>
          <cell r="F277">
            <v>0</v>
          </cell>
          <cell r="G277">
            <v>0</v>
          </cell>
          <cell r="I277" t="str">
            <v>Low Carbon</v>
          </cell>
          <cell r="J277">
            <v>1</v>
          </cell>
          <cell r="L277">
            <v>0</v>
          </cell>
          <cell r="M277">
            <v>0</v>
          </cell>
          <cell r="O277">
            <v>19.32</v>
          </cell>
          <cell r="P277">
            <v>19.32</v>
          </cell>
          <cell r="Q277">
            <v>27.6</v>
          </cell>
          <cell r="S277">
            <v>0</v>
          </cell>
          <cell r="T277">
            <v>9.3399230091449628</v>
          </cell>
          <cell r="U277">
            <v>27.6</v>
          </cell>
          <cell r="V277">
            <v>11</v>
          </cell>
        </row>
        <row r="278">
          <cell r="B278" t="str">
            <v>Nuclear</v>
          </cell>
          <cell r="C278">
            <v>1250</v>
          </cell>
          <cell r="D278">
            <v>1250</v>
          </cell>
          <cell r="E278" t="str">
            <v>TORN40</v>
          </cell>
          <cell r="F278">
            <v>0</v>
          </cell>
          <cell r="G278">
            <v>0</v>
          </cell>
          <cell r="I278" t="str">
            <v>Low Carbon</v>
          </cell>
          <cell r="J278">
            <v>1</v>
          </cell>
          <cell r="L278">
            <v>1061.8108156832177</v>
          </cell>
          <cell r="M278">
            <v>1061.8108156832177</v>
          </cell>
          <cell r="O278">
            <v>1062.5</v>
          </cell>
          <cell r="P278">
            <v>1062.5</v>
          </cell>
          <cell r="Q278">
            <v>1250</v>
          </cell>
          <cell r="S278">
            <v>1250</v>
          </cell>
          <cell r="T278">
            <v>1098.8916703099876</v>
          </cell>
          <cell r="U278">
            <v>1250</v>
          </cell>
          <cell r="V278">
            <v>11</v>
          </cell>
        </row>
        <row r="279">
          <cell r="B279" t="str">
            <v>CCGT</v>
          </cell>
          <cell r="C279">
            <v>0</v>
          </cell>
          <cell r="D279">
            <v>0</v>
          </cell>
          <cell r="E279" t="str">
            <v>CARR40</v>
          </cell>
          <cell r="F279">
            <v>0</v>
          </cell>
          <cell r="G279">
            <v>0</v>
          </cell>
          <cell r="I279" t="str">
            <v>Carbon</v>
          </cell>
          <cell r="J279">
            <v>1</v>
          </cell>
          <cell r="L279">
            <v>0</v>
          </cell>
          <cell r="M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16</v>
          </cell>
        </row>
        <row r="280">
          <cell r="B280" t="str">
            <v>Wind Onshore</v>
          </cell>
          <cell r="C280">
            <v>0</v>
          </cell>
          <cell r="D280">
            <v>0</v>
          </cell>
          <cell r="E280" t="str">
            <v>MAHI20</v>
          </cell>
          <cell r="F280">
            <v>0</v>
          </cell>
          <cell r="G280">
            <v>0</v>
          </cell>
          <cell r="I280" t="str">
            <v>Low Carbon</v>
          </cell>
          <cell r="J280">
            <v>1</v>
          </cell>
          <cell r="L280">
            <v>0</v>
          </cell>
          <cell r="M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10</v>
          </cell>
        </row>
        <row r="281">
          <cell r="B281" t="str">
            <v>Wind Offshore</v>
          </cell>
          <cell r="C281">
            <v>0</v>
          </cell>
          <cell r="D281">
            <v>0</v>
          </cell>
          <cell r="E281" t="str">
            <v>BICF4A</v>
          </cell>
          <cell r="F281" t="str">
            <v>BICF4B</v>
          </cell>
          <cell r="G281">
            <v>0</v>
          </cell>
          <cell r="I281" t="str">
            <v>Low Carbon</v>
          </cell>
          <cell r="J281">
            <v>2</v>
          </cell>
          <cell r="L281">
            <v>0</v>
          </cell>
          <cell r="M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17</v>
          </cell>
        </row>
        <row r="282">
          <cell r="B282" t="str">
            <v>Wind Onshore</v>
          </cell>
          <cell r="C282">
            <v>0</v>
          </cell>
          <cell r="D282">
            <v>0</v>
          </cell>
          <cell r="E282" t="str">
            <v>MYBS11</v>
          </cell>
          <cell r="F282" t="str">
            <v>MYBS12</v>
          </cell>
          <cell r="G282">
            <v>0</v>
          </cell>
          <cell r="I282" t="str">
            <v>Low Carbon</v>
          </cell>
          <cell r="J282">
            <v>2</v>
          </cell>
          <cell r="L282">
            <v>0</v>
          </cell>
          <cell r="M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</v>
          </cell>
        </row>
        <row r="283">
          <cell r="B283" t="str">
            <v>Coal</v>
          </cell>
          <cell r="C283">
            <v>230</v>
          </cell>
          <cell r="D283">
            <v>230</v>
          </cell>
          <cell r="E283" t="str">
            <v>USKM20</v>
          </cell>
          <cell r="F283">
            <v>0</v>
          </cell>
          <cell r="G283">
            <v>0</v>
          </cell>
          <cell r="I283" t="str">
            <v>Carbon</v>
          </cell>
          <cell r="J283">
            <v>1</v>
          </cell>
          <cell r="L283">
            <v>195.37319008571205</v>
          </cell>
          <cell r="M283">
            <v>195.37319008571205</v>
          </cell>
          <cell r="O283">
            <v>129.33222132208692</v>
          </cell>
          <cell r="P283">
            <v>129.33222132208692</v>
          </cell>
          <cell r="Q283">
            <v>230</v>
          </cell>
          <cell r="S283">
            <v>230</v>
          </cell>
          <cell r="T283">
            <v>84.104911700959448</v>
          </cell>
          <cell r="U283">
            <v>84.104911700959448</v>
          </cell>
          <cell r="V283">
            <v>21</v>
          </cell>
        </row>
        <row r="284">
          <cell r="B284" t="str">
            <v>Wind Onshore</v>
          </cell>
          <cell r="C284">
            <v>0</v>
          </cell>
          <cell r="D284">
            <v>0</v>
          </cell>
          <cell r="E284" t="str">
            <v>KERG20</v>
          </cell>
          <cell r="F284">
            <v>0</v>
          </cell>
          <cell r="G284">
            <v>0</v>
          </cell>
          <cell r="I284" t="str">
            <v>Low Carbon</v>
          </cell>
          <cell r="J284">
            <v>1</v>
          </cell>
          <cell r="L284">
            <v>0</v>
          </cell>
          <cell r="M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</row>
        <row r="285">
          <cell r="B285" t="str">
            <v>Wind Offshore</v>
          </cell>
          <cell r="C285">
            <v>330</v>
          </cell>
          <cell r="D285">
            <v>330</v>
          </cell>
          <cell r="E285" t="str">
            <v>MIDL40</v>
          </cell>
          <cell r="F285">
            <v>0</v>
          </cell>
          <cell r="G285">
            <v>0</v>
          </cell>
          <cell r="I285" t="str">
            <v>Low Carbon</v>
          </cell>
          <cell r="J285">
            <v>1</v>
          </cell>
          <cell r="L285">
            <v>0</v>
          </cell>
          <cell r="M285">
            <v>0</v>
          </cell>
          <cell r="O285">
            <v>230.99999999999997</v>
          </cell>
          <cell r="P285">
            <v>230.99999999999997</v>
          </cell>
          <cell r="Q285">
            <v>330</v>
          </cell>
          <cell r="S285">
            <v>0</v>
          </cell>
          <cell r="T285">
            <v>163.36682999999999</v>
          </cell>
          <cell r="U285">
            <v>330</v>
          </cell>
          <cell r="V285">
            <v>14</v>
          </cell>
        </row>
        <row r="286">
          <cell r="B286" t="str">
            <v>Wind Offshore</v>
          </cell>
          <cell r="C286">
            <v>330</v>
          </cell>
          <cell r="D286">
            <v>330</v>
          </cell>
          <cell r="E286" t="str">
            <v>MIDL40</v>
          </cell>
          <cell r="F286">
            <v>0</v>
          </cell>
          <cell r="G286">
            <v>0</v>
          </cell>
          <cell r="I286" t="str">
            <v>Low Carbon</v>
          </cell>
          <cell r="J286">
            <v>1</v>
          </cell>
          <cell r="L286">
            <v>0</v>
          </cell>
          <cell r="M286">
            <v>0</v>
          </cell>
          <cell r="O286">
            <v>230.99999999999997</v>
          </cell>
          <cell r="P286">
            <v>230.99999999999997</v>
          </cell>
          <cell r="Q286">
            <v>330</v>
          </cell>
          <cell r="S286">
            <v>0</v>
          </cell>
          <cell r="T286">
            <v>163.36682999999999</v>
          </cell>
          <cell r="U286">
            <v>330</v>
          </cell>
          <cell r="V286">
            <v>14</v>
          </cell>
        </row>
        <row r="287">
          <cell r="B287" t="str">
            <v>Wind Offshore</v>
          </cell>
          <cell r="C287">
            <v>182</v>
          </cell>
          <cell r="D287">
            <v>182</v>
          </cell>
          <cell r="E287" t="str">
            <v>HEYS40</v>
          </cell>
          <cell r="F287">
            <v>0</v>
          </cell>
          <cell r="G287">
            <v>0</v>
          </cell>
          <cell r="I287" t="str">
            <v>Low Carbon</v>
          </cell>
          <cell r="J287">
            <v>1</v>
          </cell>
          <cell r="L287">
            <v>0</v>
          </cell>
          <cell r="M287">
            <v>0</v>
          </cell>
          <cell r="O287">
            <v>127.39999999999999</v>
          </cell>
          <cell r="P287">
            <v>127.39999999999999</v>
          </cell>
          <cell r="Q287">
            <v>182</v>
          </cell>
          <cell r="S287">
            <v>0</v>
          </cell>
          <cell r="T287">
            <v>91.164201863392179</v>
          </cell>
          <cell r="U287">
            <v>182</v>
          </cell>
          <cell r="V287">
            <v>14</v>
          </cell>
        </row>
        <row r="288">
          <cell r="B288" t="str">
            <v>Wind Offshore</v>
          </cell>
          <cell r="C288">
            <v>182</v>
          </cell>
          <cell r="D288">
            <v>182</v>
          </cell>
          <cell r="E288" t="str">
            <v>STAH4A</v>
          </cell>
          <cell r="F288" t="str">
            <v>STAH4B</v>
          </cell>
          <cell r="G288">
            <v>0</v>
          </cell>
          <cell r="I288" t="str">
            <v>Low Carbon</v>
          </cell>
          <cell r="J288">
            <v>2</v>
          </cell>
          <cell r="L288">
            <v>0</v>
          </cell>
          <cell r="M288">
            <v>0</v>
          </cell>
          <cell r="O288">
            <v>127.39999999999999</v>
          </cell>
          <cell r="P288">
            <v>63.699999999999996</v>
          </cell>
          <cell r="Q288">
            <v>91</v>
          </cell>
          <cell r="S288">
            <v>0</v>
          </cell>
          <cell r="T288">
            <v>106.24559520547949</v>
          </cell>
          <cell r="U288">
            <v>182</v>
          </cell>
          <cell r="V288">
            <v>14</v>
          </cell>
        </row>
        <row r="289">
          <cell r="B289" t="str">
            <v>Coal</v>
          </cell>
          <cell r="C289">
            <v>1987</v>
          </cell>
          <cell r="D289">
            <v>1987</v>
          </cell>
          <cell r="E289" t="str">
            <v>WBUR40</v>
          </cell>
          <cell r="F289">
            <v>0</v>
          </cell>
          <cell r="G289">
            <v>0</v>
          </cell>
          <cell r="I289" t="str">
            <v>Carbon</v>
          </cell>
          <cell r="J289">
            <v>1</v>
          </cell>
          <cell r="L289">
            <v>1687.8544726100426</v>
          </cell>
          <cell r="M289">
            <v>1687.8544726100426</v>
          </cell>
          <cell r="O289">
            <v>1117.3179294216814</v>
          </cell>
          <cell r="P289">
            <v>1117.3179294216814</v>
          </cell>
          <cell r="Q289">
            <v>1987</v>
          </cell>
          <cell r="S289">
            <v>1987</v>
          </cell>
          <cell r="T289">
            <v>1080.8385590627624</v>
          </cell>
          <cell r="U289">
            <v>1080.8385590627624</v>
          </cell>
          <cell r="V289">
            <v>16</v>
          </cell>
        </row>
        <row r="290">
          <cell r="B290" t="str">
            <v>CCGT</v>
          </cell>
          <cell r="C290">
            <v>1295</v>
          </cell>
          <cell r="D290">
            <v>1295</v>
          </cell>
          <cell r="E290" t="str">
            <v>WBUR40</v>
          </cell>
          <cell r="F290">
            <v>0</v>
          </cell>
          <cell r="G290">
            <v>0</v>
          </cell>
          <cell r="I290" t="str">
            <v>Carbon</v>
          </cell>
          <cell r="J290">
            <v>1</v>
          </cell>
          <cell r="L290">
            <v>1100.0360050478134</v>
          </cell>
          <cell r="M290">
            <v>1100.0360050478134</v>
          </cell>
          <cell r="O290">
            <v>728.19663744392415</v>
          </cell>
          <cell r="P290">
            <v>728.19663744392415</v>
          </cell>
          <cell r="Q290">
            <v>1295</v>
          </cell>
          <cell r="S290">
            <v>1295</v>
          </cell>
          <cell r="T290">
            <v>692.72815951701114</v>
          </cell>
          <cell r="U290">
            <v>692.72815951701114</v>
          </cell>
          <cell r="V290">
            <v>16</v>
          </cell>
        </row>
        <row r="291">
          <cell r="B291" t="str">
            <v>CCGT</v>
          </cell>
          <cell r="C291">
            <v>38</v>
          </cell>
          <cell r="D291">
            <v>38</v>
          </cell>
          <cell r="E291" t="str">
            <v>WBUR40</v>
          </cell>
          <cell r="F291">
            <v>0</v>
          </cell>
          <cell r="G291">
            <v>0</v>
          </cell>
          <cell r="I291" t="str">
            <v>Carbon</v>
          </cell>
          <cell r="J291">
            <v>1</v>
          </cell>
          <cell r="L291">
            <v>32.279048796769814</v>
          </cell>
          <cell r="M291">
            <v>32.279048796769814</v>
          </cell>
          <cell r="O291">
            <v>21.367932218431751</v>
          </cell>
          <cell r="P291">
            <v>21.367932218431751</v>
          </cell>
          <cell r="Q291">
            <v>38</v>
          </cell>
          <cell r="S291">
            <v>38</v>
          </cell>
          <cell r="T291">
            <v>20.327158348761714</v>
          </cell>
          <cell r="U291">
            <v>20.327158348761714</v>
          </cell>
          <cell r="V291">
            <v>16</v>
          </cell>
        </row>
        <row r="292">
          <cell r="B292" t="str">
            <v>Wind Offshore</v>
          </cell>
          <cell r="C292">
            <v>382</v>
          </cell>
          <cell r="D292">
            <v>382</v>
          </cell>
          <cell r="E292" t="str">
            <v>HEYS40</v>
          </cell>
          <cell r="F292">
            <v>0</v>
          </cell>
          <cell r="G292">
            <v>0</v>
          </cell>
          <cell r="I292" t="str">
            <v>Low Carbon</v>
          </cell>
          <cell r="J292">
            <v>1</v>
          </cell>
          <cell r="L292">
            <v>0</v>
          </cell>
          <cell r="M292">
            <v>0</v>
          </cell>
          <cell r="O292">
            <v>267.39999999999998</v>
          </cell>
          <cell r="P292">
            <v>267.39999999999998</v>
          </cell>
          <cell r="Q292">
            <v>382</v>
          </cell>
          <cell r="S292">
            <v>0</v>
          </cell>
          <cell r="T292">
            <v>175.17706927695448</v>
          </cell>
          <cell r="U292">
            <v>382</v>
          </cell>
          <cell r="V292">
            <v>14</v>
          </cell>
        </row>
        <row r="293">
          <cell r="B293" t="str">
            <v>Wind Offshore</v>
          </cell>
          <cell r="C293">
            <v>205</v>
          </cell>
          <cell r="D293">
            <v>205</v>
          </cell>
          <cell r="E293" t="str">
            <v>HEDO20</v>
          </cell>
          <cell r="F293">
            <v>0</v>
          </cell>
          <cell r="G293">
            <v>0</v>
          </cell>
          <cell r="I293" t="str">
            <v>Low Carbon</v>
          </cell>
          <cell r="J293">
            <v>1</v>
          </cell>
          <cell r="L293">
            <v>0</v>
          </cell>
          <cell r="M293">
            <v>0</v>
          </cell>
          <cell r="O293">
            <v>143.5</v>
          </cell>
          <cell r="P293">
            <v>143.5</v>
          </cell>
          <cell r="Q293">
            <v>205</v>
          </cell>
          <cell r="S293">
            <v>0</v>
          </cell>
          <cell r="T293">
            <v>95.118260889999249</v>
          </cell>
          <cell r="U293">
            <v>205</v>
          </cell>
          <cell r="V293">
            <v>15</v>
          </cell>
        </row>
        <row r="294">
          <cell r="B294" t="str">
            <v>Tidal</v>
          </cell>
          <cell r="C294">
            <v>0</v>
          </cell>
          <cell r="D294">
            <v>0</v>
          </cell>
          <cell r="E294" t="str">
            <v>DOUN20</v>
          </cell>
          <cell r="F294">
            <v>0</v>
          </cell>
          <cell r="G294">
            <v>0</v>
          </cell>
          <cell r="I294" t="str">
            <v>Low Carbon</v>
          </cell>
          <cell r="J294">
            <v>1</v>
          </cell>
          <cell r="L294">
            <v>0</v>
          </cell>
          <cell r="M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1</v>
          </cell>
        </row>
        <row r="295">
          <cell r="B295" t="str">
            <v>Wind Onshore</v>
          </cell>
          <cell r="C295">
            <v>0</v>
          </cell>
          <cell r="D295">
            <v>0</v>
          </cell>
          <cell r="E295" t="str">
            <v>CLYS2R</v>
          </cell>
          <cell r="F295">
            <v>0</v>
          </cell>
          <cell r="G295">
            <v>0</v>
          </cell>
          <cell r="I295" t="str">
            <v>Low Carbon</v>
          </cell>
          <cell r="J295">
            <v>1</v>
          </cell>
          <cell r="L295">
            <v>0</v>
          </cell>
          <cell r="M295">
            <v>0</v>
          </cell>
          <cell r="O295">
            <v>0</v>
          </cell>
          <cell r="P295">
            <v>0</v>
          </cell>
          <cell r="Q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11</v>
          </cell>
        </row>
        <row r="296">
          <cell r="B296" t="str">
            <v>Wind Onshore</v>
          </cell>
          <cell r="C296">
            <v>305</v>
          </cell>
          <cell r="D296">
            <v>305</v>
          </cell>
          <cell r="E296" t="str">
            <v>WLEE20</v>
          </cell>
          <cell r="F296">
            <v>0</v>
          </cell>
          <cell r="G296">
            <v>0</v>
          </cell>
          <cell r="I296" t="str">
            <v>Low Carbon</v>
          </cell>
          <cell r="J296">
            <v>1</v>
          </cell>
          <cell r="L296">
            <v>0</v>
          </cell>
          <cell r="M296">
            <v>0</v>
          </cell>
          <cell r="O296">
            <v>213.5</v>
          </cell>
          <cell r="P296">
            <v>213.5</v>
          </cell>
          <cell r="Q296">
            <v>305</v>
          </cell>
          <cell r="S296">
            <v>0</v>
          </cell>
          <cell r="T296">
            <v>91.412822533629139</v>
          </cell>
          <cell r="U296">
            <v>305</v>
          </cell>
          <cell r="V296">
            <v>10</v>
          </cell>
        </row>
        <row r="297">
          <cell r="B297" t="str">
            <v>Wind Onshore</v>
          </cell>
          <cell r="C297">
            <v>206</v>
          </cell>
          <cell r="D297">
            <v>206</v>
          </cell>
          <cell r="E297" t="str">
            <v>WLEX20</v>
          </cell>
          <cell r="F297">
            <v>0</v>
          </cell>
          <cell r="G297">
            <v>0</v>
          </cell>
          <cell r="I297" t="str">
            <v>Low Carbon</v>
          </cell>
          <cell r="J297">
            <v>1</v>
          </cell>
          <cell r="L297">
            <v>0</v>
          </cell>
          <cell r="M297">
            <v>0</v>
          </cell>
          <cell r="O297">
            <v>144.19999999999999</v>
          </cell>
          <cell r="P297">
            <v>144.19999999999999</v>
          </cell>
          <cell r="Q297">
            <v>206</v>
          </cell>
          <cell r="S297">
            <v>0</v>
          </cell>
          <cell r="T297">
            <v>53.079985769835311</v>
          </cell>
          <cell r="U297">
            <v>206</v>
          </cell>
          <cell r="V297">
            <v>10</v>
          </cell>
        </row>
        <row r="298">
          <cell r="B298" t="str">
            <v>Wind Onshore</v>
          </cell>
          <cell r="C298">
            <v>27</v>
          </cell>
          <cell r="D298">
            <v>27</v>
          </cell>
          <cell r="E298" t="str">
            <v>GLGL1Q</v>
          </cell>
          <cell r="F298" t="str">
            <v>GLGL1R</v>
          </cell>
          <cell r="G298">
            <v>0</v>
          </cell>
          <cell r="I298" t="str">
            <v>Low Carbon</v>
          </cell>
          <cell r="J298">
            <v>2</v>
          </cell>
          <cell r="L298">
            <v>0</v>
          </cell>
          <cell r="M298">
            <v>0</v>
          </cell>
          <cell r="O298">
            <v>18.899999999999999</v>
          </cell>
          <cell r="P298">
            <v>9.4499999999999993</v>
          </cell>
          <cell r="Q298">
            <v>13.5</v>
          </cell>
          <cell r="S298">
            <v>0</v>
          </cell>
          <cell r="T298">
            <v>9.2711790000000001</v>
          </cell>
          <cell r="U298">
            <v>27</v>
          </cell>
          <cell r="V298">
            <v>10</v>
          </cell>
        </row>
        <row r="299">
          <cell r="B299" t="str">
            <v>CCGT</v>
          </cell>
          <cell r="C299">
            <v>0</v>
          </cell>
          <cell r="D299">
            <v>0</v>
          </cell>
          <cell r="E299" t="str">
            <v>WILE40</v>
          </cell>
          <cell r="F299">
            <v>0</v>
          </cell>
          <cell r="G299">
            <v>0</v>
          </cell>
          <cell r="I299" t="str">
            <v>Carbon</v>
          </cell>
          <cell r="J299">
            <v>1</v>
          </cell>
          <cell r="L299">
            <v>0</v>
          </cell>
          <cell r="M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18</v>
          </cell>
        </row>
        <row r="300">
          <cell r="B300" t="str">
            <v>Wind Onshore</v>
          </cell>
          <cell r="C300">
            <v>0</v>
          </cell>
          <cell r="D300">
            <v>0</v>
          </cell>
          <cell r="E300" t="str">
            <v>WILW10</v>
          </cell>
          <cell r="F300">
            <v>0</v>
          </cell>
          <cell r="G300">
            <v>0</v>
          </cell>
          <cell r="I300" t="str">
            <v>Low Carbon</v>
          </cell>
          <cell r="J300">
            <v>1</v>
          </cell>
          <cell r="L300">
            <v>0</v>
          </cell>
          <cell r="M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</row>
        <row r="301">
          <cell r="B301" t="str">
            <v>CCGT</v>
          </cell>
          <cell r="C301">
            <v>141</v>
          </cell>
          <cell r="D301">
            <v>141</v>
          </cell>
          <cell r="E301" t="str">
            <v>GRSA20</v>
          </cell>
          <cell r="F301" t="str">
            <v>GRSB20</v>
          </cell>
          <cell r="G301">
            <v>0</v>
          </cell>
          <cell r="I301" t="str">
            <v>Carbon</v>
          </cell>
          <cell r="J301">
            <v>2</v>
          </cell>
          <cell r="L301">
            <v>119.77226000906694</v>
          </cell>
          <cell r="M301">
            <v>59.88613000453347</v>
          </cell>
          <cell r="O301">
            <v>79.286274810496764</v>
          </cell>
          <cell r="P301">
            <v>39.643137405248382</v>
          </cell>
          <cell r="Q301">
            <v>70.5</v>
          </cell>
          <cell r="S301">
            <v>141</v>
          </cell>
          <cell r="T301">
            <v>16.471146771788788</v>
          </cell>
          <cell r="V301">
            <v>13</v>
          </cell>
        </row>
        <row r="302">
          <cell r="B302" t="str">
            <v>Wind Onshore</v>
          </cell>
          <cell r="C302">
            <v>61.5</v>
          </cell>
          <cell r="D302">
            <v>61.5</v>
          </cell>
          <cell r="E302" t="str">
            <v>DUNH1R</v>
          </cell>
          <cell r="F302" t="str">
            <v>DUNH1Q</v>
          </cell>
          <cell r="G302">
            <v>0</v>
          </cell>
          <cell r="I302" t="str">
            <v>Low Carbon</v>
          </cell>
          <cell r="J302">
            <v>2</v>
          </cell>
          <cell r="L302">
            <v>0</v>
          </cell>
          <cell r="M302">
            <v>0</v>
          </cell>
          <cell r="O302">
            <v>43.05</v>
          </cell>
          <cell r="P302">
            <v>21.524999999999999</v>
          </cell>
          <cell r="Q302">
            <v>30.75</v>
          </cell>
          <cell r="S302">
            <v>0</v>
          </cell>
          <cell r="T302">
            <v>21.1176855</v>
          </cell>
          <cell r="V302">
            <v>10</v>
          </cell>
        </row>
      </sheetData>
      <sheetData sheetId="12" refreshError="1">
        <row r="13">
          <cell r="K13" t="str">
            <v>Achruach</v>
          </cell>
          <cell r="N13">
            <v>4.2999999999999997E-2</v>
          </cell>
        </row>
        <row r="14">
          <cell r="K14" t="str">
            <v>Aigas</v>
          </cell>
          <cell r="N14">
            <v>0.02</v>
          </cell>
        </row>
        <row r="15">
          <cell r="K15" t="str">
            <v>An Suidhe</v>
          </cell>
          <cell r="N15">
            <v>1.9300000000000001E-2</v>
          </cell>
        </row>
        <row r="16">
          <cell r="K16" t="str">
            <v>Arecleoch</v>
          </cell>
          <cell r="N16">
            <v>0.1462</v>
          </cell>
        </row>
        <row r="17">
          <cell r="K17" t="str">
            <v>Baglan Bay</v>
          </cell>
          <cell r="N17">
            <v>0.55200000000000005</v>
          </cell>
        </row>
        <row r="18">
          <cell r="K18" t="str">
            <v>Beinneun Wind Farm</v>
          </cell>
          <cell r="N18">
            <v>0.109</v>
          </cell>
        </row>
        <row r="19">
          <cell r="K19" t="str">
            <v>Bhlaraidh Wind Farm</v>
          </cell>
          <cell r="N19">
            <v>0.108</v>
          </cell>
        </row>
        <row r="20">
          <cell r="K20" t="str">
            <v>Black Hill</v>
          </cell>
          <cell r="N20">
            <v>0.05</v>
          </cell>
        </row>
        <row r="21">
          <cell r="K21" t="str">
            <v>BlackCraig Wind Farm</v>
          </cell>
          <cell r="N21">
            <v>5.2899999999999996E-2</v>
          </cell>
        </row>
        <row r="22">
          <cell r="K22" t="str">
            <v>Black Law</v>
          </cell>
          <cell r="N22">
            <v>0.11799999999999999</v>
          </cell>
        </row>
        <row r="23">
          <cell r="K23" t="str">
            <v>BlackLaw Extension</v>
          </cell>
          <cell r="N23">
            <v>0.06</v>
          </cell>
        </row>
        <row r="24">
          <cell r="K24" t="str">
            <v>Bodelwyddan</v>
          </cell>
          <cell r="N24">
            <v>0.82799999999999996</v>
          </cell>
        </row>
        <row r="25">
          <cell r="K25" t="str">
            <v>Carrington</v>
          </cell>
          <cell r="N25">
            <v>0.91</v>
          </cell>
        </row>
        <row r="26">
          <cell r="K26" t="str">
            <v>Clyde (North)</v>
          </cell>
          <cell r="N26">
            <v>0.3745</v>
          </cell>
        </row>
        <row r="27">
          <cell r="K27" t="str">
            <v>Clyde (South)</v>
          </cell>
          <cell r="N27">
            <v>0.1288</v>
          </cell>
        </row>
        <row r="28">
          <cell r="K28" t="str">
            <v>Corriegarth</v>
          </cell>
          <cell r="N28">
            <v>6.9000000000000006E-2</v>
          </cell>
        </row>
        <row r="29">
          <cell r="K29" t="str">
            <v>Corriemoillie</v>
          </cell>
          <cell r="N29">
            <v>0.11650000000000001</v>
          </cell>
        </row>
        <row r="30">
          <cell r="K30" t="str">
            <v>Coryton</v>
          </cell>
          <cell r="N30">
            <v>0.8</v>
          </cell>
        </row>
        <row r="31">
          <cell r="K31" t="str">
            <v>Cruachan</v>
          </cell>
          <cell r="N31">
            <v>0.44</v>
          </cell>
        </row>
        <row r="32">
          <cell r="K32" t="str">
            <v>Crystal Rig</v>
          </cell>
          <cell r="N32">
            <v>0.15180000000000002</v>
          </cell>
        </row>
        <row r="33">
          <cell r="K33" t="str">
            <v>Culligran</v>
          </cell>
          <cell r="N33">
            <v>1.9100000000000002E-2</v>
          </cell>
        </row>
        <row r="34">
          <cell r="K34" t="str">
            <v>Deanie</v>
          </cell>
          <cell r="N34">
            <v>3.7999999999999999E-2</v>
          </cell>
        </row>
        <row r="35">
          <cell r="K35" t="str">
            <v>Dersalloch</v>
          </cell>
          <cell r="N35">
            <v>6.9000000000000006E-2</v>
          </cell>
        </row>
        <row r="36">
          <cell r="K36" t="str">
            <v>Didcot</v>
          </cell>
          <cell r="N36">
            <v>1.55</v>
          </cell>
        </row>
        <row r="37">
          <cell r="K37" t="str">
            <v>Dinorwig</v>
          </cell>
          <cell r="N37">
            <v>1.6439999999999999</v>
          </cell>
        </row>
        <row r="38">
          <cell r="K38" t="str">
            <v>Dunlaw Extension</v>
          </cell>
          <cell r="N38">
            <v>5.7349999999999998E-2</v>
          </cell>
        </row>
        <row r="39">
          <cell r="K39" t="str">
            <v>Dunhill</v>
          </cell>
          <cell r="N39">
            <v>3.075E-2</v>
          </cell>
        </row>
        <row r="40">
          <cell r="K40" t="str">
            <v>Dunhill</v>
          </cell>
          <cell r="N40">
            <v>3.075E-2</v>
          </cell>
        </row>
        <row r="41">
          <cell r="K41" t="str">
            <v>Dumnaglass</v>
          </cell>
          <cell r="N41">
            <v>9.4E-2</v>
          </cell>
        </row>
        <row r="42">
          <cell r="K42" t="str">
            <v>Edinbane</v>
          </cell>
          <cell r="N42">
            <v>4.2750000000000003E-2</v>
          </cell>
        </row>
        <row r="43">
          <cell r="K43" t="str">
            <v>Ewe Hill</v>
          </cell>
          <cell r="N43">
            <v>3.9E-2</v>
          </cell>
        </row>
        <row r="44">
          <cell r="K44" t="str">
            <v>Fallago</v>
          </cell>
          <cell r="N44">
            <v>0.14399999999999999</v>
          </cell>
        </row>
        <row r="45">
          <cell r="K45" t="str">
            <v>Farr</v>
          </cell>
          <cell r="N45">
            <v>4.5999999999999999E-2</v>
          </cell>
        </row>
        <row r="46">
          <cell r="K46" t="str">
            <v>Farr</v>
          </cell>
          <cell r="N46">
            <v>4.5999999999999999E-2</v>
          </cell>
        </row>
        <row r="47">
          <cell r="K47" t="str">
            <v>Fernoch</v>
          </cell>
          <cell r="N47">
            <v>4.5999999999999999E-2</v>
          </cell>
        </row>
        <row r="48">
          <cell r="K48" t="str">
            <v>Ffestiniogg</v>
          </cell>
          <cell r="N48">
            <v>0.36</v>
          </cell>
        </row>
        <row r="49">
          <cell r="K49" t="str">
            <v>Finlarig</v>
          </cell>
          <cell r="N49">
            <v>1.6500000000000001E-2</v>
          </cell>
        </row>
        <row r="50">
          <cell r="K50" t="str">
            <v>Foyers</v>
          </cell>
          <cell r="N50">
            <v>0.3</v>
          </cell>
        </row>
        <row r="51">
          <cell r="K51" t="str">
            <v>Galawhistle</v>
          </cell>
          <cell r="N51">
            <v>5.5200000000000006E-2</v>
          </cell>
        </row>
        <row r="52">
          <cell r="K52" t="str">
            <v>Glendoe</v>
          </cell>
          <cell r="N52">
            <v>9.9900000000000003E-2</v>
          </cell>
        </row>
        <row r="53">
          <cell r="K53" t="str">
            <v>Glenglass</v>
          </cell>
          <cell r="N53">
            <v>2.8500000000000001E-2</v>
          </cell>
        </row>
        <row r="54">
          <cell r="K54" t="str">
            <v>Glenglass</v>
          </cell>
          <cell r="N54">
            <v>2.8500000000000001E-2</v>
          </cell>
        </row>
        <row r="55">
          <cell r="K55" t="str">
            <v>Gordonbush</v>
          </cell>
          <cell r="N55">
            <v>7.0000000000000007E-2</v>
          </cell>
        </row>
        <row r="56">
          <cell r="K56" t="str">
            <v>Griffin Wind</v>
          </cell>
          <cell r="N56">
            <v>9.4299999999999995E-2</v>
          </cell>
        </row>
        <row r="57">
          <cell r="K57" t="str">
            <v>Griffin Wind</v>
          </cell>
          <cell r="N57">
            <v>9.4299999999999995E-2</v>
          </cell>
        </row>
        <row r="58">
          <cell r="K58" t="str">
            <v>Hadyard Hill</v>
          </cell>
          <cell r="N58">
            <v>9.9900000000000003E-2</v>
          </cell>
        </row>
        <row r="59">
          <cell r="K59" t="str">
            <v>Harestanes</v>
          </cell>
          <cell r="N59">
            <v>0.125</v>
          </cell>
        </row>
        <row r="60">
          <cell r="K60" t="str">
            <v>Hartlepool</v>
          </cell>
          <cell r="N60">
            <v>1.2070000000000001</v>
          </cell>
        </row>
        <row r="61">
          <cell r="K61" t="str">
            <v>Hedon</v>
          </cell>
          <cell r="N61">
            <v>0.42499999999999999</v>
          </cell>
        </row>
        <row r="62">
          <cell r="K62" t="str">
            <v>Invergarry</v>
          </cell>
          <cell r="N62">
            <v>0.02</v>
          </cell>
        </row>
        <row r="63">
          <cell r="K63" t="str">
            <v>Kilgallioch</v>
          </cell>
          <cell r="N63">
            <v>0.22800000000000001</v>
          </cell>
        </row>
        <row r="64">
          <cell r="K64" t="str">
            <v>Kilmorack</v>
          </cell>
          <cell r="N64">
            <v>0.02</v>
          </cell>
        </row>
        <row r="65">
          <cell r="K65" t="str">
            <v>Langage</v>
          </cell>
          <cell r="N65">
            <v>0.90500000000000003</v>
          </cell>
        </row>
        <row r="66">
          <cell r="K66" t="str">
            <v>Lochay</v>
          </cell>
          <cell r="N66">
            <v>4.7E-2</v>
          </cell>
        </row>
        <row r="67">
          <cell r="K67" t="str">
            <v>Luichart</v>
          </cell>
          <cell r="N67">
            <v>1.7000000000000001E-2</v>
          </cell>
        </row>
        <row r="68">
          <cell r="K68" t="str">
            <v>Luichart</v>
          </cell>
          <cell r="N68">
            <v>1.7000000000000001E-2</v>
          </cell>
        </row>
        <row r="69">
          <cell r="K69" t="str">
            <v>Mark Hill</v>
          </cell>
          <cell r="N69">
            <v>5.2999999999999999E-2</v>
          </cell>
        </row>
        <row r="70">
          <cell r="K70" t="str">
            <v>Marchwood</v>
          </cell>
          <cell r="N70">
            <v>0.92</v>
          </cell>
        </row>
        <row r="71">
          <cell r="K71" t="str">
            <v xml:space="preserve">Millennium Wind </v>
          </cell>
          <cell r="N71">
            <v>6.5000000000000002E-2</v>
          </cell>
        </row>
        <row r="72">
          <cell r="K72" t="str">
            <v>Moffat</v>
          </cell>
          <cell r="N72">
            <v>2.5000000000000001E-2</v>
          </cell>
        </row>
        <row r="73">
          <cell r="K73" t="str">
            <v>Mossford</v>
          </cell>
          <cell r="N73">
            <v>9.3299999999999998E-3</v>
          </cell>
        </row>
        <row r="74">
          <cell r="K74" t="str">
            <v>Mossford</v>
          </cell>
          <cell r="N74">
            <v>9.3299999999999998E-3</v>
          </cell>
        </row>
        <row r="75">
          <cell r="K75" t="str">
            <v>Nant</v>
          </cell>
          <cell r="N75">
            <v>1.4999999999999999E-2</v>
          </cell>
        </row>
        <row r="76">
          <cell r="K76" t="str">
            <v>Necton</v>
          </cell>
          <cell r="N76">
            <v>0.4</v>
          </cell>
        </row>
        <row r="77">
          <cell r="K77" t="str">
            <v>Rhigos</v>
          </cell>
          <cell r="N77">
            <v>0.22800000000000001</v>
          </cell>
        </row>
        <row r="78">
          <cell r="K78" t="str">
            <v>Rocksavage</v>
          </cell>
          <cell r="N78">
            <v>0.81</v>
          </cell>
        </row>
        <row r="79">
          <cell r="K79" t="str">
            <v>Saltend</v>
          </cell>
          <cell r="N79">
            <v>1.1000000000000001</v>
          </cell>
        </row>
        <row r="80">
          <cell r="K80" t="str">
            <v>South Humber Bank</v>
          </cell>
          <cell r="N80">
            <v>1.365</v>
          </cell>
        </row>
        <row r="81">
          <cell r="K81" t="str">
            <v>Spalding</v>
          </cell>
          <cell r="N81">
            <v>1.18</v>
          </cell>
        </row>
        <row r="82">
          <cell r="K82" t="str">
            <v>Strathbrora</v>
          </cell>
          <cell r="N82">
            <v>6.7000000000000004E-2</v>
          </cell>
        </row>
        <row r="83">
          <cell r="K83" t="str">
            <v>Stronelairg</v>
          </cell>
          <cell r="N83">
            <v>0.2278</v>
          </cell>
        </row>
        <row r="84">
          <cell r="K84" t="str">
            <v>Strathy Wind</v>
          </cell>
          <cell r="N84">
            <v>6.7650000000000002E-2</v>
          </cell>
        </row>
        <row r="85">
          <cell r="K85" t="str">
            <v>Wester Dod</v>
          </cell>
          <cell r="N85">
            <v>0.14000000000000001</v>
          </cell>
        </row>
        <row r="86">
          <cell r="K86" t="str">
            <v>Whitelee</v>
          </cell>
          <cell r="N86">
            <v>0.30499999999999999</v>
          </cell>
        </row>
        <row r="87">
          <cell r="K87" t="str">
            <v>Whitelee Extension</v>
          </cell>
          <cell r="N87">
            <v>0.20599999999999999</v>
          </cell>
        </row>
        <row r="88">
          <cell r="K88" t="str">
            <v>Gills Bay</v>
          </cell>
          <cell r="N88">
            <v>0</v>
          </cell>
        </row>
        <row r="89">
          <cell r="K89" t="str">
            <v>Kype Muir</v>
          </cell>
          <cell r="N89">
            <v>8.8400000000000006E-2</v>
          </cell>
        </row>
        <row r="90">
          <cell r="K90" t="str">
            <v>Middle Muir</v>
          </cell>
          <cell r="N90">
            <v>5.0999999999999997E-2</v>
          </cell>
        </row>
        <row r="91">
          <cell r="K91" t="str">
            <v>Dorenell</v>
          </cell>
          <cell r="N91">
            <v>0.11</v>
          </cell>
        </row>
        <row r="92">
          <cell r="K92" t="str">
            <v>Dorenell</v>
          </cell>
        </row>
        <row r="93">
          <cell r="K93" t="str">
            <v>Millennium South</v>
          </cell>
        </row>
        <row r="94">
          <cell r="K94" t="str">
            <v>Aberdeen Bay</v>
          </cell>
        </row>
        <row r="95">
          <cell r="K95" t="str">
            <v>Killingholme</v>
          </cell>
        </row>
        <row r="96">
          <cell r="K96" t="str">
            <v>Middleton</v>
          </cell>
        </row>
      </sheetData>
      <sheetData sheetId="13" refreshError="1"/>
      <sheetData sheetId="14" refreshError="1">
        <row r="3">
          <cell r="G3">
            <v>43084.428483796299</v>
          </cell>
          <cell r="H3" t="str">
            <v>(which was successful)</v>
          </cell>
          <cell r="K3">
            <v>1</v>
          </cell>
        </row>
        <row r="4">
          <cell r="K4">
            <v>1.0000000000000004</v>
          </cell>
        </row>
        <row r="6">
          <cell r="G6">
            <v>43084.431701388887</v>
          </cell>
        </row>
        <row r="9">
          <cell r="E9">
            <v>51089.54556027607</v>
          </cell>
        </row>
        <row r="13">
          <cell r="B13" t="str">
            <v>ABHA4A</v>
          </cell>
          <cell r="E13">
            <v>91.780008405422677</v>
          </cell>
          <cell r="F13">
            <v>0</v>
          </cell>
          <cell r="G13">
            <v>0</v>
          </cell>
          <cell r="H13" t="str">
            <v>F6</v>
          </cell>
          <cell r="I13">
            <v>27</v>
          </cell>
          <cell r="J13">
            <v>14</v>
          </cell>
          <cell r="Q13" t="str">
            <v>ABHA4A</v>
          </cell>
          <cell r="R13" t="str">
            <v>EXET40</v>
          </cell>
          <cell r="X13">
            <v>1390</v>
          </cell>
          <cell r="Y13" t="str">
            <v>A833</v>
          </cell>
          <cell r="AB13" t="str">
            <v>No</v>
          </cell>
          <cell r="AC13" t="str">
            <v>No</v>
          </cell>
          <cell r="AE13">
            <v>0.16310760127329291</v>
          </cell>
          <cell r="AF13">
            <v>48.79</v>
          </cell>
          <cell r="AG13">
            <v>6231</v>
          </cell>
          <cell r="AI13">
            <v>2.8739118637572587E-3</v>
          </cell>
          <cell r="AJ13">
            <v>48.79</v>
          </cell>
          <cell r="AK13">
            <v>827</v>
          </cell>
          <cell r="AL13" t="str">
            <v>Peak Security</v>
          </cell>
        </row>
        <row r="14">
          <cell r="B14" t="str">
            <v>ABHA4B</v>
          </cell>
          <cell r="E14">
            <v>91.780008405422677</v>
          </cell>
          <cell r="F14">
            <v>0</v>
          </cell>
          <cell r="G14">
            <v>0</v>
          </cell>
          <cell r="H14" t="str">
            <v>F6</v>
          </cell>
          <cell r="I14">
            <v>27</v>
          </cell>
          <cell r="J14">
            <v>14</v>
          </cell>
          <cell r="Q14" t="str">
            <v>ABHA4A</v>
          </cell>
          <cell r="R14" t="str">
            <v>LAGA40</v>
          </cell>
          <cell r="X14">
            <v>1390</v>
          </cell>
          <cell r="Y14" t="str">
            <v>A83D</v>
          </cell>
          <cell r="AB14" t="str">
            <v>No</v>
          </cell>
          <cell r="AC14" t="str">
            <v>No</v>
          </cell>
          <cell r="AE14">
            <v>0.2890646287180042</v>
          </cell>
          <cell r="AF14">
            <v>26.12</v>
          </cell>
          <cell r="AG14">
            <v>5733</v>
          </cell>
          <cell r="AI14">
            <v>3.3594832001117264E-2</v>
          </cell>
          <cell r="AJ14">
            <v>26.12</v>
          </cell>
          <cell r="AK14">
            <v>1954</v>
          </cell>
          <cell r="AL14" t="str">
            <v>Peak Security</v>
          </cell>
        </row>
        <row r="15">
          <cell r="B15" t="str">
            <v>ABNE10</v>
          </cell>
          <cell r="E15">
            <v>36.784740096000007</v>
          </cell>
          <cell r="F15">
            <v>0</v>
          </cell>
          <cell r="G15">
            <v>0</v>
          </cell>
          <cell r="H15" t="str">
            <v>T4</v>
          </cell>
          <cell r="I15">
            <v>5</v>
          </cell>
          <cell r="J15">
            <v>1</v>
          </cell>
          <cell r="Q15" t="str">
            <v>ABHA4B</v>
          </cell>
          <cell r="R15" t="str">
            <v>EXET40</v>
          </cell>
          <cell r="X15">
            <v>1390</v>
          </cell>
          <cell r="Y15" t="str">
            <v>A879</v>
          </cell>
          <cell r="AB15" t="str">
            <v>No</v>
          </cell>
          <cell r="AC15" t="str">
            <v>No</v>
          </cell>
          <cell r="AE15">
            <v>0.17714005610960057</v>
          </cell>
          <cell r="AF15">
            <v>49.05</v>
          </cell>
          <cell r="AG15">
            <v>6224</v>
          </cell>
          <cell r="AI15">
            <v>3.1211599264894096E-3</v>
          </cell>
          <cell r="AJ15">
            <v>49.05</v>
          </cell>
          <cell r="AK15">
            <v>826</v>
          </cell>
          <cell r="AL15" t="str">
            <v>Peak Security</v>
          </cell>
        </row>
        <row r="16">
          <cell r="B16" t="str">
            <v>ABTH20</v>
          </cell>
          <cell r="E16">
            <v>143.37577029375171</v>
          </cell>
          <cell r="F16">
            <v>1467.4225472742066</v>
          </cell>
          <cell r="G16">
            <v>971.3974449300224</v>
          </cell>
          <cell r="H16" t="str">
            <v>H2</v>
          </cell>
          <cell r="I16">
            <v>21</v>
          </cell>
          <cell r="J16">
            <v>10</v>
          </cell>
          <cell r="Q16" t="str">
            <v>ABHA4B</v>
          </cell>
          <cell r="R16" t="str">
            <v>LAGA40</v>
          </cell>
          <cell r="X16">
            <v>1390</v>
          </cell>
          <cell r="Y16" t="str">
            <v>A83F</v>
          </cell>
          <cell r="AB16" t="str">
            <v>No</v>
          </cell>
          <cell r="AC16" t="str">
            <v>No</v>
          </cell>
          <cell r="AE16">
            <v>0.28692600178377975</v>
          </cell>
          <cell r="AF16">
            <v>26.12</v>
          </cell>
          <cell r="AG16">
            <v>5712</v>
          </cell>
          <cell r="AI16">
            <v>3.3691858903287485E-2</v>
          </cell>
          <cell r="AJ16">
            <v>26.12</v>
          </cell>
          <cell r="AK16">
            <v>1957</v>
          </cell>
          <cell r="AL16" t="str">
            <v>Peak Security</v>
          </cell>
        </row>
        <row r="17">
          <cell r="B17" t="str">
            <v>ACHR1R</v>
          </cell>
          <cell r="E17">
            <v>0</v>
          </cell>
          <cell r="F17">
            <v>0</v>
          </cell>
          <cell r="G17">
            <v>30.099999999999998</v>
          </cell>
          <cell r="H17" t="str">
            <v>T3</v>
          </cell>
          <cell r="I17">
            <v>7</v>
          </cell>
          <cell r="J17">
            <v>1</v>
          </cell>
          <cell r="Q17" t="str">
            <v>ABTH20</v>
          </cell>
          <cell r="R17" t="str">
            <v>COWT2A</v>
          </cell>
          <cell r="X17">
            <v>935</v>
          </cell>
          <cell r="Y17" t="str">
            <v>B82J</v>
          </cell>
          <cell r="AB17" t="str">
            <v>No</v>
          </cell>
          <cell r="AC17" t="str">
            <v>No</v>
          </cell>
          <cell r="AE17">
            <v>0.2346316264117187</v>
          </cell>
          <cell r="AF17">
            <v>15.963802943632105</v>
          </cell>
          <cell r="AG17">
            <v>3458</v>
          </cell>
          <cell r="AI17">
            <v>0.1289438826758651</v>
          </cell>
          <cell r="AJ17">
            <v>15.963802943632105</v>
          </cell>
          <cell r="AK17">
            <v>2564</v>
          </cell>
          <cell r="AL17" t="str">
            <v>Peak Security</v>
          </cell>
        </row>
        <row r="18">
          <cell r="B18" t="str">
            <v>AIGA1Q</v>
          </cell>
          <cell r="E18">
            <v>0</v>
          </cell>
          <cell r="F18">
            <v>16.988973050931481</v>
          </cell>
          <cell r="G18">
            <v>11.24628011496408</v>
          </cell>
          <cell r="H18" t="str">
            <v>T1</v>
          </cell>
          <cell r="I18">
            <v>1</v>
          </cell>
          <cell r="J18">
            <v>1</v>
          </cell>
          <cell r="Q18" t="str">
            <v>ABTH20</v>
          </cell>
          <cell r="R18" t="str">
            <v>PYLE20</v>
          </cell>
          <cell r="X18">
            <v>935</v>
          </cell>
          <cell r="Y18" t="str">
            <v>B829</v>
          </cell>
          <cell r="AB18" t="str">
            <v>No</v>
          </cell>
          <cell r="AC18" t="str">
            <v>No</v>
          </cell>
          <cell r="AE18">
            <v>1.2999829319657758E-2</v>
          </cell>
          <cell r="AF18">
            <v>42.414338301436956</v>
          </cell>
          <cell r="AG18">
            <v>1140</v>
          </cell>
          <cell r="AI18">
            <v>6.0198499427685558E-3</v>
          </cell>
          <cell r="AJ18">
            <v>42.414338301436956</v>
          </cell>
          <cell r="AK18">
            <v>776</v>
          </cell>
          <cell r="AL18" t="str">
            <v>Peak Security</v>
          </cell>
        </row>
        <row r="19">
          <cell r="B19" t="str">
            <v>ALDW20</v>
          </cell>
          <cell r="E19">
            <v>81</v>
          </cell>
          <cell r="F19">
            <v>0</v>
          </cell>
          <cell r="G19">
            <v>0</v>
          </cell>
          <cell r="H19" t="str">
            <v>P3</v>
          </cell>
          <cell r="I19">
            <v>16</v>
          </cell>
          <cell r="J19">
            <v>5</v>
          </cell>
          <cell r="Q19" t="str">
            <v>ABTH20</v>
          </cell>
          <cell r="R19" t="str">
            <v>TREM20</v>
          </cell>
          <cell r="X19">
            <v>680</v>
          </cell>
          <cell r="Y19" t="str">
            <v>B854</v>
          </cell>
          <cell r="AB19" t="str">
            <v>No</v>
          </cell>
          <cell r="AC19" t="str">
            <v>No</v>
          </cell>
          <cell r="AE19">
            <v>1.9016674027579346</v>
          </cell>
          <cell r="AF19">
            <v>55.6695680729513</v>
          </cell>
          <cell r="AG19">
            <v>16007</v>
          </cell>
          <cell r="AI19">
            <v>0.90724795688027593</v>
          </cell>
          <cell r="AJ19">
            <v>55.6695680729513</v>
          </cell>
          <cell r="AK19">
            <v>11056</v>
          </cell>
          <cell r="AL19" t="str">
            <v>Peak Security</v>
          </cell>
        </row>
        <row r="20">
          <cell r="B20" t="str">
            <v>ALNE1Q</v>
          </cell>
          <cell r="E20">
            <v>1.2715492959999999</v>
          </cell>
          <cell r="F20">
            <v>0</v>
          </cell>
          <cell r="G20">
            <v>0</v>
          </cell>
          <cell r="H20" t="str">
            <v>T5</v>
          </cell>
          <cell r="I20">
            <v>1</v>
          </cell>
          <cell r="J20">
            <v>1</v>
          </cell>
          <cell r="Q20" t="str">
            <v>ABTH20</v>
          </cell>
          <cell r="R20" t="str">
            <v>UPPB21</v>
          </cell>
          <cell r="X20">
            <v>770</v>
          </cell>
          <cell r="Y20" t="str">
            <v>B821</v>
          </cell>
          <cell r="AB20" t="str">
            <v>No</v>
          </cell>
          <cell r="AC20" t="str">
            <v>No</v>
          </cell>
          <cell r="AE20">
            <v>1.8742582289622445</v>
          </cell>
          <cell r="AF20">
            <v>38.694953552917447</v>
          </cell>
          <cell r="AG20">
            <v>15292</v>
          </cell>
          <cell r="AI20">
            <v>0.60497495698539849</v>
          </cell>
          <cell r="AJ20">
            <v>38.694953552917447</v>
          </cell>
          <cell r="AK20">
            <v>8688</v>
          </cell>
          <cell r="AL20" t="str">
            <v>Peak Security</v>
          </cell>
        </row>
        <row r="21">
          <cell r="B21" t="str">
            <v>ALNE1R</v>
          </cell>
          <cell r="E21">
            <v>1.2715492959999999</v>
          </cell>
          <cell r="F21">
            <v>0</v>
          </cell>
          <cell r="G21">
            <v>0</v>
          </cell>
          <cell r="H21" t="str">
            <v>T5</v>
          </cell>
          <cell r="I21">
            <v>1</v>
          </cell>
          <cell r="J21">
            <v>1</v>
          </cell>
          <cell r="Q21" t="str">
            <v>ABTH20</v>
          </cell>
          <cell r="R21" t="str">
            <v>UPPB22</v>
          </cell>
          <cell r="X21">
            <v>955</v>
          </cell>
          <cell r="Y21" t="str">
            <v>B820</v>
          </cell>
          <cell r="AB21" t="str">
            <v>No</v>
          </cell>
          <cell r="AC21" t="str">
            <v>No</v>
          </cell>
          <cell r="AE21">
            <v>1.8989192563446671</v>
          </cell>
          <cell r="AF21">
            <v>32.359060020875887</v>
          </cell>
          <cell r="AG21">
            <v>12872</v>
          </cell>
          <cell r="AI21">
            <v>0.61293506821732702</v>
          </cell>
          <cell r="AJ21">
            <v>32.359060020875887</v>
          </cell>
          <cell r="AK21">
            <v>7313</v>
          </cell>
          <cell r="AL21" t="str">
            <v>Peak Security</v>
          </cell>
        </row>
        <row r="22">
          <cell r="B22" t="str">
            <v>ALVE4A</v>
          </cell>
          <cell r="E22">
            <v>76.858147361638657</v>
          </cell>
          <cell r="F22">
            <v>0</v>
          </cell>
          <cell r="G22">
            <v>0</v>
          </cell>
          <cell r="H22" t="str">
            <v>F6</v>
          </cell>
          <cell r="I22">
            <v>27</v>
          </cell>
          <cell r="J22">
            <v>14</v>
          </cell>
          <cell r="Q22" t="str">
            <v>ALDW20</v>
          </cell>
          <cell r="R22" t="str">
            <v>BRIN20</v>
          </cell>
          <cell r="X22">
            <v>625</v>
          </cell>
          <cell r="Y22" t="str">
            <v>B339</v>
          </cell>
          <cell r="AB22" t="str">
            <v>No</v>
          </cell>
          <cell r="AC22" t="str">
            <v>No</v>
          </cell>
          <cell r="AE22">
            <v>1.1311320934218454E-4</v>
          </cell>
          <cell r="AF22">
            <v>21.524767332404853</v>
          </cell>
          <cell r="AG22">
            <v>61</v>
          </cell>
          <cell r="AI22">
            <v>1.822087977738078E-5</v>
          </cell>
          <cell r="AJ22">
            <v>21.524767332404853</v>
          </cell>
          <cell r="AK22">
            <v>25</v>
          </cell>
          <cell r="AL22" t="str">
            <v>Peak Security</v>
          </cell>
        </row>
        <row r="23">
          <cell r="B23" t="str">
            <v>ALVE4B</v>
          </cell>
          <cell r="E23">
            <v>76.858147361638657</v>
          </cell>
          <cell r="F23">
            <v>0</v>
          </cell>
          <cell r="G23">
            <v>0</v>
          </cell>
          <cell r="H23" t="str">
            <v>F6</v>
          </cell>
          <cell r="I23">
            <v>27</v>
          </cell>
          <cell r="J23">
            <v>14</v>
          </cell>
          <cell r="Q23" t="str">
            <v>ALDW20</v>
          </cell>
          <cell r="R23" t="str">
            <v>WMEL20</v>
          </cell>
          <cell r="X23">
            <v>955</v>
          </cell>
          <cell r="Y23" t="str">
            <v>B338</v>
          </cell>
          <cell r="AB23" t="str">
            <v>No</v>
          </cell>
          <cell r="AC23" t="str">
            <v>No</v>
          </cell>
          <cell r="AE23">
            <v>2.4434411263355951E-2</v>
          </cell>
          <cell r="AF23">
            <v>10.738413992112889</v>
          </cell>
          <cell r="AG23">
            <v>839</v>
          </cell>
          <cell r="AI23">
            <v>2.5509948601706554E-2</v>
          </cell>
          <cell r="AJ23">
            <v>10.738413992112889</v>
          </cell>
          <cell r="AK23">
            <v>858</v>
          </cell>
          <cell r="AL23" t="str">
            <v>Year Round</v>
          </cell>
        </row>
        <row r="24">
          <cell r="B24" t="str">
            <v>AMEM4A_EPN</v>
          </cell>
          <cell r="E24">
            <v>28.066544324819013</v>
          </cell>
          <cell r="F24">
            <v>0</v>
          </cell>
          <cell r="G24">
            <v>0</v>
          </cell>
          <cell r="H24" t="str">
            <v>A6</v>
          </cell>
          <cell r="I24">
            <v>25</v>
          </cell>
          <cell r="J24">
            <v>9</v>
          </cell>
          <cell r="Q24" t="str">
            <v>ALVE4A</v>
          </cell>
          <cell r="R24" t="str">
            <v>INDQ40</v>
          </cell>
          <cell r="X24">
            <v>1390</v>
          </cell>
          <cell r="Y24" t="str">
            <v>A876</v>
          </cell>
          <cell r="AB24" t="str">
            <v>No</v>
          </cell>
          <cell r="AC24" t="str">
            <v>No</v>
          </cell>
          <cell r="AE24">
            <v>9.0385409398310648E-3</v>
          </cell>
          <cell r="AF24">
            <v>97.18</v>
          </cell>
          <cell r="AG24">
            <v>2016</v>
          </cell>
          <cell r="AI24">
            <v>9.1283716701719322E-2</v>
          </cell>
          <cell r="AJ24">
            <v>97.18</v>
          </cell>
          <cell r="AK24">
            <v>6407</v>
          </cell>
          <cell r="AL24" t="str">
            <v>Year Round</v>
          </cell>
        </row>
        <row r="25">
          <cell r="B25" t="str">
            <v>AMEM4A_SEP</v>
          </cell>
          <cell r="E25">
            <v>31.689671616901279</v>
          </cell>
          <cell r="F25">
            <v>0</v>
          </cell>
          <cell r="G25">
            <v>0</v>
          </cell>
          <cell r="H25" t="str">
            <v>A6</v>
          </cell>
          <cell r="I25">
            <v>25</v>
          </cell>
          <cell r="J25">
            <v>13</v>
          </cell>
          <cell r="Q25" t="str">
            <v>ALVE4A</v>
          </cell>
          <cell r="R25" t="str">
            <v>TAUN4A</v>
          </cell>
          <cell r="X25">
            <v>1390</v>
          </cell>
          <cell r="Y25" t="str">
            <v>A834</v>
          </cell>
          <cell r="AB25" t="str">
            <v>No</v>
          </cell>
          <cell r="AC25" t="str">
            <v>No</v>
          </cell>
          <cell r="AE25">
            <v>0.15242588077728911</v>
          </cell>
          <cell r="AF25">
            <v>73.290000000000006</v>
          </cell>
          <cell r="AG25">
            <v>7153</v>
          </cell>
          <cell r="AI25">
            <v>0.32621800935996831</v>
          </cell>
          <cell r="AJ25">
            <v>73.290000000000006</v>
          </cell>
          <cell r="AK25">
            <v>10465</v>
          </cell>
          <cell r="AL25" t="str">
            <v>Year Round</v>
          </cell>
        </row>
        <row r="26">
          <cell r="B26" t="str">
            <v>AMEM4B_EPN</v>
          </cell>
          <cell r="E26">
            <v>28.066544324819013</v>
          </cell>
          <cell r="F26">
            <v>0</v>
          </cell>
          <cell r="G26">
            <v>0</v>
          </cell>
          <cell r="H26" t="str">
            <v>A6</v>
          </cell>
          <cell r="I26">
            <v>25</v>
          </cell>
          <cell r="J26">
            <v>9</v>
          </cell>
          <cell r="Q26" t="str">
            <v>ALVE4B</v>
          </cell>
          <cell r="R26" t="str">
            <v>INDQ40</v>
          </cell>
          <cell r="X26">
            <v>1390</v>
          </cell>
          <cell r="Y26" t="str">
            <v>A829</v>
          </cell>
          <cell r="AB26" t="str">
            <v>No</v>
          </cell>
          <cell r="AC26" t="str">
            <v>No</v>
          </cell>
          <cell r="AE26">
            <v>9.0385409398310648E-3</v>
          </cell>
          <cell r="AF26">
            <v>97.29</v>
          </cell>
          <cell r="AG26">
            <v>2018</v>
          </cell>
          <cell r="AI26">
            <v>9.1283716701719322E-2</v>
          </cell>
          <cell r="AJ26">
            <v>97.29</v>
          </cell>
          <cell r="AK26">
            <v>6414</v>
          </cell>
          <cell r="AL26" t="str">
            <v>Year Round</v>
          </cell>
        </row>
        <row r="27">
          <cell r="B27" t="str">
            <v>AMEM4B_SEP</v>
          </cell>
          <cell r="E27">
            <v>31.689671616901279</v>
          </cell>
          <cell r="F27">
            <v>0</v>
          </cell>
          <cell r="G27">
            <v>0</v>
          </cell>
          <cell r="H27" t="str">
            <v>A6</v>
          </cell>
          <cell r="I27">
            <v>25</v>
          </cell>
          <cell r="J27">
            <v>13</v>
          </cell>
          <cell r="Q27" t="str">
            <v>ALVE4B</v>
          </cell>
          <cell r="R27" t="str">
            <v>TAUN4B</v>
          </cell>
          <cell r="X27">
            <v>1390</v>
          </cell>
          <cell r="Y27" t="str">
            <v>A877</v>
          </cell>
          <cell r="AB27" t="str">
            <v>No</v>
          </cell>
          <cell r="AC27" t="str">
            <v>No</v>
          </cell>
          <cell r="AE27">
            <v>0.15242588077728911</v>
          </cell>
          <cell r="AF27">
            <v>73.3</v>
          </cell>
          <cell r="AG27">
            <v>7154</v>
          </cell>
          <cell r="AI27">
            <v>0.32621800935996831</v>
          </cell>
          <cell r="AJ27">
            <v>73.3</v>
          </cell>
          <cell r="AK27">
            <v>10466</v>
          </cell>
          <cell r="AL27" t="str">
            <v>Year Round</v>
          </cell>
        </row>
        <row r="28">
          <cell r="B28" t="str">
            <v>AMUL1E</v>
          </cell>
          <cell r="E28">
            <v>0</v>
          </cell>
          <cell r="F28">
            <v>0</v>
          </cell>
          <cell r="G28">
            <v>0</v>
          </cell>
          <cell r="H28" t="str">
            <v>T4</v>
          </cell>
          <cell r="I28">
            <v>5</v>
          </cell>
          <cell r="J28">
            <v>1</v>
          </cell>
          <cell r="Q28" t="str">
            <v>AMEM4A_EPN</v>
          </cell>
          <cell r="R28" t="str">
            <v>AMEM4A_SEP</v>
          </cell>
          <cell r="X28">
            <v>0</v>
          </cell>
          <cell r="Y28" t="str">
            <v>None</v>
          </cell>
          <cell r="AB28" t="str">
            <v>No</v>
          </cell>
          <cell r="AC28" t="str">
            <v>No</v>
          </cell>
          <cell r="AE28">
            <v>0</v>
          </cell>
          <cell r="AF28">
            <v>0</v>
          </cell>
          <cell r="AG28">
            <v>0</v>
          </cell>
          <cell r="AI28">
            <v>0</v>
          </cell>
          <cell r="AJ28">
            <v>0</v>
          </cell>
          <cell r="AK28">
            <v>0</v>
          </cell>
          <cell r="AL28" t="str">
            <v>Year Round</v>
          </cell>
        </row>
        <row r="29">
          <cell r="B29" t="str">
            <v>AMUL1F</v>
          </cell>
          <cell r="E29">
            <v>0</v>
          </cell>
          <cell r="F29">
            <v>0</v>
          </cell>
          <cell r="G29">
            <v>0</v>
          </cell>
          <cell r="H29" t="str">
            <v>T4</v>
          </cell>
          <cell r="I29">
            <v>5</v>
          </cell>
          <cell r="J29">
            <v>1</v>
          </cell>
          <cell r="Q29" t="str">
            <v>AMEM4A_EPN</v>
          </cell>
          <cell r="R29" t="str">
            <v>ECLA40_WPD</v>
          </cell>
          <cell r="X29">
            <v>1390</v>
          </cell>
          <cell r="Y29" t="str">
            <v>A697</v>
          </cell>
          <cell r="AB29" t="str">
            <v>No</v>
          </cell>
          <cell r="AC29" t="str">
            <v>No</v>
          </cell>
          <cell r="AE29">
            <v>3.4127375917611751</v>
          </cell>
          <cell r="AF29">
            <v>35.31</v>
          </cell>
          <cell r="AG29">
            <v>24655</v>
          </cell>
          <cell r="AI29">
            <v>1.5332082124774882</v>
          </cell>
          <cell r="AJ29">
            <v>35.31</v>
          </cell>
          <cell r="AK29">
            <v>16525</v>
          </cell>
          <cell r="AL29" t="str">
            <v>Peak Security</v>
          </cell>
        </row>
        <row r="30">
          <cell r="B30" t="str">
            <v>AMUL1G</v>
          </cell>
          <cell r="E30">
            <v>0</v>
          </cell>
          <cell r="F30">
            <v>0</v>
          </cell>
          <cell r="G30">
            <v>0</v>
          </cell>
          <cell r="H30" t="str">
            <v>T4</v>
          </cell>
          <cell r="I30">
            <v>5</v>
          </cell>
          <cell r="J30">
            <v>1</v>
          </cell>
          <cell r="Q30" t="str">
            <v>AMEM4A_EPN</v>
          </cell>
          <cell r="R30" t="str">
            <v>IVER4A</v>
          </cell>
          <cell r="X30">
            <v>1390</v>
          </cell>
          <cell r="Y30" t="str">
            <v>A610</v>
          </cell>
          <cell r="AB30" t="str">
            <v>No</v>
          </cell>
          <cell r="AC30" t="str">
            <v>No</v>
          </cell>
          <cell r="AE30">
            <v>1.6306273113460581</v>
          </cell>
          <cell r="AF30">
            <v>20.260000000000002</v>
          </cell>
          <cell r="AG30">
            <v>12936</v>
          </cell>
          <cell r="AI30">
            <v>0.66667199346732597</v>
          </cell>
          <cell r="AJ30">
            <v>20.260000000000002</v>
          </cell>
          <cell r="AK30">
            <v>8271</v>
          </cell>
          <cell r="AL30" t="str">
            <v>Peak Security</v>
          </cell>
        </row>
        <row r="31">
          <cell r="B31" t="str">
            <v>AMUL1H</v>
          </cell>
          <cell r="E31">
            <v>0</v>
          </cell>
          <cell r="F31">
            <v>0</v>
          </cell>
          <cell r="G31">
            <v>0</v>
          </cell>
          <cell r="H31" t="str">
            <v>T4</v>
          </cell>
          <cell r="I31">
            <v>5</v>
          </cell>
          <cell r="J31">
            <v>1</v>
          </cell>
          <cell r="Q31" t="str">
            <v>AMEM4B_EPN</v>
          </cell>
          <cell r="R31" t="str">
            <v>AMEM4B_SEP</v>
          </cell>
          <cell r="X31">
            <v>0</v>
          </cell>
          <cell r="Y31" t="str">
            <v>None</v>
          </cell>
          <cell r="AB31" t="str">
            <v>No</v>
          </cell>
          <cell r="AC31" t="str">
            <v>No</v>
          </cell>
          <cell r="AE31">
            <v>0</v>
          </cell>
          <cell r="AF31">
            <v>0</v>
          </cell>
          <cell r="AG31">
            <v>0</v>
          </cell>
          <cell r="AI31">
            <v>0</v>
          </cell>
          <cell r="AJ31">
            <v>0</v>
          </cell>
          <cell r="AK31">
            <v>0</v>
          </cell>
          <cell r="AL31" t="str">
            <v>Year Round</v>
          </cell>
        </row>
        <row r="32">
          <cell r="B32" t="str">
            <v>ANSU10</v>
          </cell>
          <cell r="E32">
            <v>0</v>
          </cell>
          <cell r="F32">
            <v>0</v>
          </cell>
          <cell r="G32">
            <v>13.51</v>
          </cell>
          <cell r="H32" t="str">
            <v>T4</v>
          </cell>
          <cell r="I32">
            <v>7</v>
          </cell>
          <cell r="J32">
            <v>1</v>
          </cell>
          <cell r="Q32" t="str">
            <v>AMEM4B_EPN</v>
          </cell>
          <cell r="R32" t="str">
            <v>ECLA40_WPD</v>
          </cell>
          <cell r="X32">
            <v>2010</v>
          </cell>
          <cell r="Y32" t="str">
            <v>A696</v>
          </cell>
          <cell r="AB32" t="str">
            <v>No</v>
          </cell>
          <cell r="AC32" t="str">
            <v>No</v>
          </cell>
          <cell r="AE32">
            <v>2.8251846568152712</v>
          </cell>
          <cell r="AF32">
            <v>35.31</v>
          </cell>
          <cell r="AG32">
            <v>22432</v>
          </cell>
          <cell r="AI32">
            <v>1.2854233606395784</v>
          </cell>
          <cell r="AJ32">
            <v>35.31</v>
          </cell>
          <cell r="AK32">
            <v>15131</v>
          </cell>
          <cell r="AL32" t="str">
            <v>Peak Security</v>
          </cell>
        </row>
        <row r="33">
          <cell r="B33" t="str">
            <v>ARBR1Q</v>
          </cell>
          <cell r="E33">
            <v>11.704045500000001</v>
          </cell>
          <cell r="F33">
            <v>0</v>
          </cell>
          <cell r="G33">
            <v>0</v>
          </cell>
          <cell r="H33" t="str">
            <v>T4</v>
          </cell>
          <cell r="I33">
            <v>5</v>
          </cell>
          <cell r="J33">
            <v>1</v>
          </cell>
          <cell r="Q33" t="str">
            <v>AMEM4B_EPN</v>
          </cell>
          <cell r="R33" t="str">
            <v>IVER4B</v>
          </cell>
          <cell r="X33">
            <v>2010</v>
          </cell>
          <cell r="Y33" t="str">
            <v>A609</v>
          </cell>
          <cell r="AB33" t="str">
            <v>No</v>
          </cell>
          <cell r="AC33" t="str">
            <v>No</v>
          </cell>
          <cell r="AE33">
            <v>1.3249725779248964</v>
          </cell>
          <cell r="AF33">
            <v>20.260000000000002</v>
          </cell>
          <cell r="AG33">
            <v>11660</v>
          </cell>
          <cell r="AI33">
            <v>0.54395558212205719</v>
          </cell>
          <cell r="AJ33">
            <v>20.260000000000002</v>
          </cell>
          <cell r="AK33">
            <v>7471</v>
          </cell>
          <cell r="AL33" t="str">
            <v>Peak Security</v>
          </cell>
        </row>
        <row r="34">
          <cell r="B34" t="str">
            <v>ARBR1R</v>
          </cell>
          <cell r="E34">
            <v>11.704045500000001</v>
          </cell>
          <cell r="F34">
            <v>0</v>
          </cell>
          <cell r="G34">
            <v>0</v>
          </cell>
          <cell r="H34" t="str">
            <v>T4</v>
          </cell>
          <cell r="I34">
            <v>5</v>
          </cell>
          <cell r="J34">
            <v>1</v>
          </cell>
          <cell r="Q34" t="str">
            <v>AXMI40_SEP</v>
          </cell>
          <cell r="R34" t="str">
            <v>AXMI40_WPD</v>
          </cell>
          <cell r="X34">
            <v>0</v>
          </cell>
          <cell r="Y34" t="str">
            <v>None</v>
          </cell>
          <cell r="AB34" t="str">
            <v>No</v>
          </cell>
          <cell r="AC34" t="str">
            <v>No</v>
          </cell>
          <cell r="AE34">
            <v>0</v>
          </cell>
          <cell r="AF34">
            <v>0</v>
          </cell>
          <cell r="AG34">
            <v>0</v>
          </cell>
          <cell r="AI34">
            <v>0</v>
          </cell>
          <cell r="AJ34">
            <v>0</v>
          </cell>
          <cell r="AK34">
            <v>0</v>
          </cell>
          <cell r="AL34" t="str">
            <v>Year Round</v>
          </cell>
        </row>
        <row r="35">
          <cell r="B35" t="str">
            <v>ARDK10</v>
          </cell>
          <cell r="E35">
            <v>-10.972007249999999</v>
          </cell>
          <cell r="F35">
            <v>0</v>
          </cell>
          <cell r="G35">
            <v>0</v>
          </cell>
          <cell r="H35" t="str">
            <v>T4</v>
          </cell>
          <cell r="I35">
            <v>7</v>
          </cell>
          <cell r="J35">
            <v>1</v>
          </cell>
          <cell r="Q35" t="str">
            <v>AXMI40_SEP</v>
          </cell>
          <cell r="R35" t="str">
            <v>CHIC40</v>
          </cell>
          <cell r="X35">
            <v>2780</v>
          </cell>
          <cell r="Y35" t="str">
            <v>A84F</v>
          </cell>
          <cell r="AB35" t="str">
            <v>No</v>
          </cell>
          <cell r="AC35" t="str">
            <v>No</v>
          </cell>
          <cell r="AE35">
            <v>0.22240585187322048</v>
          </cell>
          <cell r="AF35">
            <v>39.5</v>
          </cell>
          <cell r="AG35">
            <v>9314</v>
          </cell>
          <cell r="AI35">
            <v>2.6278591661866718E-3</v>
          </cell>
          <cell r="AJ35">
            <v>39.5</v>
          </cell>
          <cell r="AK35">
            <v>1012</v>
          </cell>
          <cell r="AL35" t="str">
            <v>Peak Security</v>
          </cell>
        </row>
        <row r="36">
          <cell r="B36" t="str">
            <v>AREC10</v>
          </cell>
          <cell r="E36">
            <v>0</v>
          </cell>
          <cell r="F36">
            <v>0</v>
          </cell>
          <cell r="G36">
            <v>102.34</v>
          </cell>
          <cell r="H36" t="str">
            <v>S1</v>
          </cell>
          <cell r="I36">
            <v>10</v>
          </cell>
          <cell r="J36">
            <v>2</v>
          </cell>
          <cell r="Q36" t="str">
            <v>AXMI40_SEP</v>
          </cell>
          <cell r="R36" t="str">
            <v>EXET40</v>
          </cell>
          <cell r="X36">
            <v>2770</v>
          </cell>
          <cell r="Y36" t="str">
            <v>A852</v>
          </cell>
          <cell r="AB36" t="str">
            <v>No</v>
          </cell>
          <cell r="AC36" t="str">
            <v>No</v>
          </cell>
          <cell r="AE36">
            <v>0.73505871897735642</v>
          </cell>
          <cell r="AF36">
            <v>36.18</v>
          </cell>
          <cell r="AG36">
            <v>15510</v>
          </cell>
          <cell r="AI36">
            <v>0.1118860733538545</v>
          </cell>
          <cell r="AJ36">
            <v>36.18</v>
          </cell>
          <cell r="AK36">
            <v>6051</v>
          </cell>
          <cell r="AL36" t="str">
            <v>Peak Security</v>
          </cell>
        </row>
        <row r="37">
          <cell r="B37" t="str">
            <v>ARMO10</v>
          </cell>
          <cell r="E37">
            <v>22.49230459999999</v>
          </cell>
          <cell r="F37">
            <v>0</v>
          </cell>
          <cell r="G37">
            <v>0</v>
          </cell>
          <cell r="H37" t="str">
            <v>T1</v>
          </cell>
          <cell r="I37">
            <v>3</v>
          </cell>
          <cell r="J37">
            <v>1</v>
          </cell>
          <cell r="Q37" t="str">
            <v>BAGB20</v>
          </cell>
          <cell r="R37" t="str">
            <v>MAGA20</v>
          </cell>
          <cell r="X37">
            <v>1200</v>
          </cell>
          <cell r="Y37" t="str">
            <v>B82F</v>
          </cell>
          <cell r="AB37" t="str">
            <v>No</v>
          </cell>
          <cell r="AC37" t="str">
            <v>No</v>
          </cell>
          <cell r="AE37">
            <v>0.1414096308468982</v>
          </cell>
          <cell r="AF37">
            <v>20.864066479276925</v>
          </cell>
          <cell r="AG37">
            <v>3923</v>
          </cell>
          <cell r="AI37">
            <v>0.12596703831600295</v>
          </cell>
          <cell r="AJ37">
            <v>20.864066479276925</v>
          </cell>
          <cell r="AK37">
            <v>3703</v>
          </cell>
          <cell r="AL37" t="str">
            <v>Peak Security</v>
          </cell>
        </row>
        <row r="38">
          <cell r="B38" t="str">
            <v>AUCH20</v>
          </cell>
          <cell r="E38">
            <v>0</v>
          </cell>
          <cell r="F38">
            <v>0</v>
          </cell>
          <cell r="G38">
            <v>80</v>
          </cell>
          <cell r="H38" t="str">
            <v>S9</v>
          </cell>
          <cell r="I38">
            <v>10</v>
          </cell>
          <cell r="J38">
            <v>2</v>
          </cell>
          <cell r="Q38" t="str">
            <v>BAGB20</v>
          </cell>
          <cell r="R38" t="str">
            <v>SWAN2A</v>
          </cell>
          <cell r="X38">
            <v>1550</v>
          </cell>
          <cell r="Y38" t="str">
            <v>B82E</v>
          </cell>
          <cell r="AB38" t="str">
            <v>No</v>
          </cell>
          <cell r="AC38" t="str">
            <v>No</v>
          </cell>
          <cell r="AE38">
            <v>0.47333885245747659</v>
          </cell>
          <cell r="AF38">
            <v>38.318774058717615</v>
          </cell>
          <cell r="AG38">
            <v>10763</v>
          </cell>
          <cell r="AI38">
            <v>0.10603531666129395</v>
          </cell>
          <cell r="AJ38">
            <v>38.318774058717615</v>
          </cell>
          <cell r="AK38">
            <v>5094</v>
          </cell>
          <cell r="AL38" t="str">
            <v>Peak Security</v>
          </cell>
        </row>
        <row r="39">
          <cell r="B39" t="str">
            <v>AUCW10</v>
          </cell>
          <cell r="E39">
            <v>0</v>
          </cell>
          <cell r="F39">
            <v>0</v>
          </cell>
          <cell r="G39">
            <v>0</v>
          </cell>
          <cell r="H39" t="str">
            <v>S1</v>
          </cell>
          <cell r="I39">
            <v>11</v>
          </cell>
          <cell r="J39">
            <v>2</v>
          </cell>
          <cell r="Q39" t="str">
            <v>BARK20_EPN</v>
          </cell>
          <cell r="R39" t="str">
            <v>BARK20_LPN</v>
          </cell>
          <cell r="X39">
            <v>0</v>
          </cell>
          <cell r="Y39" t="str">
            <v>None</v>
          </cell>
          <cell r="AB39" t="str">
            <v>No</v>
          </cell>
          <cell r="AC39" t="str">
            <v>No</v>
          </cell>
          <cell r="AE39">
            <v>0</v>
          </cell>
          <cell r="AF39">
            <v>0</v>
          </cell>
          <cell r="AG39">
            <v>0</v>
          </cell>
          <cell r="AI39">
            <v>0</v>
          </cell>
          <cell r="AJ39">
            <v>0</v>
          </cell>
          <cell r="AK39">
            <v>0</v>
          </cell>
          <cell r="AL39" t="str">
            <v>Peak Security</v>
          </cell>
        </row>
        <row r="40">
          <cell r="B40" t="str">
            <v>AXMI40_SEP</v>
          </cell>
          <cell r="E40">
            <v>104.26032499720738</v>
          </cell>
          <cell r="F40">
            <v>0</v>
          </cell>
          <cell r="G40">
            <v>0</v>
          </cell>
          <cell r="H40" t="str">
            <v>E1</v>
          </cell>
          <cell r="I40">
            <v>26</v>
          </cell>
          <cell r="J40">
            <v>13</v>
          </cell>
          <cell r="Q40" t="str">
            <v>BARK20_EPN</v>
          </cell>
          <cell r="R40" t="str">
            <v>REBR20</v>
          </cell>
          <cell r="X40">
            <v>1130</v>
          </cell>
          <cell r="Y40" t="str">
            <v>B629</v>
          </cell>
          <cell r="AB40" t="str">
            <v>No</v>
          </cell>
          <cell r="AC40" t="str">
            <v>No</v>
          </cell>
          <cell r="AE40">
            <v>0.218456034794201</v>
          </cell>
          <cell r="AF40">
            <v>13.039502704708507</v>
          </cell>
          <cell r="AG40">
            <v>3047</v>
          </cell>
          <cell r="AI40">
            <v>4.1069838312331526E-2</v>
          </cell>
          <cell r="AJ40">
            <v>13.039502704708507</v>
          </cell>
          <cell r="AK40">
            <v>1321</v>
          </cell>
          <cell r="AL40" t="str">
            <v>Peak Security</v>
          </cell>
        </row>
        <row r="41">
          <cell r="B41" t="str">
            <v>AXMI40_WPD</v>
          </cell>
          <cell r="E41">
            <v>88.617877834969761</v>
          </cell>
          <cell r="F41">
            <v>0</v>
          </cell>
          <cell r="G41">
            <v>0</v>
          </cell>
          <cell r="H41" t="str">
            <v>E1</v>
          </cell>
          <cell r="I41">
            <v>26</v>
          </cell>
          <cell r="J41">
            <v>14</v>
          </cell>
          <cell r="Q41" t="str">
            <v>BARK20_LPN</v>
          </cell>
          <cell r="R41" t="str">
            <v>REBR20</v>
          </cell>
          <cell r="X41">
            <v>1210</v>
          </cell>
          <cell r="Y41" t="str">
            <v>B631</v>
          </cell>
          <cell r="AB41" t="str">
            <v>No</v>
          </cell>
          <cell r="AC41" t="str">
            <v>No</v>
          </cell>
          <cell r="AE41">
            <v>0.22350925206089997</v>
          </cell>
          <cell r="AF41">
            <v>13.003548193574199</v>
          </cell>
          <cell r="AG41">
            <v>3074</v>
          </cell>
          <cell r="AI41">
            <v>4.3277226868598535E-2</v>
          </cell>
          <cell r="AJ41">
            <v>13.003548193574199</v>
          </cell>
          <cell r="AK41">
            <v>1353</v>
          </cell>
          <cell r="AL41" t="str">
            <v>Peak Security</v>
          </cell>
        </row>
        <row r="42">
          <cell r="B42" t="str">
            <v>AYR-2Q</v>
          </cell>
          <cell r="E42">
            <v>22.519346501631677</v>
          </cell>
          <cell r="F42">
            <v>0</v>
          </cell>
          <cell r="G42">
            <v>0</v>
          </cell>
          <cell r="H42" t="str">
            <v>S1</v>
          </cell>
          <cell r="I42">
            <v>10</v>
          </cell>
          <cell r="J42">
            <v>2</v>
          </cell>
          <cell r="Q42" t="str">
            <v>BARK20_EPN</v>
          </cell>
          <cell r="R42" t="str">
            <v>BARK40</v>
          </cell>
          <cell r="X42">
            <v>750</v>
          </cell>
          <cell r="Y42" t="str">
            <v>F670</v>
          </cell>
          <cell r="AB42" t="str">
            <v>No</v>
          </cell>
          <cell r="AC42" t="str">
            <v>No</v>
          </cell>
          <cell r="AE42">
            <v>2.2578373569818001E-2</v>
          </cell>
          <cell r="AF42">
            <v>0</v>
          </cell>
          <cell r="AG42">
            <v>0</v>
          </cell>
          <cell r="AI42">
            <v>6.2420998014366385E-3</v>
          </cell>
          <cell r="AJ42">
            <v>0</v>
          </cell>
          <cell r="AK42">
            <v>0</v>
          </cell>
          <cell r="AL42" t="str">
            <v>Peak Security</v>
          </cell>
        </row>
        <row r="43">
          <cell r="B43" t="str">
            <v>AYR-2R</v>
          </cell>
          <cell r="E43">
            <v>22.519346501631677</v>
          </cell>
          <cell r="F43">
            <v>0</v>
          </cell>
          <cell r="G43">
            <v>0</v>
          </cell>
          <cell r="H43" t="str">
            <v>S1</v>
          </cell>
          <cell r="I43">
            <v>10</v>
          </cell>
          <cell r="J43">
            <v>2</v>
          </cell>
          <cell r="Q43" t="str">
            <v>BARK20_EPN</v>
          </cell>
          <cell r="R43" t="str">
            <v>BARK40</v>
          </cell>
          <cell r="X43">
            <v>750</v>
          </cell>
          <cell r="Y43" t="str">
            <v>F671</v>
          </cell>
          <cell r="AB43" t="str">
            <v>No</v>
          </cell>
          <cell r="AC43" t="str">
            <v>No</v>
          </cell>
          <cell r="AE43">
            <v>2.2578373569818001E-2</v>
          </cell>
          <cell r="AF43">
            <v>0</v>
          </cell>
          <cell r="AG43">
            <v>0</v>
          </cell>
          <cell r="AI43">
            <v>6.2420998014366385E-3</v>
          </cell>
          <cell r="AJ43">
            <v>0</v>
          </cell>
          <cell r="AK43">
            <v>0</v>
          </cell>
          <cell r="AL43" t="str">
            <v>Peak Security</v>
          </cell>
        </row>
        <row r="44">
          <cell r="B44" t="str">
            <v>BAGA1Q</v>
          </cell>
          <cell r="E44">
            <v>12.380273141848583</v>
          </cell>
          <cell r="F44">
            <v>0</v>
          </cell>
          <cell r="G44">
            <v>0</v>
          </cell>
          <cell r="H44" t="str">
            <v>S5</v>
          </cell>
          <cell r="I44">
            <v>9</v>
          </cell>
          <cell r="J44">
            <v>2</v>
          </cell>
          <cell r="Q44" t="str">
            <v>BARK40</v>
          </cell>
          <cell r="R44" t="str">
            <v>LAKE4A</v>
          </cell>
          <cell r="X44">
            <v>3100</v>
          </cell>
          <cell r="Y44" t="str">
            <v>A674</v>
          </cell>
          <cell r="AB44" t="str">
            <v>No</v>
          </cell>
          <cell r="AC44" t="str">
            <v>No</v>
          </cell>
          <cell r="AE44">
            <v>0.20795541294507303</v>
          </cell>
          <cell r="AF44">
            <v>13.59</v>
          </cell>
          <cell r="AG44">
            <v>4382</v>
          </cell>
          <cell r="AI44">
            <v>1.3784365521123656</v>
          </cell>
          <cell r="AJ44">
            <v>13.59</v>
          </cell>
          <cell r="AK44">
            <v>11282</v>
          </cell>
          <cell r="AL44" t="str">
            <v>Year Round</v>
          </cell>
        </row>
        <row r="45">
          <cell r="B45" t="str">
            <v>BAGA1R</v>
          </cell>
          <cell r="E45">
            <v>10.900273141848583</v>
          </cell>
          <cell r="F45">
            <v>0</v>
          </cell>
          <cell r="G45">
            <v>0</v>
          </cell>
          <cell r="H45" t="str">
            <v>S5</v>
          </cell>
          <cell r="I45">
            <v>9</v>
          </cell>
          <cell r="J45">
            <v>2</v>
          </cell>
          <cell r="Q45" t="str">
            <v>BARK40</v>
          </cell>
          <cell r="R45" t="str">
            <v>LAKE4B</v>
          </cell>
          <cell r="X45">
            <v>2890</v>
          </cell>
          <cell r="Y45" t="str">
            <v>A675</v>
          </cell>
          <cell r="AB45" t="str">
            <v>No</v>
          </cell>
          <cell r="AC45" t="str">
            <v>No</v>
          </cell>
          <cell r="AE45">
            <v>0.20795541294507303</v>
          </cell>
          <cell r="AF45">
            <v>13.59</v>
          </cell>
          <cell r="AG45">
            <v>4382</v>
          </cell>
          <cell r="AI45">
            <v>1.3784365521123656</v>
          </cell>
          <cell r="AJ45">
            <v>13.59</v>
          </cell>
          <cell r="AK45">
            <v>11282</v>
          </cell>
          <cell r="AL45" t="str">
            <v>Year Round</v>
          </cell>
        </row>
        <row r="46">
          <cell r="B46" t="str">
            <v>BAGB20</v>
          </cell>
          <cell r="E46">
            <v>0</v>
          </cell>
          <cell r="F46">
            <v>468.89565620570892</v>
          </cell>
          <cell r="G46">
            <v>310.39733117300864</v>
          </cell>
          <cell r="H46" t="str">
            <v>H1</v>
          </cell>
          <cell r="I46">
            <v>21</v>
          </cell>
          <cell r="J46">
            <v>10</v>
          </cell>
          <cell r="Q46" t="str">
            <v>BARK40</v>
          </cell>
          <cell r="R46" t="str">
            <v>WHAM40</v>
          </cell>
          <cell r="X46">
            <v>2010</v>
          </cell>
          <cell r="Y46" t="str">
            <v>A672</v>
          </cell>
          <cell r="AB46" t="str">
            <v>No</v>
          </cell>
          <cell r="AC46" t="str">
            <v>No</v>
          </cell>
          <cell r="AE46">
            <v>0.79553178768498101</v>
          </cell>
          <cell r="AF46">
            <v>9.66</v>
          </cell>
          <cell r="AG46">
            <v>6092</v>
          </cell>
          <cell r="AI46">
            <v>3.7055512568823281</v>
          </cell>
          <cell r="AJ46">
            <v>9.66</v>
          </cell>
          <cell r="AK46">
            <v>13149</v>
          </cell>
          <cell r="AL46" t="str">
            <v>Year Round</v>
          </cell>
        </row>
        <row r="47">
          <cell r="B47" t="str">
            <v>BAIN10</v>
          </cell>
          <cell r="E47">
            <v>28.994680769095449</v>
          </cell>
          <cell r="F47">
            <v>0</v>
          </cell>
          <cell r="G47">
            <v>0</v>
          </cell>
          <cell r="H47" t="str">
            <v>S5</v>
          </cell>
          <cell r="I47">
            <v>9</v>
          </cell>
          <cell r="J47">
            <v>2</v>
          </cell>
          <cell r="Q47" t="str">
            <v>BARK40</v>
          </cell>
          <cell r="R47" t="str">
            <v>WHAM40</v>
          </cell>
          <cell r="X47">
            <v>2010</v>
          </cell>
          <cell r="Y47" t="str">
            <v>A673</v>
          </cell>
          <cell r="AB47" t="str">
            <v>No</v>
          </cell>
          <cell r="AC47" t="str">
            <v>No</v>
          </cell>
          <cell r="AE47">
            <v>0.79553178768498101</v>
          </cell>
          <cell r="AF47">
            <v>10.884327826100044</v>
          </cell>
          <cell r="AG47">
            <v>6865</v>
          </cell>
          <cell r="AI47">
            <v>3.7055512568823281</v>
          </cell>
          <cell r="AJ47">
            <v>10.884327826100044</v>
          </cell>
          <cell r="AK47">
            <v>14815</v>
          </cell>
          <cell r="AL47" t="str">
            <v>Year Round</v>
          </cell>
        </row>
        <row r="48">
          <cell r="B48" t="str">
            <v>BARK20_EPN</v>
          </cell>
          <cell r="E48">
            <v>175.63972460433527</v>
          </cell>
          <cell r="F48">
            <v>0</v>
          </cell>
          <cell r="G48">
            <v>0</v>
          </cell>
          <cell r="H48" t="str">
            <v>A1</v>
          </cell>
          <cell r="I48">
            <v>18</v>
          </cell>
          <cell r="J48">
            <v>9</v>
          </cell>
          <cell r="Q48" t="str">
            <v>BARK40</v>
          </cell>
          <cell r="R48" t="str">
            <v>WTHU4A</v>
          </cell>
          <cell r="X48">
            <v>2010</v>
          </cell>
          <cell r="Y48" t="str">
            <v>A78D</v>
          </cell>
          <cell r="AB48" t="str">
            <v>No</v>
          </cell>
          <cell r="AC48" t="str">
            <v>No</v>
          </cell>
          <cell r="AE48">
            <v>0.14715732771467116</v>
          </cell>
          <cell r="AF48">
            <v>15.87</v>
          </cell>
          <cell r="AG48">
            <v>3515</v>
          </cell>
          <cell r="AI48">
            <v>0.99736804700735415</v>
          </cell>
          <cell r="AJ48">
            <v>15.87</v>
          </cell>
          <cell r="AK48">
            <v>9150</v>
          </cell>
          <cell r="AL48" t="str">
            <v>Year Round</v>
          </cell>
        </row>
        <row r="49">
          <cell r="B49" t="str">
            <v>BARK20_LPN</v>
          </cell>
          <cell r="E49">
            <v>120.93402531934844</v>
          </cell>
          <cell r="F49">
            <v>0</v>
          </cell>
          <cell r="G49">
            <v>0</v>
          </cell>
          <cell r="H49" t="str">
            <v>A1</v>
          </cell>
          <cell r="I49">
            <v>24</v>
          </cell>
          <cell r="J49">
            <v>12</v>
          </cell>
          <cell r="Q49" t="str">
            <v>BARK40</v>
          </cell>
          <cell r="R49" t="str">
            <v>WTHU4B</v>
          </cell>
          <cell r="X49">
            <v>2010</v>
          </cell>
          <cell r="Y49" t="str">
            <v>A78E</v>
          </cell>
          <cell r="AB49" t="str">
            <v>No</v>
          </cell>
          <cell r="AC49" t="str">
            <v>No</v>
          </cell>
          <cell r="AE49">
            <v>0.14715732771467116</v>
          </cell>
          <cell r="AF49">
            <v>15.87</v>
          </cell>
          <cell r="AG49">
            <v>3515</v>
          </cell>
          <cell r="AI49">
            <v>0.99736804700735415</v>
          </cell>
          <cell r="AJ49">
            <v>15.87</v>
          </cell>
          <cell r="AK49">
            <v>9150</v>
          </cell>
          <cell r="AL49" t="str">
            <v>Year Round</v>
          </cell>
        </row>
        <row r="50">
          <cell r="B50" t="str">
            <v>BARK40</v>
          </cell>
          <cell r="E50">
            <v>0</v>
          </cell>
          <cell r="F50">
            <v>0</v>
          </cell>
          <cell r="G50">
            <v>0</v>
          </cell>
          <cell r="H50" t="str">
            <v>A1</v>
          </cell>
          <cell r="I50">
            <v>18</v>
          </cell>
          <cell r="J50">
            <v>12</v>
          </cell>
          <cell r="Q50" t="str">
            <v>BEDD20_LPN</v>
          </cell>
          <cell r="R50" t="str">
            <v>BEDD20_SPN</v>
          </cell>
          <cell r="X50">
            <v>0</v>
          </cell>
          <cell r="Y50" t="str">
            <v>None</v>
          </cell>
          <cell r="AB50" t="str">
            <v>No</v>
          </cell>
          <cell r="AC50" t="str">
            <v>No</v>
          </cell>
          <cell r="AE50">
            <v>0</v>
          </cell>
          <cell r="AF50">
            <v>0</v>
          </cell>
          <cell r="AG50">
            <v>0</v>
          </cell>
          <cell r="AI50">
            <v>0</v>
          </cell>
          <cell r="AJ50">
            <v>0</v>
          </cell>
          <cell r="AK50">
            <v>0</v>
          </cell>
          <cell r="AL50" t="str">
            <v>Year Round</v>
          </cell>
        </row>
        <row r="51">
          <cell r="B51" t="str">
            <v>BEAU10</v>
          </cell>
          <cell r="E51">
            <v>24.95994846</v>
          </cell>
          <cell r="F51">
            <v>0</v>
          </cell>
          <cell r="G51">
            <v>0</v>
          </cell>
          <cell r="H51" t="str">
            <v>T1</v>
          </cell>
          <cell r="I51">
            <v>1</v>
          </cell>
          <cell r="J51">
            <v>1</v>
          </cell>
          <cell r="Q51" t="str">
            <v>BEDD20_LPN</v>
          </cell>
          <cell r="R51" t="str">
            <v>CHSI20</v>
          </cell>
          <cell r="X51">
            <v>760</v>
          </cell>
          <cell r="Y51" t="str">
            <v>B720</v>
          </cell>
          <cell r="AB51" t="str">
            <v>No</v>
          </cell>
          <cell r="AC51" t="str">
            <v>No</v>
          </cell>
          <cell r="AE51">
            <v>0.20339233850211591</v>
          </cell>
          <cell r="AF51">
            <v>22.984570129553109</v>
          </cell>
          <cell r="AG51">
            <v>3918</v>
          </cell>
          <cell r="AI51">
            <v>9.828866125919232E-2</v>
          </cell>
          <cell r="AJ51">
            <v>22.984570129553109</v>
          </cell>
          <cell r="AK51">
            <v>2724</v>
          </cell>
          <cell r="AL51" t="str">
            <v>Peak Security</v>
          </cell>
        </row>
        <row r="52">
          <cell r="B52" t="str">
            <v>BEAU1N</v>
          </cell>
          <cell r="E52">
            <v>0</v>
          </cell>
          <cell r="F52">
            <v>0</v>
          </cell>
          <cell r="G52">
            <v>0</v>
          </cell>
          <cell r="H52" t="str">
            <v>T1</v>
          </cell>
          <cell r="I52">
            <v>1</v>
          </cell>
          <cell r="J52">
            <v>1</v>
          </cell>
          <cell r="Q52" t="str">
            <v>BEDD20_LPN</v>
          </cell>
          <cell r="R52" t="str">
            <v>CHSI20</v>
          </cell>
          <cell r="X52">
            <v>945</v>
          </cell>
          <cell r="Y52" t="str">
            <v>B721</v>
          </cell>
          <cell r="AB52" t="str">
            <v>No</v>
          </cell>
          <cell r="AC52" t="str">
            <v>No</v>
          </cell>
          <cell r="AE52">
            <v>0.19807512189653767</v>
          </cell>
          <cell r="AF52">
            <v>24.70273531707327</v>
          </cell>
          <cell r="AG52">
            <v>4155</v>
          </cell>
          <cell r="AI52">
            <v>9.5719134276827683E-2</v>
          </cell>
          <cell r="AJ52">
            <v>24.70273531707327</v>
          </cell>
          <cell r="AK52">
            <v>2889</v>
          </cell>
          <cell r="AL52" t="str">
            <v>Peak Security</v>
          </cell>
        </row>
        <row r="53">
          <cell r="B53" t="str">
            <v>BEAU1P</v>
          </cell>
          <cell r="E53">
            <v>0</v>
          </cell>
          <cell r="F53">
            <v>0</v>
          </cell>
          <cell r="G53">
            <v>0</v>
          </cell>
          <cell r="H53" t="str">
            <v>T1</v>
          </cell>
          <cell r="I53">
            <v>1</v>
          </cell>
          <cell r="J53">
            <v>1</v>
          </cell>
          <cell r="Q53" t="str">
            <v>BEDD20_LPN</v>
          </cell>
          <cell r="R53" t="str">
            <v>WIMB20</v>
          </cell>
          <cell r="X53">
            <v>1100</v>
          </cell>
          <cell r="Y53" t="str">
            <v>B722</v>
          </cell>
          <cell r="AB53" t="str">
            <v>No</v>
          </cell>
          <cell r="AC53" t="str">
            <v>No</v>
          </cell>
          <cell r="AE53">
            <v>0.2510125656909632</v>
          </cell>
          <cell r="AF53">
            <v>16.830683546464808</v>
          </cell>
          <cell r="AG53">
            <v>4216</v>
          </cell>
          <cell r="AI53">
            <v>0.12842262015404607</v>
          </cell>
          <cell r="AJ53">
            <v>16.830683546464808</v>
          </cell>
          <cell r="AK53">
            <v>3016</v>
          </cell>
          <cell r="AL53" t="str">
            <v>Peak Security</v>
          </cell>
        </row>
        <row r="54">
          <cell r="B54" t="str">
            <v>BEAU1Q</v>
          </cell>
          <cell r="E54">
            <v>0</v>
          </cell>
          <cell r="F54">
            <v>0</v>
          </cell>
          <cell r="G54">
            <v>0</v>
          </cell>
          <cell r="H54" t="str">
            <v>T1</v>
          </cell>
          <cell r="I54">
            <v>1</v>
          </cell>
          <cell r="J54">
            <v>1</v>
          </cell>
          <cell r="Q54" t="str">
            <v>BEDD20_LPN</v>
          </cell>
          <cell r="R54" t="str">
            <v>WIMB20</v>
          </cell>
          <cell r="X54">
            <v>860</v>
          </cell>
          <cell r="Y54" t="str">
            <v>B723</v>
          </cell>
          <cell r="AB54" t="str">
            <v>No</v>
          </cell>
          <cell r="AC54" t="str">
            <v>No</v>
          </cell>
          <cell r="AE54">
            <v>0.2383051576974036</v>
          </cell>
          <cell r="AF54">
            <v>21.297913034017228</v>
          </cell>
          <cell r="AG54">
            <v>5198</v>
          </cell>
          <cell r="AI54">
            <v>0.12192127777938368</v>
          </cell>
          <cell r="AJ54">
            <v>21.297913034017228</v>
          </cell>
          <cell r="AK54">
            <v>3718</v>
          </cell>
          <cell r="AL54" t="str">
            <v>Peak Security</v>
          </cell>
        </row>
        <row r="55">
          <cell r="B55" t="str">
            <v>BEAU1R</v>
          </cell>
          <cell r="E55">
            <v>0</v>
          </cell>
          <cell r="F55">
            <v>0</v>
          </cell>
          <cell r="G55">
            <v>0</v>
          </cell>
          <cell r="H55" t="str">
            <v>T1</v>
          </cell>
          <cell r="I55">
            <v>1</v>
          </cell>
          <cell r="J55">
            <v>1</v>
          </cell>
          <cell r="Q55" t="str">
            <v>BEDD20_LPN</v>
          </cell>
          <cell r="R55" t="str">
            <v>BEDD4A</v>
          </cell>
          <cell r="X55">
            <v>750</v>
          </cell>
          <cell r="Y55" t="str">
            <v>F755</v>
          </cell>
          <cell r="AB55" t="str">
            <v>No</v>
          </cell>
          <cell r="AC55" t="str">
            <v>No</v>
          </cell>
          <cell r="AE55">
            <v>0.12556435858651474</v>
          </cell>
          <cell r="AF55">
            <v>0</v>
          </cell>
          <cell r="AG55">
            <v>0</v>
          </cell>
          <cell r="AI55">
            <v>0.29155131779308613</v>
          </cell>
          <cell r="AJ55">
            <v>0</v>
          </cell>
          <cell r="AK55">
            <v>0</v>
          </cell>
          <cell r="AL55" t="str">
            <v>Year Round</v>
          </cell>
        </row>
        <row r="56">
          <cell r="B56" t="str">
            <v>BEAU1S</v>
          </cell>
          <cell r="E56">
            <v>0</v>
          </cell>
          <cell r="F56">
            <v>0</v>
          </cell>
          <cell r="G56">
            <v>0</v>
          </cell>
          <cell r="H56" t="str">
            <v>T1</v>
          </cell>
          <cell r="I56">
            <v>1</v>
          </cell>
          <cell r="J56">
            <v>1</v>
          </cell>
          <cell r="Q56" t="str">
            <v>BEDD20_LPN</v>
          </cell>
          <cell r="R56" t="str">
            <v>BEDD4A</v>
          </cell>
          <cell r="X56">
            <v>750</v>
          </cell>
          <cell r="Y56" t="str">
            <v>F753</v>
          </cell>
          <cell r="AB56" t="str">
            <v>No</v>
          </cell>
          <cell r="AC56" t="str">
            <v>No</v>
          </cell>
          <cell r="AE56">
            <v>0.12556435858651474</v>
          </cell>
          <cell r="AF56">
            <v>0</v>
          </cell>
          <cell r="AG56">
            <v>0</v>
          </cell>
          <cell r="AI56">
            <v>0.29155131779308613</v>
          </cell>
          <cell r="AJ56">
            <v>0</v>
          </cell>
          <cell r="AK56">
            <v>0</v>
          </cell>
          <cell r="AL56" t="str">
            <v>Year Round</v>
          </cell>
        </row>
        <row r="57">
          <cell r="B57" t="str">
            <v>BEAU1T</v>
          </cell>
          <cell r="E57">
            <v>0</v>
          </cell>
          <cell r="F57">
            <v>0</v>
          </cell>
          <cell r="G57">
            <v>0</v>
          </cell>
          <cell r="H57" t="str">
            <v>T1</v>
          </cell>
          <cell r="I57">
            <v>1</v>
          </cell>
          <cell r="J57">
            <v>1</v>
          </cell>
          <cell r="Q57" t="str">
            <v>BEDD4A</v>
          </cell>
          <cell r="R57" t="str">
            <v>ROWD4A</v>
          </cell>
          <cell r="X57">
            <v>1310</v>
          </cell>
          <cell r="Y57" t="str">
            <v>A749</v>
          </cell>
          <cell r="AB57" t="str">
            <v>No</v>
          </cell>
          <cell r="AC57" t="str">
            <v>No</v>
          </cell>
          <cell r="AE57">
            <v>0.16741914478202016</v>
          </cell>
          <cell r="AF57">
            <v>119.16790840707088</v>
          </cell>
          <cell r="AG57">
            <v>48760</v>
          </cell>
          <cell r="AI57">
            <v>0.38873509039078169</v>
          </cell>
          <cell r="AJ57">
            <v>119.16790840707088</v>
          </cell>
          <cell r="AK57">
            <v>74300</v>
          </cell>
          <cell r="AL57" t="str">
            <v>Year Round</v>
          </cell>
        </row>
        <row r="58">
          <cell r="B58" t="str">
            <v>BEAU20</v>
          </cell>
          <cell r="E58">
            <v>0</v>
          </cell>
          <cell r="F58">
            <v>0</v>
          </cell>
          <cell r="G58">
            <v>0</v>
          </cell>
          <cell r="H58" t="str">
            <v>T1</v>
          </cell>
          <cell r="I58">
            <v>1</v>
          </cell>
          <cell r="J58">
            <v>1</v>
          </cell>
          <cell r="Q58" t="str">
            <v>BEDD20_LPN</v>
          </cell>
          <cell r="R58" t="str">
            <v>BEDD4B</v>
          </cell>
          <cell r="X58">
            <v>750</v>
          </cell>
          <cell r="Y58" t="str">
            <v>F756</v>
          </cell>
          <cell r="AB58" t="str">
            <v>No</v>
          </cell>
          <cell r="AC58" t="str">
            <v>No</v>
          </cell>
          <cell r="AE58">
            <v>0.1305856639921871</v>
          </cell>
          <cell r="AF58">
            <v>0</v>
          </cell>
          <cell r="AG58">
            <v>0</v>
          </cell>
          <cell r="AI58">
            <v>0.30359815759014558</v>
          </cell>
          <cell r="AJ58">
            <v>0</v>
          </cell>
          <cell r="AK58">
            <v>0</v>
          </cell>
          <cell r="AL58" t="str">
            <v>Year Round</v>
          </cell>
        </row>
        <row r="59">
          <cell r="B59" t="str">
            <v>BEAU40</v>
          </cell>
          <cell r="E59">
            <v>0</v>
          </cell>
          <cell r="F59">
            <v>0</v>
          </cell>
          <cell r="G59">
            <v>0</v>
          </cell>
          <cell r="H59" t="str">
            <v>T1</v>
          </cell>
          <cell r="I59">
            <v>1</v>
          </cell>
          <cell r="J59">
            <v>1</v>
          </cell>
          <cell r="Q59" t="str">
            <v>BEDD20_LPN</v>
          </cell>
          <cell r="R59" t="str">
            <v>BEDD4B</v>
          </cell>
          <cell r="X59">
            <v>750</v>
          </cell>
          <cell r="Y59" t="str">
            <v>F754</v>
          </cell>
          <cell r="AB59" t="str">
            <v>No</v>
          </cell>
          <cell r="AC59" t="str">
            <v>No</v>
          </cell>
          <cell r="AE59">
            <v>0.1305856639921871</v>
          </cell>
          <cell r="AF59">
            <v>0</v>
          </cell>
          <cell r="AG59">
            <v>0</v>
          </cell>
          <cell r="AI59">
            <v>0.30359815759014558</v>
          </cell>
          <cell r="AJ59">
            <v>0</v>
          </cell>
          <cell r="AK59">
            <v>0</v>
          </cell>
          <cell r="AL59" t="str">
            <v>Year Round</v>
          </cell>
        </row>
        <row r="60">
          <cell r="B60" t="str">
            <v>BEDD20_LPN</v>
          </cell>
          <cell r="E60">
            <v>216.149069892211</v>
          </cell>
          <cell r="F60">
            <v>0</v>
          </cell>
          <cell r="G60">
            <v>0</v>
          </cell>
          <cell r="H60" t="str">
            <v>A8</v>
          </cell>
          <cell r="I60">
            <v>23</v>
          </cell>
          <cell r="J60">
            <v>12</v>
          </cell>
          <cell r="Q60" t="str">
            <v>BEDD4B</v>
          </cell>
          <cell r="R60" t="str">
            <v>ROWD4B</v>
          </cell>
          <cell r="X60">
            <v>1410</v>
          </cell>
          <cell r="Y60" t="str">
            <v>A754</v>
          </cell>
          <cell r="AB60" t="str">
            <v>No</v>
          </cell>
          <cell r="AC60" t="str">
            <v>No</v>
          </cell>
          <cell r="AE60">
            <v>0.17411421865625085</v>
          </cell>
          <cell r="AF60">
            <v>119.16790840707088</v>
          </cell>
          <cell r="AG60">
            <v>49725</v>
          </cell>
          <cell r="AI60">
            <v>0.40479754345352664</v>
          </cell>
          <cell r="AJ60">
            <v>119.16790840707088</v>
          </cell>
          <cell r="AK60">
            <v>75819</v>
          </cell>
          <cell r="AL60" t="str">
            <v>Year Round</v>
          </cell>
        </row>
        <row r="61">
          <cell r="B61" t="str">
            <v>BEDD20_SPN</v>
          </cell>
          <cell r="E61">
            <v>454.37524054003029</v>
          </cell>
          <cell r="F61">
            <v>0</v>
          </cell>
          <cell r="G61">
            <v>0</v>
          </cell>
          <cell r="H61" t="str">
            <v>A8</v>
          </cell>
          <cell r="I61">
            <v>23</v>
          </cell>
          <cell r="J61">
            <v>11</v>
          </cell>
          <cell r="Q61" t="str">
            <v>BESW20</v>
          </cell>
          <cell r="R61" t="str">
            <v>COVE20</v>
          </cell>
          <cell r="X61">
            <v>955</v>
          </cell>
          <cell r="Y61" t="str">
            <v>B531</v>
          </cell>
          <cell r="AB61" t="str">
            <v>No</v>
          </cell>
          <cell r="AC61" t="str">
            <v>No</v>
          </cell>
          <cell r="AE61">
            <v>6.1122692833494571E-2</v>
          </cell>
          <cell r="AF61">
            <v>22.375690762583442</v>
          </cell>
          <cell r="AG61">
            <v>1844</v>
          </cell>
          <cell r="AI61">
            <v>6.114771155278912E-2</v>
          </cell>
          <cell r="AJ61">
            <v>22.375690762583442</v>
          </cell>
          <cell r="AK61">
            <v>1844</v>
          </cell>
          <cell r="AL61" t="str">
            <v>Year Round</v>
          </cell>
        </row>
        <row r="62">
          <cell r="B62" t="str">
            <v>BEDD4A</v>
          </cell>
          <cell r="E62">
            <v>0</v>
          </cell>
          <cell r="F62">
            <v>0</v>
          </cell>
          <cell r="G62">
            <v>0</v>
          </cell>
          <cell r="H62" t="str">
            <v>A8</v>
          </cell>
          <cell r="I62">
            <v>23</v>
          </cell>
          <cell r="J62">
            <v>12</v>
          </cell>
          <cell r="Q62" t="str">
            <v>BESW20</v>
          </cell>
          <cell r="R62" t="str">
            <v>COVE20</v>
          </cell>
          <cell r="X62">
            <v>955</v>
          </cell>
          <cell r="Y62" t="str">
            <v>B57A</v>
          </cell>
          <cell r="AB62" t="str">
            <v>No</v>
          </cell>
          <cell r="AC62" t="str">
            <v>No</v>
          </cell>
          <cell r="AE62">
            <v>6.1122692833494571E-2</v>
          </cell>
          <cell r="AF62">
            <v>22.375690762583442</v>
          </cell>
          <cell r="AG62">
            <v>1844</v>
          </cell>
          <cell r="AI62">
            <v>6.114771155278912E-2</v>
          </cell>
          <cell r="AJ62">
            <v>22.375690762583442</v>
          </cell>
          <cell r="AK62">
            <v>1844</v>
          </cell>
          <cell r="AL62" t="str">
            <v>Year Round</v>
          </cell>
        </row>
        <row r="63">
          <cell r="B63" t="str">
            <v>BEDD4B</v>
          </cell>
          <cell r="E63">
            <v>0</v>
          </cell>
          <cell r="F63">
            <v>0</v>
          </cell>
          <cell r="G63">
            <v>0</v>
          </cell>
          <cell r="H63" t="str">
            <v>A8</v>
          </cell>
          <cell r="I63">
            <v>23</v>
          </cell>
          <cell r="J63">
            <v>12</v>
          </cell>
          <cell r="Q63" t="str">
            <v>BESW20</v>
          </cell>
          <cell r="R63" t="str">
            <v>FECK20</v>
          </cell>
          <cell r="X63">
            <v>955</v>
          </cell>
          <cell r="Y63" t="str">
            <v>B511</v>
          </cell>
          <cell r="AB63" t="str">
            <v>No</v>
          </cell>
          <cell r="AC63" t="str">
            <v>No</v>
          </cell>
          <cell r="AE63">
            <v>0.33554733342432574</v>
          </cell>
          <cell r="AF63">
            <v>42.91770145731725</v>
          </cell>
          <cell r="AG63">
            <v>6644</v>
          </cell>
          <cell r="AI63">
            <v>0.30867008508395632</v>
          </cell>
          <cell r="AJ63">
            <v>42.91770145731725</v>
          </cell>
          <cell r="AK63">
            <v>6373</v>
          </cell>
          <cell r="AL63" t="str">
            <v>Peak Security</v>
          </cell>
        </row>
        <row r="64">
          <cell r="B64" t="str">
            <v>BEIN10</v>
          </cell>
          <cell r="E64">
            <v>0</v>
          </cell>
          <cell r="F64">
            <v>0</v>
          </cell>
          <cell r="G64">
            <v>76.3</v>
          </cell>
          <cell r="H64" t="str">
            <v>T1</v>
          </cell>
          <cell r="I64">
            <v>3</v>
          </cell>
          <cell r="J64">
            <v>1</v>
          </cell>
          <cell r="Q64" t="str">
            <v>BESW20</v>
          </cell>
          <cell r="R64" t="str">
            <v>OCKH20</v>
          </cell>
          <cell r="X64">
            <v>820</v>
          </cell>
          <cell r="Y64" t="str">
            <v>NGC1</v>
          </cell>
          <cell r="AB64" t="str">
            <v>No</v>
          </cell>
          <cell r="AC64" t="str">
            <v>No</v>
          </cell>
          <cell r="AE64">
            <v>0.10781158706058258</v>
          </cell>
          <cell r="AF64">
            <v>75.457955920498492</v>
          </cell>
          <cell r="AG64">
            <v>5166</v>
          </cell>
          <cell r="AI64">
            <v>0.12855181734238055</v>
          </cell>
          <cell r="AJ64">
            <v>75.457955920498492</v>
          </cell>
          <cell r="AK64">
            <v>5641</v>
          </cell>
          <cell r="AL64" t="str">
            <v>Year Round</v>
          </cell>
        </row>
        <row r="65">
          <cell r="B65" t="str">
            <v>BERB20</v>
          </cell>
          <cell r="E65">
            <v>-32.4834642</v>
          </cell>
          <cell r="F65">
            <v>0</v>
          </cell>
          <cell r="G65">
            <v>0</v>
          </cell>
          <cell r="H65" t="str">
            <v>T1</v>
          </cell>
          <cell r="I65">
            <v>1</v>
          </cell>
          <cell r="J65">
            <v>1</v>
          </cell>
          <cell r="Q65" t="str">
            <v>BICF4A</v>
          </cell>
          <cell r="R65" t="str">
            <v>SPLN40</v>
          </cell>
          <cell r="X65">
            <v>3160</v>
          </cell>
          <cell r="Y65" t="str">
            <v>NG78</v>
          </cell>
          <cell r="AB65" t="str">
            <v>No</v>
          </cell>
          <cell r="AC65" t="str">
            <v>No</v>
          </cell>
          <cell r="AE65">
            <v>0.62922944701509886</v>
          </cell>
          <cell r="AF65">
            <v>20.11</v>
          </cell>
          <cell r="AG65">
            <v>11280</v>
          </cell>
          <cell r="AI65">
            <v>9.1241259447578743E-2</v>
          </cell>
          <cell r="AJ65">
            <v>20.11</v>
          </cell>
          <cell r="AK65">
            <v>4295</v>
          </cell>
          <cell r="AL65" t="str">
            <v>Peak Security</v>
          </cell>
        </row>
        <row r="66">
          <cell r="B66" t="str">
            <v>BERW1Q</v>
          </cell>
          <cell r="E66">
            <v>15.320527118912349</v>
          </cell>
          <cell r="F66">
            <v>0</v>
          </cell>
          <cell r="G66">
            <v>0</v>
          </cell>
          <cell r="H66" t="str">
            <v>S1</v>
          </cell>
          <cell r="I66">
            <v>11</v>
          </cell>
          <cell r="J66">
            <v>2</v>
          </cell>
          <cell r="Q66" t="str">
            <v>BICF4A</v>
          </cell>
          <cell r="R66" t="str">
            <v>WBUR40</v>
          </cell>
          <cell r="X66">
            <v>3330</v>
          </cell>
          <cell r="Y66" t="str">
            <v>A39F</v>
          </cell>
          <cell r="AB66" t="str">
            <v>No</v>
          </cell>
          <cell r="AC66" t="str">
            <v>No</v>
          </cell>
          <cell r="AE66">
            <v>2.4973519454516331</v>
          </cell>
          <cell r="AF66">
            <v>65.55</v>
          </cell>
          <cell r="AG66">
            <v>42290</v>
          </cell>
          <cell r="AI66">
            <v>0.53225150518465247</v>
          </cell>
          <cell r="AJ66">
            <v>65.55</v>
          </cell>
          <cell r="AK66">
            <v>19523</v>
          </cell>
          <cell r="AL66" t="str">
            <v>Peak Security</v>
          </cell>
        </row>
        <row r="67">
          <cell r="B67" t="str">
            <v>BERW1R</v>
          </cell>
          <cell r="E67">
            <v>15.320527118912349</v>
          </cell>
          <cell r="F67">
            <v>0</v>
          </cell>
          <cell r="G67">
            <v>0</v>
          </cell>
          <cell r="H67" t="str">
            <v>S1</v>
          </cell>
          <cell r="I67">
            <v>11</v>
          </cell>
          <cell r="J67">
            <v>2</v>
          </cell>
          <cell r="Q67" t="str">
            <v>BICF4B</v>
          </cell>
          <cell r="R67" t="str">
            <v>WALP40_EME</v>
          </cell>
          <cell r="X67">
            <v>3190</v>
          </cell>
          <cell r="Y67" t="str">
            <v>NG79</v>
          </cell>
          <cell r="AB67" t="str">
            <v>No</v>
          </cell>
          <cell r="AC67" t="str">
            <v>No</v>
          </cell>
          <cell r="AE67">
            <v>2.5249819005795398</v>
          </cell>
          <cell r="AF67">
            <v>37.78</v>
          </cell>
          <cell r="AG67">
            <v>34660</v>
          </cell>
          <cell r="AI67">
            <v>0.55496135774598132</v>
          </cell>
          <cell r="AJ67">
            <v>37.78</v>
          </cell>
          <cell r="AK67">
            <v>16249</v>
          </cell>
          <cell r="AL67" t="str">
            <v>Peak Security</v>
          </cell>
        </row>
        <row r="68">
          <cell r="B68" t="str">
            <v>BESW20</v>
          </cell>
          <cell r="E68">
            <v>388.1</v>
          </cell>
          <cell r="F68">
            <v>0</v>
          </cell>
          <cell r="G68">
            <v>0</v>
          </cell>
          <cell r="H68" t="str">
            <v>L3</v>
          </cell>
          <cell r="I68">
            <v>18</v>
          </cell>
          <cell r="J68">
            <v>7</v>
          </cell>
          <cell r="Q68" t="str">
            <v>BICF4B</v>
          </cell>
          <cell r="R68" t="str">
            <v>WBUR40</v>
          </cell>
          <cell r="X68">
            <v>3330</v>
          </cell>
          <cell r="Y68" t="str">
            <v>A686</v>
          </cell>
          <cell r="AB68" t="str">
            <v>No</v>
          </cell>
          <cell r="AC68" t="str">
            <v>No</v>
          </cell>
          <cell r="AE68">
            <v>6.0200644447575948</v>
          </cell>
          <cell r="AF68">
            <v>65.55</v>
          </cell>
          <cell r="AG68">
            <v>65660</v>
          </cell>
          <cell r="AI68">
            <v>1.5873434941989102</v>
          </cell>
          <cell r="AJ68">
            <v>65.55</v>
          </cell>
          <cell r="AK68">
            <v>33716</v>
          </cell>
          <cell r="AL68" t="str">
            <v>Peak Security</v>
          </cell>
        </row>
        <row r="69">
          <cell r="B69" t="str">
            <v>BICF4A</v>
          </cell>
          <cell r="E69">
            <v>84.25</v>
          </cell>
          <cell r="F69">
            <v>0</v>
          </cell>
          <cell r="G69">
            <v>0</v>
          </cell>
          <cell r="H69" t="str">
            <v>K4</v>
          </cell>
          <cell r="I69">
            <v>17</v>
          </cell>
          <cell r="J69">
            <v>7</v>
          </cell>
          <cell r="Q69" t="str">
            <v>BIRK20</v>
          </cell>
          <cell r="R69" t="str">
            <v>CAPE20</v>
          </cell>
          <cell r="X69">
            <v>955</v>
          </cell>
          <cell r="Y69" t="str">
            <v>B213</v>
          </cell>
          <cell r="AB69" t="str">
            <v>No</v>
          </cell>
          <cell r="AC69" t="str">
            <v>No</v>
          </cell>
          <cell r="AE69">
            <v>6.6286124243758016E-2</v>
          </cell>
          <cell r="AF69">
            <v>18.516573234167868</v>
          </cell>
          <cell r="AG69">
            <v>1802</v>
          </cell>
          <cell r="AI69">
            <v>6.8260726427743891E-3</v>
          </cell>
          <cell r="AJ69">
            <v>18.516573234167868</v>
          </cell>
          <cell r="AK69">
            <v>578</v>
          </cell>
          <cell r="AL69" t="str">
            <v>Peak Security</v>
          </cell>
        </row>
        <row r="70">
          <cell r="B70" t="str">
            <v>BICF4B</v>
          </cell>
          <cell r="E70">
            <v>84.25</v>
          </cell>
          <cell r="F70">
            <v>0</v>
          </cell>
          <cell r="G70">
            <v>0</v>
          </cell>
          <cell r="H70" t="str">
            <v>K4</v>
          </cell>
          <cell r="I70">
            <v>17</v>
          </cell>
          <cell r="J70">
            <v>7</v>
          </cell>
          <cell r="Q70" t="str">
            <v>BIRK20</v>
          </cell>
          <cell r="R70" t="str">
            <v>CAPE20</v>
          </cell>
          <cell r="X70">
            <v>955</v>
          </cell>
          <cell r="Y70" t="str">
            <v>B211</v>
          </cell>
          <cell r="AB70" t="str">
            <v>No</v>
          </cell>
          <cell r="AC70" t="str">
            <v>No</v>
          </cell>
          <cell r="AE70">
            <v>6.6286124243758016E-2</v>
          </cell>
          <cell r="AF70">
            <v>18.516573234167868</v>
          </cell>
          <cell r="AG70">
            <v>1802</v>
          </cell>
          <cell r="AI70">
            <v>6.8260726427743891E-3</v>
          </cell>
          <cell r="AJ70">
            <v>18.516573234167868</v>
          </cell>
          <cell r="AK70">
            <v>578</v>
          </cell>
          <cell r="AL70" t="str">
            <v>Peak Security</v>
          </cell>
        </row>
        <row r="71">
          <cell r="B71" t="str">
            <v>BIHI1Q</v>
          </cell>
          <cell r="E71">
            <v>0</v>
          </cell>
          <cell r="F71">
            <v>0</v>
          </cell>
          <cell r="G71">
            <v>0</v>
          </cell>
          <cell r="H71" t="str">
            <v>T4</v>
          </cell>
          <cell r="I71">
            <v>9</v>
          </cell>
          <cell r="J71">
            <v>1</v>
          </cell>
          <cell r="Q71" t="str">
            <v>BIRK20</v>
          </cell>
          <cell r="R71" t="str">
            <v>LISD2A</v>
          </cell>
          <cell r="X71">
            <v>750</v>
          </cell>
          <cell r="Y71" t="str">
            <v>B214</v>
          </cell>
          <cell r="AB71" t="str">
            <v>No</v>
          </cell>
          <cell r="AC71" t="str">
            <v>No</v>
          </cell>
          <cell r="AE71">
            <v>1.7532676415614394E-3</v>
          </cell>
          <cell r="AF71">
            <v>147.64766178089914</v>
          </cell>
          <cell r="AG71">
            <v>3569</v>
          </cell>
          <cell r="AI71">
            <v>7.3328562332366801E-2</v>
          </cell>
          <cell r="AJ71">
            <v>147.64766178089914</v>
          </cell>
          <cell r="AK71">
            <v>23084</v>
          </cell>
          <cell r="AL71" t="str">
            <v>Year Round</v>
          </cell>
        </row>
        <row r="72">
          <cell r="B72" t="str">
            <v>BIHI1R</v>
          </cell>
          <cell r="E72">
            <v>0</v>
          </cell>
          <cell r="F72">
            <v>0</v>
          </cell>
          <cell r="G72">
            <v>0</v>
          </cell>
          <cell r="H72" t="str">
            <v>T4</v>
          </cell>
          <cell r="I72">
            <v>9</v>
          </cell>
          <cell r="J72">
            <v>1</v>
          </cell>
          <cell r="Q72" t="str">
            <v>BISW20</v>
          </cell>
          <cell r="R72" t="str">
            <v>FECK20</v>
          </cell>
          <cell r="X72">
            <v>955</v>
          </cell>
          <cell r="Y72" t="str">
            <v>B527</v>
          </cell>
          <cell r="AB72" t="str">
            <v>No</v>
          </cell>
          <cell r="AC72" t="str">
            <v>No</v>
          </cell>
          <cell r="AE72">
            <v>1.866134877252346E-2</v>
          </cell>
          <cell r="AF72">
            <v>27.361382973207277</v>
          </cell>
          <cell r="AG72">
            <v>1246</v>
          </cell>
          <cell r="AI72">
            <v>5.1276347543574826E-3</v>
          </cell>
          <cell r="AJ72">
            <v>27.361382973207277</v>
          </cell>
          <cell r="AK72">
            <v>653</v>
          </cell>
          <cell r="AL72" t="str">
            <v>Peak Security</v>
          </cell>
        </row>
        <row r="73">
          <cell r="B73" t="str">
            <v>BIRK20</v>
          </cell>
          <cell r="E73">
            <v>218.79699323580044</v>
          </cell>
          <cell r="F73">
            <v>0</v>
          </cell>
          <cell r="G73">
            <v>0</v>
          </cell>
          <cell r="H73" t="str">
            <v>N3</v>
          </cell>
          <cell r="I73">
            <v>16</v>
          </cell>
          <cell r="J73">
            <v>6</v>
          </cell>
          <cell r="Q73" t="str">
            <v>BISW20</v>
          </cell>
          <cell r="R73" t="str">
            <v>KITW20</v>
          </cell>
          <cell r="X73">
            <v>955</v>
          </cell>
          <cell r="Y73" t="str">
            <v>B523</v>
          </cell>
          <cell r="AB73" t="str">
            <v>No</v>
          </cell>
          <cell r="AC73" t="str">
            <v>No</v>
          </cell>
          <cell r="AE73">
            <v>4.3136332609230998E-3</v>
          </cell>
          <cell r="AF73">
            <v>29.039260159474917</v>
          </cell>
          <cell r="AG73">
            <v>636</v>
          </cell>
          <cell r="AI73">
            <v>3.1133815973957177E-3</v>
          </cell>
          <cell r="AJ73">
            <v>29.039260159474917</v>
          </cell>
          <cell r="AK73">
            <v>540</v>
          </cell>
          <cell r="AL73" t="str">
            <v>Peak Security</v>
          </cell>
        </row>
        <row r="74">
          <cell r="B74" t="str">
            <v>BISW20</v>
          </cell>
          <cell r="E74">
            <v>421</v>
          </cell>
          <cell r="F74">
            <v>0</v>
          </cell>
          <cell r="G74">
            <v>0</v>
          </cell>
          <cell r="H74" t="str">
            <v>L2</v>
          </cell>
          <cell r="I74">
            <v>18</v>
          </cell>
          <cell r="J74">
            <v>8</v>
          </cell>
          <cell r="Q74" t="str">
            <v>BISW20</v>
          </cell>
          <cell r="R74" t="str">
            <v>KITW20</v>
          </cell>
          <cell r="X74">
            <v>955</v>
          </cell>
          <cell r="Y74" t="str">
            <v>B524</v>
          </cell>
          <cell r="AB74" t="str">
            <v>No</v>
          </cell>
          <cell r="AC74" t="str">
            <v>No</v>
          </cell>
          <cell r="AE74">
            <v>4.2029802535213014E-3</v>
          </cell>
          <cell r="AF74">
            <v>32.490893228368343</v>
          </cell>
          <cell r="AG74">
            <v>635</v>
          </cell>
          <cell r="AI74">
            <v>3.0335173585736334E-3</v>
          </cell>
          <cell r="AJ74">
            <v>32.490893228368343</v>
          </cell>
          <cell r="AK74">
            <v>540</v>
          </cell>
          <cell r="AL74" t="str">
            <v>Peak Security</v>
          </cell>
        </row>
        <row r="75">
          <cell r="B75" t="str">
            <v>BLAC10</v>
          </cell>
          <cell r="E75">
            <v>0</v>
          </cell>
          <cell r="F75">
            <v>0</v>
          </cell>
          <cell r="G75">
            <v>35</v>
          </cell>
          <cell r="H75" t="str">
            <v>S1</v>
          </cell>
          <cell r="I75">
            <v>10</v>
          </cell>
          <cell r="J75">
            <v>2</v>
          </cell>
          <cell r="Q75" t="str">
            <v>BISW20</v>
          </cell>
          <cell r="R75" t="str">
            <v>PENN20</v>
          </cell>
          <cell r="X75">
            <v>1040</v>
          </cell>
          <cell r="Y75" t="str">
            <v>B525</v>
          </cell>
          <cell r="AB75" t="str">
            <v>No</v>
          </cell>
          <cell r="AC75" t="str">
            <v>No</v>
          </cell>
          <cell r="AE75">
            <v>2.0857107043363743</v>
          </cell>
          <cell r="AF75">
            <v>36.158253364067619</v>
          </cell>
          <cell r="AG75">
            <v>15075</v>
          </cell>
          <cell r="AI75">
            <v>2.2429783319614152</v>
          </cell>
          <cell r="AJ75">
            <v>36.158253364067619</v>
          </cell>
          <cell r="AK75">
            <v>15633</v>
          </cell>
          <cell r="AL75" t="str">
            <v>Year Round</v>
          </cell>
        </row>
        <row r="76">
          <cell r="B76" t="str">
            <v>BLCW10</v>
          </cell>
          <cell r="E76">
            <v>0</v>
          </cell>
          <cell r="F76">
            <v>0</v>
          </cell>
          <cell r="G76">
            <v>37.029999999999994</v>
          </cell>
          <cell r="H76" t="str">
            <v>T3</v>
          </cell>
          <cell r="I76">
            <v>10</v>
          </cell>
          <cell r="J76">
            <v>2</v>
          </cell>
          <cell r="Q76" t="str">
            <v>BLYT20</v>
          </cell>
          <cell r="R76" t="str">
            <v>STEW20</v>
          </cell>
          <cell r="X76">
            <v>680</v>
          </cell>
          <cell r="Y76" t="str">
            <v>B37D</v>
          </cell>
          <cell r="AB76" t="str">
            <v>No</v>
          </cell>
          <cell r="AC76" t="str">
            <v>No</v>
          </cell>
          <cell r="AE76">
            <v>9.9479312723296423E-2</v>
          </cell>
          <cell r="AF76">
            <v>32.095393605890976</v>
          </cell>
          <cell r="AG76">
            <v>2614</v>
          </cell>
          <cell r="AI76">
            <v>0.10653479983433865</v>
          </cell>
          <cell r="AJ76">
            <v>32.095393605890976</v>
          </cell>
          <cell r="AK76">
            <v>2705</v>
          </cell>
          <cell r="AL76" t="str">
            <v>Year Round</v>
          </cell>
        </row>
        <row r="77">
          <cell r="B77" t="str">
            <v>BLHI20</v>
          </cell>
          <cell r="E77">
            <v>0</v>
          </cell>
          <cell r="F77">
            <v>0</v>
          </cell>
          <cell r="G77">
            <v>0</v>
          </cell>
          <cell r="H77" t="str">
            <v>T2</v>
          </cell>
          <cell r="I77">
            <v>1</v>
          </cell>
          <cell r="J77">
            <v>1</v>
          </cell>
          <cell r="Q77" t="str">
            <v>BLYT20</v>
          </cell>
          <cell r="R77" t="str">
            <v>STEW20</v>
          </cell>
          <cell r="X77">
            <v>680</v>
          </cell>
          <cell r="Y77" t="str">
            <v>B301</v>
          </cell>
          <cell r="AB77" t="str">
            <v>No</v>
          </cell>
          <cell r="AC77" t="str">
            <v>No</v>
          </cell>
          <cell r="AE77">
            <v>9.9479312723296423E-2</v>
          </cell>
          <cell r="AF77">
            <v>32.011499746577591</v>
          </cell>
          <cell r="AG77">
            <v>2607</v>
          </cell>
          <cell r="AI77">
            <v>0.10653479983433865</v>
          </cell>
          <cell r="AJ77">
            <v>32.011499746577591</v>
          </cell>
          <cell r="AK77">
            <v>2698</v>
          </cell>
          <cell r="AL77" t="str">
            <v>Year Round</v>
          </cell>
        </row>
        <row r="78">
          <cell r="B78" t="str">
            <v>BLKX10</v>
          </cell>
          <cell r="E78">
            <v>0</v>
          </cell>
          <cell r="F78">
            <v>0</v>
          </cell>
          <cell r="G78">
            <v>42</v>
          </cell>
          <cell r="H78" t="str">
            <v>S1</v>
          </cell>
          <cell r="I78">
            <v>11</v>
          </cell>
          <cell r="J78">
            <v>2</v>
          </cell>
          <cell r="Q78" t="str">
            <v>BLYT20</v>
          </cell>
          <cell r="R78" t="str">
            <v>TYNE20</v>
          </cell>
          <cell r="X78">
            <v>1240</v>
          </cell>
          <cell r="Y78" t="str">
            <v>B304</v>
          </cell>
          <cell r="AB78" t="str">
            <v>No</v>
          </cell>
          <cell r="AC78" t="str">
            <v>No</v>
          </cell>
          <cell r="AE78">
            <v>2.5597919826762759E-2</v>
          </cell>
          <cell r="AF78">
            <v>20.158495909301202</v>
          </cell>
          <cell r="AG78">
            <v>1219</v>
          </cell>
          <cell r="AI78">
            <v>0.49168361763282953</v>
          </cell>
          <cell r="AJ78">
            <v>20.158495909301202</v>
          </cell>
          <cell r="AK78">
            <v>5343</v>
          </cell>
          <cell r="AL78" t="str">
            <v>Year Round</v>
          </cell>
        </row>
        <row r="79">
          <cell r="B79" t="str">
            <v>BLKL10</v>
          </cell>
          <cell r="E79">
            <v>0</v>
          </cell>
          <cell r="F79">
            <v>0</v>
          </cell>
          <cell r="G79">
            <v>82.6</v>
          </cell>
          <cell r="H79" t="str">
            <v>S1</v>
          </cell>
          <cell r="I79">
            <v>11</v>
          </cell>
          <cell r="J79">
            <v>2</v>
          </cell>
          <cell r="Q79" t="str">
            <v>BLYT20</v>
          </cell>
          <cell r="R79" t="str">
            <v>TYNE2A</v>
          </cell>
          <cell r="X79">
            <v>1240</v>
          </cell>
          <cell r="Y79" t="str">
            <v>B303</v>
          </cell>
          <cell r="AB79" t="str">
            <v>No</v>
          </cell>
          <cell r="AC79" t="str">
            <v>No</v>
          </cell>
          <cell r="AE79">
            <v>5.2402151380606091E-4</v>
          </cell>
          <cell r="AF79">
            <v>20.218420094525047</v>
          </cell>
          <cell r="AG79">
            <v>175</v>
          </cell>
          <cell r="AI79">
            <v>0.37029400968121778</v>
          </cell>
          <cell r="AJ79">
            <v>20.218420094525047</v>
          </cell>
          <cell r="AK79">
            <v>4650</v>
          </cell>
          <cell r="AL79" t="str">
            <v>Year Round</v>
          </cell>
        </row>
        <row r="80">
          <cell r="B80" t="str">
            <v>BLYT20</v>
          </cell>
          <cell r="E80">
            <v>203.86782002816318</v>
          </cell>
          <cell r="F80">
            <v>336.38166640844332</v>
          </cell>
          <cell r="G80">
            <v>222.6763462762888</v>
          </cell>
          <cell r="H80" t="str">
            <v>Q6</v>
          </cell>
          <cell r="I80">
            <v>13</v>
          </cell>
          <cell r="J80">
            <v>3</v>
          </cell>
          <cell r="Q80" t="str">
            <v>BLYT20</v>
          </cell>
          <cell r="R80" t="str">
            <v>BLYT4A</v>
          </cell>
          <cell r="X80">
            <v>1100</v>
          </cell>
          <cell r="Y80" t="str">
            <v>F303</v>
          </cell>
          <cell r="AB80" t="str">
            <v>No</v>
          </cell>
          <cell r="AC80" t="str">
            <v>No</v>
          </cell>
          <cell r="AE80">
            <v>3.3915788724384159E-3</v>
          </cell>
          <cell r="AF80">
            <v>0</v>
          </cell>
          <cell r="AG80">
            <v>0</v>
          </cell>
          <cell r="AI80">
            <v>4.7538020555768778E-2</v>
          </cell>
          <cell r="AJ80">
            <v>0</v>
          </cell>
          <cell r="AK80">
            <v>0</v>
          </cell>
          <cell r="AL80" t="str">
            <v>Year Round</v>
          </cell>
        </row>
        <row r="81">
          <cell r="B81" t="str">
            <v>BLYT4A</v>
          </cell>
          <cell r="E81">
            <v>0</v>
          </cell>
          <cell r="F81">
            <v>0</v>
          </cell>
          <cell r="G81">
            <v>0</v>
          </cell>
          <cell r="H81" t="str">
            <v>Q6</v>
          </cell>
          <cell r="I81">
            <v>13</v>
          </cell>
          <cell r="J81">
            <v>3</v>
          </cell>
          <cell r="Q81" t="str">
            <v>BLYT4A</v>
          </cell>
          <cell r="R81" t="str">
            <v>HEDD4A</v>
          </cell>
          <cell r="X81">
            <v>1100</v>
          </cell>
          <cell r="Y81" t="str">
            <v>A398</v>
          </cell>
          <cell r="AB81" t="str">
            <v>No</v>
          </cell>
          <cell r="AC81" t="str">
            <v>No</v>
          </cell>
          <cell r="AE81">
            <v>6.7831577448768474E-3</v>
          </cell>
          <cell r="AF81">
            <v>27.864327826100045</v>
          </cell>
          <cell r="AG81">
            <v>1147</v>
          </cell>
          <cell r="AI81">
            <v>9.507604111153703E-2</v>
          </cell>
          <cell r="AJ81">
            <v>27.864327826100045</v>
          </cell>
          <cell r="AK81">
            <v>4296</v>
          </cell>
          <cell r="AL81" t="str">
            <v>Year Round</v>
          </cell>
        </row>
        <row r="82">
          <cell r="B82" t="str">
            <v>BLYT4B</v>
          </cell>
          <cell r="E82">
            <v>0</v>
          </cell>
          <cell r="F82">
            <v>0</v>
          </cell>
          <cell r="G82">
            <v>0</v>
          </cell>
          <cell r="H82" t="str">
            <v>Q6</v>
          </cell>
          <cell r="I82">
            <v>13</v>
          </cell>
          <cell r="J82">
            <v>3</v>
          </cell>
          <cell r="Q82" t="str">
            <v>BLYT20</v>
          </cell>
          <cell r="R82" t="str">
            <v>BLYT4B</v>
          </cell>
          <cell r="X82">
            <v>1100</v>
          </cell>
          <cell r="Y82" t="str">
            <v>F304</v>
          </cell>
          <cell r="AB82" t="str">
            <v>No</v>
          </cell>
          <cell r="AC82" t="str">
            <v>No</v>
          </cell>
          <cell r="AE82">
            <v>3.3619164186864852E-3</v>
          </cell>
          <cell r="AF82">
            <v>0</v>
          </cell>
          <cell r="AG82">
            <v>0</v>
          </cell>
          <cell r="AI82">
            <v>4.7122257163782044E-2</v>
          </cell>
          <cell r="AJ82">
            <v>0</v>
          </cell>
          <cell r="AK82">
            <v>0</v>
          </cell>
          <cell r="AL82" t="str">
            <v>Year Round</v>
          </cell>
        </row>
        <row r="83">
          <cell r="B83" t="str">
            <v>BOAG1Q</v>
          </cell>
          <cell r="E83">
            <v>11.286259200000002</v>
          </cell>
          <cell r="F83">
            <v>0</v>
          </cell>
          <cell r="G83">
            <v>0</v>
          </cell>
          <cell r="H83" t="str">
            <v>T1</v>
          </cell>
          <cell r="I83">
            <v>1</v>
          </cell>
          <cell r="J83">
            <v>1</v>
          </cell>
          <cell r="Q83" t="str">
            <v>BLYT4B</v>
          </cell>
          <cell r="R83" t="str">
            <v>HEDD4B</v>
          </cell>
          <cell r="X83">
            <v>1100</v>
          </cell>
          <cell r="Y83" t="str">
            <v>A399</v>
          </cell>
          <cell r="AB83" t="str">
            <v>No</v>
          </cell>
          <cell r="AC83" t="str">
            <v>No</v>
          </cell>
          <cell r="AE83">
            <v>6.7238328373728879E-3</v>
          </cell>
          <cell r="AF83">
            <v>31.639338623241844</v>
          </cell>
          <cell r="AG83">
            <v>1297</v>
          </cell>
          <cell r="AI83">
            <v>9.424451432756234E-2</v>
          </cell>
          <cell r="AJ83">
            <v>31.639338623241844</v>
          </cell>
          <cell r="AK83">
            <v>4857</v>
          </cell>
          <cell r="AL83" t="str">
            <v>Year Round</v>
          </cell>
        </row>
        <row r="84">
          <cell r="B84" t="str">
            <v>BOAG1R</v>
          </cell>
          <cell r="E84">
            <v>11.286259200000002</v>
          </cell>
          <cell r="F84">
            <v>0</v>
          </cell>
          <cell r="G84">
            <v>0</v>
          </cell>
          <cell r="H84" t="str">
            <v>T1</v>
          </cell>
          <cell r="I84">
            <v>1</v>
          </cell>
          <cell r="J84">
            <v>1</v>
          </cell>
          <cell r="Q84" t="str">
            <v>BOLN40</v>
          </cell>
          <cell r="R84" t="str">
            <v>LOVE40</v>
          </cell>
          <cell r="X84">
            <v>2770</v>
          </cell>
          <cell r="Y84" t="str">
            <v>A783</v>
          </cell>
          <cell r="AB84" t="str">
            <v>No</v>
          </cell>
          <cell r="AC84" t="str">
            <v>No</v>
          </cell>
          <cell r="AE84">
            <v>8.0031914820302794E-2</v>
          </cell>
          <cell r="AF84">
            <v>64.77</v>
          </cell>
          <cell r="AG84">
            <v>6926</v>
          </cell>
          <cell r="AI84">
            <v>3.6937668444195553</v>
          </cell>
          <cell r="AJ84">
            <v>64.77</v>
          </cell>
          <cell r="AK84">
            <v>47050</v>
          </cell>
          <cell r="AL84" t="str">
            <v>Year Round</v>
          </cell>
        </row>
        <row r="85">
          <cell r="B85" t="str">
            <v>BODE40</v>
          </cell>
          <cell r="E85">
            <v>0</v>
          </cell>
          <cell r="F85">
            <v>0</v>
          </cell>
          <cell r="G85">
            <v>579.59999999999991</v>
          </cell>
          <cell r="H85" t="str">
            <v>M6</v>
          </cell>
          <cell r="I85">
            <v>16</v>
          </cell>
          <cell r="J85">
            <v>6</v>
          </cell>
          <cell r="Q85" t="str">
            <v>BOLN40</v>
          </cell>
          <cell r="R85" t="str">
            <v>LOVE40</v>
          </cell>
          <cell r="X85">
            <v>2780</v>
          </cell>
          <cell r="Y85" t="str">
            <v>A782</v>
          </cell>
          <cell r="AB85" t="str">
            <v>No</v>
          </cell>
          <cell r="AC85" t="str">
            <v>No</v>
          </cell>
          <cell r="AE85">
            <v>8.0031914820302794E-2</v>
          </cell>
          <cell r="AF85">
            <v>64.77</v>
          </cell>
          <cell r="AG85">
            <v>6926</v>
          </cell>
          <cell r="AI85">
            <v>3.6937668444195553</v>
          </cell>
          <cell r="AJ85">
            <v>64.77</v>
          </cell>
          <cell r="AK85">
            <v>47050</v>
          </cell>
          <cell r="AL85" t="str">
            <v>Year Round</v>
          </cell>
        </row>
        <row r="86">
          <cell r="B86" t="str">
            <v>BOLN40</v>
          </cell>
          <cell r="E86">
            <v>855.66489909674021</v>
          </cell>
          <cell r="F86">
            <v>356.76843406956112</v>
          </cell>
          <cell r="G86">
            <v>516.17188241424572</v>
          </cell>
          <cell r="H86" t="str">
            <v>B1</v>
          </cell>
          <cell r="I86">
            <v>25</v>
          </cell>
          <cell r="J86">
            <v>11</v>
          </cell>
          <cell r="Q86" t="str">
            <v>BOLN40</v>
          </cell>
          <cell r="R86" t="str">
            <v>NINF40</v>
          </cell>
          <cell r="X86">
            <v>2780</v>
          </cell>
          <cell r="Y86" t="str">
            <v>A731</v>
          </cell>
          <cell r="AB86" t="str">
            <v>No</v>
          </cell>
          <cell r="AC86" t="str">
            <v>No</v>
          </cell>
          <cell r="AE86">
            <v>0.12187583076387584</v>
          </cell>
          <cell r="AF86">
            <v>51.4</v>
          </cell>
          <cell r="AG86">
            <v>7326</v>
          </cell>
          <cell r="AI86">
            <v>4.8186491678453498</v>
          </cell>
          <cell r="AJ86">
            <v>51.4</v>
          </cell>
          <cell r="AK86">
            <v>46063</v>
          </cell>
          <cell r="AL86" t="str">
            <v>Year Round</v>
          </cell>
        </row>
        <row r="87">
          <cell r="B87" t="str">
            <v>BONB20</v>
          </cell>
          <cell r="E87">
            <v>0</v>
          </cell>
          <cell r="F87">
            <v>0</v>
          </cell>
          <cell r="G87">
            <v>0</v>
          </cell>
          <cell r="H87" t="str">
            <v>T2</v>
          </cell>
          <cell r="I87">
            <v>9</v>
          </cell>
          <cell r="J87">
            <v>2</v>
          </cell>
          <cell r="Q87" t="str">
            <v>BOLN40</v>
          </cell>
          <cell r="R87" t="str">
            <v>NINF40</v>
          </cell>
          <cell r="X87">
            <v>2780</v>
          </cell>
          <cell r="Y87" t="str">
            <v>A732</v>
          </cell>
          <cell r="AB87" t="str">
            <v>No</v>
          </cell>
          <cell r="AC87" t="str">
            <v>No</v>
          </cell>
          <cell r="AE87">
            <v>0.12187583076387584</v>
          </cell>
          <cell r="AF87">
            <v>51.4</v>
          </cell>
          <cell r="AG87">
            <v>7326</v>
          </cell>
          <cell r="AI87">
            <v>4.8186491678453498</v>
          </cell>
          <cell r="AJ87">
            <v>51.4</v>
          </cell>
          <cell r="AK87">
            <v>46063</v>
          </cell>
          <cell r="AL87" t="str">
            <v>Year Round</v>
          </cell>
        </row>
        <row r="88">
          <cell r="B88" t="str">
            <v>BONB40</v>
          </cell>
          <cell r="E88">
            <v>0</v>
          </cell>
          <cell r="F88">
            <v>0</v>
          </cell>
          <cell r="G88">
            <v>0</v>
          </cell>
          <cell r="H88" t="str">
            <v>T2</v>
          </cell>
          <cell r="I88">
            <v>9</v>
          </cell>
          <cell r="J88">
            <v>2</v>
          </cell>
          <cell r="Q88" t="str">
            <v>BOTW40</v>
          </cell>
          <cell r="R88" t="str">
            <v>FAWL40</v>
          </cell>
          <cell r="X88">
            <v>1110</v>
          </cell>
          <cell r="Y88" t="str">
            <v>A841</v>
          </cell>
          <cell r="AB88" t="str">
            <v>No</v>
          </cell>
          <cell r="AC88" t="str">
            <v>No</v>
          </cell>
          <cell r="AE88">
            <v>1.4196852927349115E-2</v>
          </cell>
          <cell r="AF88">
            <v>43.903752826476293</v>
          </cell>
          <cell r="AG88">
            <v>5231</v>
          </cell>
          <cell r="AI88">
            <v>8.0726240619870011E-3</v>
          </cell>
          <cell r="AJ88">
            <v>43.903752826476293</v>
          </cell>
          <cell r="AK88">
            <v>3945</v>
          </cell>
          <cell r="AL88" t="str">
            <v>Peak Security</v>
          </cell>
        </row>
        <row r="89">
          <cell r="B89" t="str">
            <v>BONN10</v>
          </cell>
          <cell r="E89">
            <v>43.024909015109209</v>
          </cell>
          <cell r="F89">
            <v>0</v>
          </cell>
          <cell r="G89">
            <v>0</v>
          </cell>
          <cell r="H89" t="str">
            <v>S5</v>
          </cell>
          <cell r="I89">
            <v>9</v>
          </cell>
          <cell r="J89">
            <v>2</v>
          </cell>
          <cell r="Q89" t="str">
            <v>BOTW40</v>
          </cell>
          <cell r="R89" t="str">
            <v>LOVE40</v>
          </cell>
          <cell r="X89">
            <v>3580</v>
          </cell>
          <cell r="Y89" t="str">
            <v>A862</v>
          </cell>
          <cell r="AB89" t="str">
            <v>No</v>
          </cell>
          <cell r="AC89" t="str">
            <v>No</v>
          </cell>
          <cell r="AE89">
            <v>7.5673035918245583E-5</v>
          </cell>
          <cell r="AF89">
            <v>14.67</v>
          </cell>
          <cell r="AG89">
            <v>128</v>
          </cell>
          <cell r="AI89">
            <v>4.0119811606516211E-2</v>
          </cell>
          <cell r="AJ89">
            <v>14.67</v>
          </cell>
          <cell r="AK89">
            <v>2938</v>
          </cell>
          <cell r="AL89" t="str">
            <v>Year Round</v>
          </cell>
        </row>
        <row r="90">
          <cell r="B90" t="str">
            <v>BONN2A</v>
          </cell>
          <cell r="E90">
            <v>0</v>
          </cell>
          <cell r="F90">
            <v>0</v>
          </cell>
          <cell r="G90">
            <v>0</v>
          </cell>
          <cell r="H90" t="str">
            <v>S5</v>
          </cell>
          <cell r="I90">
            <v>9</v>
          </cell>
          <cell r="J90">
            <v>2</v>
          </cell>
          <cell r="Q90" t="str">
            <v>BRAI4A</v>
          </cell>
          <cell r="R90" t="str">
            <v>BRFO40</v>
          </cell>
          <cell r="X90">
            <v>2780</v>
          </cell>
          <cell r="Y90" t="str">
            <v>A641</v>
          </cell>
          <cell r="AB90" t="str">
            <v>No</v>
          </cell>
          <cell r="AC90" t="str">
            <v>No</v>
          </cell>
          <cell r="AE90">
            <v>5.6813304348613496</v>
          </cell>
          <cell r="AF90">
            <v>48.27</v>
          </cell>
          <cell r="AG90">
            <v>51454</v>
          </cell>
          <cell r="AI90">
            <v>4.0134227174086332</v>
          </cell>
          <cell r="AJ90">
            <v>48.27</v>
          </cell>
          <cell r="AK90">
            <v>43246</v>
          </cell>
          <cell r="AL90" t="str">
            <v>Peak Security</v>
          </cell>
        </row>
        <row r="91">
          <cell r="B91" t="str">
            <v>BONN2B</v>
          </cell>
          <cell r="E91">
            <v>0</v>
          </cell>
          <cell r="F91">
            <v>0</v>
          </cell>
          <cell r="G91">
            <v>0</v>
          </cell>
          <cell r="H91" t="str">
            <v>S5</v>
          </cell>
          <cell r="I91">
            <v>9</v>
          </cell>
          <cell r="J91">
            <v>2</v>
          </cell>
          <cell r="Q91" t="str">
            <v>BRAI4A</v>
          </cell>
          <cell r="R91" t="str">
            <v>RAYL40</v>
          </cell>
          <cell r="X91">
            <v>2780</v>
          </cell>
          <cell r="Y91" t="str">
            <v>A642</v>
          </cell>
          <cell r="AB91" t="str">
            <v>No</v>
          </cell>
          <cell r="AC91" t="str">
            <v>No</v>
          </cell>
          <cell r="AE91">
            <v>2.0330502417608916</v>
          </cell>
          <cell r="AF91">
            <v>32.99</v>
          </cell>
          <cell r="AG91">
            <v>27158</v>
          </cell>
          <cell r="AI91">
            <v>1.2799484197005209</v>
          </cell>
          <cell r="AJ91">
            <v>32.99</v>
          </cell>
          <cell r="AK91">
            <v>21549</v>
          </cell>
          <cell r="AL91" t="str">
            <v>Peak Security</v>
          </cell>
        </row>
        <row r="92">
          <cell r="B92" t="str">
            <v>BOTW40</v>
          </cell>
          <cell r="E92">
            <v>110.45152232477288</v>
          </cell>
          <cell r="F92">
            <v>0</v>
          </cell>
          <cell r="G92">
            <v>0</v>
          </cell>
          <cell r="H92" t="str">
            <v>B2</v>
          </cell>
          <cell r="I92">
            <v>25</v>
          </cell>
          <cell r="J92">
            <v>13</v>
          </cell>
          <cell r="Q92" t="str">
            <v>BRAI4B</v>
          </cell>
          <cell r="R92" t="str">
            <v>PELH40</v>
          </cell>
          <cell r="X92">
            <v>2780</v>
          </cell>
          <cell r="Y92" t="str">
            <v>A646</v>
          </cell>
          <cell r="AB92" t="str">
            <v>No</v>
          </cell>
          <cell r="AC92" t="str">
            <v>No</v>
          </cell>
          <cell r="AE92">
            <v>3.2447987020003586</v>
          </cell>
          <cell r="AF92">
            <v>65.94</v>
          </cell>
          <cell r="AG92">
            <v>44895</v>
          </cell>
          <cell r="AI92">
            <v>0.3737559619855817</v>
          </cell>
          <cell r="AJ92">
            <v>65.94</v>
          </cell>
          <cell r="AK92">
            <v>15237</v>
          </cell>
          <cell r="AL92" t="str">
            <v>Peak Security</v>
          </cell>
        </row>
        <row r="93">
          <cell r="B93" t="str">
            <v>BRAC20</v>
          </cell>
          <cell r="E93">
            <v>21.556038888000003</v>
          </cell>
          <cell r="F93">
            <v>0</v>
          </cell>
          <cell r="G93">
            <v>0</v>
          </cell>
          <cell r="H93" t="str">
            <v>T4</v>
          </cell>
          <cell r="I93">
            <v>9</v>
          </cell>
          <cell r="J93">
            <v>2</v>
          </cell>
          <cell r="Q93" t="str">
            <v>BRAI4B</v>
          </cell>
          <cell r="R93" t="str">
            <v>RAYL40</v>
          </cell>
          <cell r="X93">
            <v>2780</v>
          </cell>
          <cell r="Y93" t="str">
            <v>A645</v>
          </cell>
          <cell r="AB93" t="str">
            <v>No</v>
          </cell>
          <cell r="AC93" t="str">
            <v>No</v>
          </cell>
          <cell r="AE93">
            <v>0.76771643531519107</v>
          </cell>
          <cell r="AF93">
            <v>33.03</v>
          </cell>
          <cell r="AG93">
            <v>14470</v>
          </cell>
          <cell r="AI93">
            <v>5.4491884231284309E-4</v>
          </cell>
          <cell r="AJ93">
            <v>33.03</v>
          </cell>
          <cell r="AK93">
            <v>386</v>
          </cell>
          <cell r="AL93" t="str">
            <v>Peak Security</v>
          </cell>
        </row>
        <row r="94">
          <cell r="B94" t="str">
            <v>BRAE1G</v>
          </cell>
          <cell r="E94">
            <v>0</v>
          </cell>
          <cell r="F94">
            <v>0</v>
          </cell>
          <cell r="G94">
            <v>0</v>
          </cell>
          <cell r="H94" t="str">
            <v>S2</v>
          </cell>
          <cell r="I94">
            <v>9</v>
          </cell>
          <cell r="J94">
            <v>2</v>
          </cell>
          <cell r="Q94" t="str">
            <v>BRAW20</v>
          </cell>
          <cell r="R94" t="str">
            <v>ELLA20</v>
          </cell>
          <cell r="X94">
            <v>760</v>
          </cell>
          <cell r="Y94" t="str">
            <v>B343</v>
          </cell>
          <cell r="AB94" t="str">
            <v>No</v>
          </cell>
          <cell r="AC94" t="str">
            <v>No</v>
          </cell>
          <cell r="AE94">
            <v>4.2802085726691724E-2</v>
          </cell>
          <cell r="AF94">
            <v>21.050881001889085</v>
          </cell>
          <cell r="AG94">
            <v>1540</v>
          </cell>
          <cell r="AI94">
            <v>0.10457126571942606</v>
          </cell>
          <cell r="AJ94">
            <v>21.050881001889085</v>
          </cell>
          <cell r="AK94">
            <v>2407</v>
          </cell>
          <cell r="AL94" t="str">
            <v>Year Round</v>
          </cell>
        </row>
        <row r="95">
          <cell r="B95" t="str">
            <v>BRAE1P</v>
          </cell>
          <cell r="E95">
            <v>0</v>
          </cell>
          <cell r="F95">
            <v>0</v>
          </cell>
          <cell r="G95">
            <v>0</v>
          </cell>
          <cell r="H95" t="str">
            <v>S2</v>
          </cell>
          <cell r="I95">
            <v>9</v>
          </cell>
          <cell r="J95">
            <v>2</v>
          </cell>
          <cell r="Q95" t="str">
            <v>BRAW20</v>
          </cell>
          <cell r="R95" t="str">
            <v>KIRK20</v>
          </cell>
          <cell r="X95">
            <v>760</v>
          </cell>
          <cell r="Y95" t="str">
            <v>B349</v>
          </cell>
          <cell r="AB95" t="str">
            <v>No</v>
          </cell>
          <cell r="AC95" t="str">
            <v>No</v>
          </cell>
          <cell r="AE95">
            <v>3.1819672070325357E-2</v>
          </cell>
          <cell r="AF95">
            <v>72.827475768138768</v>
          </cell>
          <cell r="AG95">
            <v>4593</v>
          </cell>
          <cell r="AI95">
            <v>9.1532554638627028E-2</v>
          </cell>
          <cell r="AJ95">
            <v>72.827475768138768</v>
          </cell>
          <cell r="AK95">
            <v>7790</v>
          </cell>
          <cell r="AL95" t="str">
            <v>Year Round</v>
          </cell>
        </row>
        <row r="96">
          <cell r="B96" t="str">
            <v>BRAI4A</v>
          </cell>
          <cell r="E96">
            <v>242.74253593580366</v>
          </cell>
          <cell r="F96">
            <v>0</v>
          </cell>
          <cell r="G96">
            <v>0</v>
          </cell>
          <cell r="H96" t="str">
            <v>J8</v>
          </cell>
          <cell r="I96">
            <v>18</v>
          </cell>
          <cell r="J96">
            <v>9</v>
          </cell>
          <cell r="Q96" t="str">
            <v>BRAW20</v>
          </cell>
          <cell r="R96" t="str">
            <v>MONF20</v>
          </cell>
          <cell r="X96">
            <v>1200</v>
          </cell>
          <cell r="Y96" t="str">
            <v>B334</v>
          </cell>
          <cell r="AB96" t="str">
            <v>No</v>
          </cell>
          <cell r="AC96" t="str">
            <v>No</v>
          </cell>
          <cell r="AE96">
            <v>1.1465517170791202</v>
          </cell>
          <cell r="AF96">
            <v>61.302441483992652</v>
          </cell>
          <cell r="AG96">
            <v>18949</v>
          </cell>
          <cell r="AI96">
            <v>0.71189697220723547</v>
          </cell>
          <cell r="AJ96">
            <v>61.302441483992652</v>
          </cell>
          <cell r="AK96">
            <v>14931</v>
          </cell>
          <cell r="AL96" t="str">
            <v>Peak Security</v>
          </cell>
        </row>
        <row r="97">
          <cell r="B97" t="str">
            <v>BRAI4B</v>
          </cell>
          <cell r="E97">
            <v>242.74253593580366</v>
          </cell>
          <cell r="F97">
            <v>0</v>
          </cell>
          <cell r="G97">
            <v>0</v>
          </cell>
          <cell r="H97" t="str">
            <v>J8</v>
          </cell>
          <cell r="I97">
            <v>18</v>
          </cell>
          <cell r="J97">
            <v>9</v>
          </cell>
          <cell r="Q97" t="str">
            <v>BRAW20</v>
          </cell>
          <cell r="R97" t="str">
            <v>BRAW4A</v>
          </cell>
          <cell r="X97">
            <v>1000</v>
          </cell>
          <cell r="Y97" t="str">
            <v>F390</v>
          </cell>
          <cell r="AB97" t="str">
            <v>No</v>
          </cell>
          <cell r="AC97" t="str">
            <v>No</v>
          </cell>
          <cell r="AE97">
            <v>0.11052928195780498</v>
          </cell>
          <cell r="AF97">
            <v>0</v>
          </cell>
          <cell r="AG97">
            <v>0</v>
          </cell>
          <cell r="AI97">
            <v>0.29753774855042142</v>
          </cell>
          <cell r="AJ97">
            <v>0</v>
          </cell>
          <cell r="AK97">
            <v>0</v>
          </cell>
          <cell r="AL97" t="str">
            <v>Year Round</v>
          </cell>
        </row>
        <row r="98">
          <cell r="B98" t="str">
            <v>BRAP10</v>
          </cell>
          <cell r="E98">
            <v>31.699555609209071</v>
          </cell>
          <cell r="F98">
            <v>0</v>
          </cell>
          <cell r="G98">
            <v>0</v>
          </cell>
          <cell r="H98" t="str">
            <v>S2</v>
          </cell>
          <cell r="I98">
            <v>11</v>
          </cell>
          <cell r="J98">
            <v>2</v>
          </cell>
          <cell r="Q98" t="str">
            <v>BRAW4A</v>
          </cell>
          <cell r="R98" t="str">
            <v>PADI40</v>
          </cell>
          <cell r="X98">
            <v>1000</v>
          </cell>
          <cell r="Y98" t="str">
            <v>A390</v>
          </cell>
          <cell r="AB98" t="str">
            <v>No</v>
          </cell>
          <cell r="AC98" t="str">
            <v>No</v>
          </cell>
          <cell r="AE98">
            <v>0.44211712783121931</v>
          </cell>
          <cell r="AF98">
            <v>59.3</v>
          </cell>
          <cell r="AG98">
            <v>13941</v>
          </cell>
          <cell r="AI98">
            <v>1.1901509942016841</v>
          </cell>
          <cell r="AJ98">
            <v>59.3</v>
          </cell>
          <cell r="AK98">
            <v>22872</v>
          </cell>
          <cell r="AL98" t="str">
            <v>Year Round</v>
          </cell>
        </row>
        <row r="99">
          <cell r="B99" t="str">
            <v>BRAW20</v>
          </cell>
          <cell r="E99">
            <v>407.97687369600635</v>
          </cell>
          <cell r="F99">
            <v>0</v>
          </cell>
          <cell r="G99">
            <v>0</v>
          </cell>
          <cell r="H99" t="str">
            <v>P1</v>
          </cell>
          <cell r="I99">
            <v>15</v>
          </cell>
          <cell r="J99">
            <v>5</v>
          </cell>
          <cell r="Q99" t="str">
            <v>BRED20</v>
          </cell>
          <cell r="R99" t="str">
            <v>MACC20</v>
          </cell>
          <cell r="X99">
            <v>950</v>
          </cell>
          <cell r="Y99" t="str">
            <v>B241</v>
          </cell>
          <cell r="AB99" t="str">
            <v>No</v>
          </cell>
          <cell r="AC99" t="str">
            <v>No</v>
          </cell>
          <cell r="AE99">
            <v>9.1141425753768907E-2</v>
          </cell>
          <cell r="AF99">
            <v>23.502265444791711</v>
          </cell>
          <cell r="AG99">
            <v>2365</v>
          </cell>
          <cell r="AI99">
            <v>6.2001684711067366E-2</v>
          </cell>
          <cell r="AJ99">
            <v>23.502265444791711</v>
          </cell>
          <cell r="AK99">
            <v>1951</v>
          </cell>
          <cell r="AL99" t="str">
            <v>Peak Security</v>
          </cell>
        </row>
        <row r="100">
          <cell r="B100" t="str">
            <v>BRAW4A</v>
          </cell>
          <cell r="E100">
            <v>0</v>
          </cell>
          <cell r="F100">
            <v>0</v>
          </cell>
          <cell r="G100">
            <v>0</v>
          </cell>
          <cell r="H100" t="str">
            <v>P1</v>
          </cell>
          <cell r="I100">
            <v>15</v>
          </cell>
          <cell r="J100">
            <v>5</v>
          </cell>
          <cell r="Q100" t="str">
            <v>BRED20</v>
          </cell>
          <cell r="R100" t="str">
            <v>SMAN20</v>
          </cell>
          <cell r="X100">
            <v>850</v>
          </cell>
          <cell r="Y100" t="str">
            <v>B237</v>
          </cell>
          <cell r="AB100" t="str">
            <v>No</v>
          </cell>
          <cell r="AC100" t="str">
            <v>No</v>
          </cell>
          <cell r="AE100">
            <v>2.0563549838277594E-2</v>
          </cell>
          <cell r="AF100">
            <v>47.722672945188194</v>
          </cell>
          <cell r="AG100">
            <v>3060</v>
          </cell>
          <cell r="AI100">
            <v>7.6550366346405149E-2</v>
          </cell>
          <cell r="AJ100">
            <v>47.722672945188194</v>
          </cell>
          <cell r="AK100">
            <v>5905</v>
          </cell>
          <cell r="AL100" t="str">
            <v>Year Round</v>
          </cell>
        </row>
        <row r="101">
          <cell r="B101" t="str">
            <v>BREC10</v>
          </cell>
          <cell r="E101">
            <v>0</v>
          </cell>
          <cell r="F101">
            <v>0</v>
          </cell>
          <cell r="G101">
            <v>0</v>
          </cell>
          <cell r="H101" t="str">
            <v>T4</v>
          </cell>
          <cell r="I101">
            <v>5</v>
          </cell>
          <cell r="J101">
            <v>1</v>
          </cell>
          <cell r="Q101" t="str">
            <v>BRED20</v>
          </cell>
          <cell r="R101" t="str">
            <v>STAL20</v>
          </cell>
          <cell r="X101">
            <v>1090</v>
          </cell>
          <cell r="Y101" t="str">
            <v>B236</v>
          </cell>
          <cell r="AB101" t="str">
            <v>No</v>
          </cell>
          <cell r="AC101" t="str">
            <v>No</v>
          </cell>
          <cell r="AE101">
            <v>6.6194076138094041E-2</v>
          </cell>
          <cell r="AF101">
            <v>18.037179752377117</v>
          </cell>
          <cell r="AG101">
            <v>1754</v>
          </cell>
          <cell r="AI101">
            <v>2.1384720595297411E-2</v>
          </cell>
          <cell r="AJ101">
            <v>18.037179752377117</v>
          </cell>
          <cell r="AK101">
            <v>997</v>
          </cell>
          <cell r="AL101" t="str">
            <v>Peak Security</v>
          </cell>
        </row>
        <row r="102">
          <cell r="B102" t="str">
            <v>BRED20</v>
          </cell>
          <cell r="E102">
            <v>262.00603249564864</v>
          </cell>
          <cell r="F102">
            <v>0</v>
          </cell>
          <cell r="G102">
            <v>0</v>
          </cell>
          <cell r="H102" t="str">
            <v>N2</v>
          </cell>
          <cell r="I102">
            <v>16</v>
          </cell>
          <cell r="J102">
            <v>4</v>
          </cell>
          <cell r="Q102" t="str">
            <v>BRFO40</v>
          </cell>
          <cell r="R102" t="str">
            <v>NORM40</v>
          </cell>
          <cell r="X102">
            <v>1590</v>
          </cell>
          <cell r="Y102" t="str">
            <v>A643</v>
          </cell>
          <cell r="AB102" t="str">
            <v>No</v>
          </cell>
          <cell r="AC102" t="str">
            <v>No</v>
          </cell>
          <cell r="AE102">
            <v>2.3277259507060055</v>
          </cell>
          <cell r="AF102">
            <v>62.600273188416701</v>
          </cell>
          <cell r="AG102">
            <v>26489</v>
          </cell>
          <cell r="AI102">
            <v>0.60926488658320854</v>
          </cell>
          <cell r="AJ102">
            <v>62.600273188416701</v>
          </cell>
          <cell r="AK102">
            <v>13552</v>
          </cell>
          <cell r="AL102" t="str">
            <v>Peak Security</v>
          </cell>
        </row>
        <row r="103">
          <cell r="B103" t="str">
            <v>BRFO40</v>
          </cell>
          <cell r="E103">
            <v>538.92751064158074</v>
          </cell>
          <cell r="F103">
            <v>0</v>
          </cell>
          <cell r="G103">
            <v>205.02999999999997</v>
          </cell>
          <cell r="H103" t="str">
            <v>J5</v>
          </cell>
          <cell r="I103">
            <v>18</v>
          </cell>
          <cell r="J103">
            <v>9</v>
          </cell>
          <cell r="Q103" t="str">
            <v>BRFO40</v>
          </cell>
          <cell r="R103" t="str">
            <v>NORM40</v>
          </cell>
          <cell r="X103">
            <v>1590</v>
          </cell>
          <cell r="Y103" t="str">
            <v>D104</v>
          </cell>
          <cell r="AB103" t="str">
            <v>No</v>
          </cell>
          <cell r="AC103" t="str">
            <v>No</v>
          </cell>
          <cell r="AE103">
            <v>2.3277259507060055</v>
          </cell>
          <cell r="AF103">
            <v>62.600273188416701</v>
          </cell>
          <cell r="AG103">
            <v>26489</v>
          </cell>
          <cell r="AI103">
            <v>0.60926488658320854</v>
          </cell>
          <cell r="AJ103">
            <v>62.600273188416701</v>
          </cell>
          <cell r="AK103">
            <v>13552</v>
          </cell>
          <cell r="AL103" t="str">
            <v>Peak Security</v>
          </cell>
        </row>
        <row r="104">
          <cell r="B104" t="str">
            <v>BRID1Q</v>
          </cell>
          <cell r="E104">
            <v>10.650435083999998</v>
          </cell>
          <cell r="F104">
            <v>0</v>
          </cell>
          <cell r="G104">
            <v>0</v>
          </cell>
          <cell r="H104" t="str">
            <v>T3</v>
          </cell>
          <cell r="I104">
            <v>5</v>
          </cell>
          <cell r="J104">
            <v>1</v>
          </cell>
          <cell r="Q104" t="str">
            <v>BRFO40</v>
          </cell>
          <cell r="R104" t="str">
            <v>PELH40</v>
          </cell>
          <cell r="X104">
            <v>3100</v>
          </cell>
          <cell r="Y104" t="str">
            <v>A654</v>
          </cell>
          <cell r="AB104" t="str">
            <v>No</v>
          </cell>
          <cell r="AC104" t="str">
            <v>No</v>
          </cell>
          <cell r="AE104">
            <v>0.60211719805380248</v>
          </cell>
          <cell r="AF104">
            <v>69.3</v>
          </cell>
          <cell r="AG104">
            <v>19012</v>
          </cell>
          <cell r="AI104">
            <v>4.0960878649944945</v>
          </cell>
          <cell r="AJ104">
            <v>69.3</v>
          </cell>
          <cell r="AK104">
            <v>49588</v>
          </cell>
          <cell r="AL104" t="str">
            <v>Year Round</v>
          </cell>
        </row>
        <row r="105">
          <cell r="B105" t="str">
            <v>BRID1R</v>
          </cell>
          <cell r="E105">
            <v>10.650435083999998</v>
          </cell>
          <cell r="F105">
            <v>0</v>
          </cell>
          <cell r="G105">
            <v>0</v>
          </cell>
          <cell r="H105" t="str">
            <v>T3</v>
          </cell>
          <cell r="I105">
            <v>5</v>
          </cell>
          <cell r="J105">
            <v>1</v>
          </cell>
          <cell r="Q105" t="str">
            <v>BRFO40</v>
          </cell>
          <cell r="R105" t="str">
            <v>SIZE40</v>
          </cell>
          <cell r="X105">
            <v>2780</v>
          </cell>
          <cell r="Y105" t="str">
            <v>NG90</v>
          </cell>
          <cell r="AB105" t="str">
            <v>No</v>
          </cell>
          <cell r="AC105" t="str">
            <v>No</v>
          </cell>
          <cell r="AE105">
            <v>0.33377539017870239</v>
          </cell>
          <cell r="AF105">
            <v>43.33</v>
          </cell>
          <cell r="AG105">
            <v>11195</v>
          </cell>
          <cell r="AI105">
            <v>0.71556029793304732</v>
          </cell>
          <cell r="AJ105">
            <v>43.33</v>
          </cell>
          <cell r="AK105">
            <v>16392</v>
          </cell>
          <cell r="AL105" t="str">
            <v>Year Round</v>
          </cell>
        </row>
        <row r="106">
          <cell r="B106" t="str">
            <v>BRIM2A_EPN</v>
          </cell>
          <cell r="E106">
            <v>69.798716462800073</v>
          </cell>
          <cell r="F106">
            <v>0</v>
          </cell>
          <cell r="G106">
            <v>0</v>
          </cell>
          <cell r="H106" t="str">
            <v>A3</v>
          </cell>
          <cell r="I106">
            <v>24</v>
          </cell>
          <cell r="J106">
            <v>9</v>
          </cell>
          <cell r="Q106" t="str">
            <v>BRFO40</v>
          </cell>
          <cell r="R106" t="str">
            <v>SIZE40</v>
          </cell>
          <cell r="X106">
            <v>2780</v>
          </cell>
          <cell r="Y106" t="str">
            <v>NG91</v>
          </cell>
          <cell r="AB106" t="str">
            <v>No</v>
          </cell>
          <cell r="AC106" t="str">
            <v>No</v>
          </cell>
          <cell r="AE106">
            <v>0.33377539017870239</v>
          </cell>
          <cell r="AF106">
            <v>43.17</v>
          </cell>
          <cell r="AG106">
            <v>11154</v>
          </cell>
          <cell r="AI106">
            <v>0.71556029793304732</v>
          </cell>
          <cell r="AJ106">
            <v>43.17</v>
          </cell>
          <cell r="AK106">
            <v>16331</v>
          </cell>
          <cell r="AL106" t="str">
            <v>Year Round</v>
          </cell>
        </row>
        <row r="107">
          <cell r="B107" t="str">
            <v>BRIM2A_LPN</v>
          </cell>
          <cell r="E107">
            <v>38.538308344874707</v>
          </cell>
          <cell r="F107">
            <v>173.28752511950111</v>
          </cell>
          <cell r="G107">
            <v>114.71205717263362</v>
          </cell>
          <cell r="H107" t="str">
            <v>A3</v>
          </cell>
          <cell r="I107">
            <v>24</v>
          </cell>
          <cell r="J107">
            <v>12</v>
          </cell>
          <cell r="Q107" t="str">
            <v>BRIM2A_EPN</v>
          </cell>
          <cell r="R107" t="str">
            <v>BRIM2A_LPN</v>
          </cell>
          <cell r="X107">
            <v>0</v>
          </cell>
          <cell r="Y107" t="str">
            <v>None</v>
          </cell>
          <cell r="AB107" t="str">
            <v>No</v>
          </cell>
          <cell r="AC107" t="str">
            <v>No</v>
          </cell>
          <cell r="AE107">
            <v>0</v>
          </cell>
          <cell r="AF107">
            <v>0</v>
          </cell>
          <cell r="AG107">
            <v>0</v>
          </cell>
          <cell r="AI107">
            <v>0</v>
          </cell>
          <cell r="AJ107">
            <v>0</v>
          </cell>
          <cell r="AK107">
            <v>0</v>
          </cell>
          <cell r="AL107" t="str">
            <v>Peak Security</v>
          </cell>
        </row>
        <row r="108">
          <cell r="B108" t="str">
            <v>BRIM2B_EPN</v>
          </cell>
          <cell r="E108">
            <v>69.798716462800073</v>
          </cell>
          <cell r="F108">
            <v>0</v>
          </cell>
          <cell r="G108">
            <v>0</v>
          </cell>
          <cell r="H108" t="str">
            <v>A3</v>
          </cell>
          <cell r="I108">
            <v>24</v>
          </cell>
          <cell r="J108">
            <v>9</v>
          </cell>
          <cell r="Q108" t="str">
            <v>BRIM2A_EPN</v>
          </cell>
          <cell r="R108" t="str">
            <v>TOTT20</v>
          </cell>
          <cell r="X108">
            <v>1090</v>
          </cell>
          <cell r="Y108" t="str">
            <v>B620</v>
          </cell>
          <cell r="AB108" t="str">
            <v>No</v>
          </cell>
          <cell r="AC108" t="str">
            <v>No</v>
          </cell>
          <cell r="AE108">
            <v>0.56688678755583854</v>
          </cell>
          <cell r="AF108">
            <v>12.467593482183023</v>
          </cell>
          <cell r="AG108">
            <v>5420</v>
          </cell>
          <cell r="AI108">
            <v>0.23977888724381033</v>
          </cell>
          <cell r="AJ108">
            <v>12.467593482183023</v>
          </cell>
          <cell r="AK108">
            <v>3525</v>
          </cell>
          <cell r="AL108" t="str">
            <v>Peak Security</v>
          </cell>
        </row>
        <row r="109">
          <cell r="B109" t="str">
            <v>BRIM2B_LPN</v>
          </cell>
          <cell r="E109">
            <v>38.538308344874707</v>
          </cell>
          <cell r="F109">
            <v>173.28752511950111</v>
          </cell>
          <cell r="G109">
            <v>114.71205717263362</v>
          </cell>
          <cell r="H109" t="str">
            <v>A3</v>
          </cell>
          <cell r="I109">
            <v>24</v>
          </cell>
          <cell r="J109">
            <v>12</v>
          </cell>
          <cell r="Q109" t="str">
            <v>BRIM2A_EPN</v>
          </cell>
          <cell r="R109" t="str">
            <v>WALX20</v>
          </cell>
          <cell r="X109">
            <v>1090</v>
          </cell>
          <cell r="Y109" t="str">
            <v>B619</v>
          </cell>
          <cell r="AB109" t="str">
            <v>No</v>
          </cell>
          <cell r="AC109" t="str">
            <v>No</v>
          </cell>
          <cell r="AE109">
            <v>0.41013941427365425</v>
          </cell>
          <cell r="AF109">
            <v>7.0350993452793142</v>
          </cell>
          <cell r="AG109">
            <v>2601</v>
          </cell>
          <cell r="AI109">
            <v>0.22908700651991212</v>
          </cell>
          <cell r="AJ109">
            <v>7.0350993452793142</v>
          </cell>
          <cell r="AK109">
            <v>1944</v>
          </cell>
          <cell r="AL109" t="str">
            <v>Peak Security</v>
          </cell>
        </row>
        <row r="110">
          <cell r="B110" t="str">
            <v>BRIM2C_EPN</v>
          </cell>
          <cell r="E110">
            <v>69.798716462800073</v>
          </cell>
          <cell r="F110">
            <v>0</v>
          </cell>
          <cell r="G110">
            <v>0</v>
          </cell>
          <cell r="H110" t="str">
            <v>A3</v>
          </cell>
          <cell r="I110">
            <v>24</v>
          </cell>
          <cell r="J110">
            <v>9</v>
          </cell>
          <cell r="Q110" t="str">
            <v>BRIM2B_EPN</v>
          </cell>
          <cell r="R110" t="str">
            <v>BRIM2B_LPN</v>
          </cell>
          <cell r="X110">
            <v>0</v>
          </cell>
          <cell r="Y110" t="str">
            <v>None</v>
          </cell>
          <cell r="AB110" t="str">
            <v>No</v>
          </cell>
          <cell r="AC110" t="str">
            <v>No</v>
          </cell>
          <cell r="AE110">
            <v>0</v>
          </cell>
          <cell r="AF110">
            <v>0</v>
          </cell>
          <cell r="AG110">
            <v>0</v>
          </cell>
          <cell r="AI110">
            <v>0</v>
          </cell>
          <cell r="AJ110">
            <v>0</v>
          </cell>
          <cell r="AK110">
            <v>0</v>
          </cell>
          <cell r="AL110" t="str">
            <v>Peak Security</v>
          </cell>
        </row>
        <row r="111">
          <cell r="B111" t="str">
            <v>BRIM2C_LPN</v>
          </cell>
          <cell r="E111">
            <v>38.538308344874707</v>
          </cell>
          <cell r="F111">
            <v>0</v>
          </cell>
          <cell r="G111">
            <v>0</v>
          </cell>
          <cell r="H111" t="str">
            <v>A3</v>
          </cell>
          <cell r="I111">
            <v>24</v>
          </cell>
          <cell r="J111">
            <v>12</v>
          </cell>
          <cell r="Q111" t="str">
            <v>BRIM2B_EPN</v>
          </cell>
          <cell r="R111" t="str">
            <v>TOTT20</v>
          </cell>
          <cell r="X111">
            <v>1090</v>
          </cell>
          <cell r="Y111" t="str">
            <v>B622</v>
          </cell>
          <cell r="AB111" t="str">
            <v>No</v>
          </cell>
          <cell r="AC111" t="str">
            <v>No</v>
          </cell>
          <cell r="AE111">
            <v>0.56688678755583854</v>
          </cell>
          <cell r="AF111">
            <v>13.228145367278445</v>
          </cell>
          <cell r="AG111">
            <v>5750</v>
          </cell>
          <cell r="AI111">
            <v>0.23977888724381033</v>
          </cell>
          <cell r="AJ111">
            <v>13.228145367278445</v>
          </cell>
          <cell r="AK111">
            <v>3740</v>
          </cell>
          <cell r="AL111" t="str">
            <v>Peak Security</v>
          </cell>
        </row>
        <row r="112">
          <cell r="B112" t="str">
            <v>BRIM2D_EPN</v>
          </cell>
          <cell r="E112">
            <v>0</v>
          </cell>
          <cell r="F112">
            <v>0</v>
          </cell>
          <cell r="G112">
            <v>0</v>
          </cell>
          <cell r="H112" t="str">
            <v>A3</v>
          </cell>
          <cell r="I112">
            <v>24</v>
          </cell>
          <cell r="J112">
            <v>9</v>
          </cell>
          <cell r="Q112" t="str">
            <v>BRIM2B_EPN</v>
          </cell>
          <cell r="R112" t="str">
            <v>WALX20</v>
          </cell>
          <cell r="X112">
            <v>1090</v>
          </cell>
          <cell r="Y112" t="str">
            <v>B621</v>
          </cell>
          <cell r="AB112" t="str">
            <v>No</v>
          </cell>
          <cell r="AC112" t="str">
            <v>No</v>
          </cell>
          <cell r="AE112">
            <v>0.41013941427365425</v>
          </cell>
          <cell r="AF112">
            <v>7.1909022268613088</v>
          </cell>
          <cell r="AG112">
            <v>2659</v>
          </cell>
          <cell r="AI112">
            <v>0.22908700651991212</v>
          </cell>
          <cell r="AJ112">
            <v>7.1909022268613088</v>
          </cell>
          <cell r="AK112">
            <v>1987</v>
          </cell>
          <cell r="AL112" t="str">
            <v>Peak Security</v>
          </cell>
        </row>
        <row r="113">
          <cell r="B113" t="str">
            <v>BRIM2D_LPN</v>
          </cell>
          <cell r="E113">
            <v>0</v>
          </cell>
          <cell r="F113">
            <v>0</v>
          </cell>
          <cell r="G113">
            <v>0</v>
          </cell>
          <cell r="H113" t="str">
            <v>A3</v>
          </cell>
          <cell r="I113">
            <v>24</v>
          </cell>
          <cell r="J113">
            <v>9</v>
          </cell>
          <cell r="Q113" t="str">
            <v>BRIM2C_EPN</v>
          </cell>
          <cell r="R113" t="str">
            <v>BRIM2C_LPN</v>
          </cell>
          <cell r="X113">
            <v>0</v>
          </cell>
          <cell r="Y113" t="str">
            <v>None</v>
          </cell>
          <cell r="AB113" t="str">
            <v>No</v>
          </cell>
          <cell r="AC113" t="str">
            <v>No</v>
          </cell>
          <cell r="AE113">
            <v>0</v>
          </cell>
          <cell r="AF113">
            <v>0</v>
          </cell>
          <cell r="AG113">
            <v>0</v>
          </cell>
          <cell r="AI113">
            <v>0</v>
          </cell>
          <cell r="AJ113">
            <v>0</v>
          </cell>
          <cell r="AK113">
            <v>0</v>
          </cell>
          <cell r="AL113" t="str">
            <v>Year Round</v>
          </cell>
        </row>
        <row r="114">
          <cell r="B114" t="str">
            <v>BRIN20</v>
          </cell>
          <cell r="E114">
            <v>0</v>
          </cell>
          <cell r="F114">
            <v>0</v>
          </cell>
          <cell r="G114">
            <v>0</v>
          </cell>
          <cell r="H114" t="str">
            <v>P3</v>
          </cell>
          <cell r="I114">
            <v>16</v>
          </cell>
          <cell r="J114">
            <v>5</v>
          </cell>
          <cell r="Q114" t="str">
            <v>BRIM2C_EPN</v>
          </cell>
          <cell r="R114" t="str">
            <v>TOTT20</v>
          </cell>
          <cell r="X114">
            <v>1090</v>
          </cell>
          <cell r="Y114" t="str">
            <v>B624</v>
          </cell>
          <cell r="AB114" t="str">
            <v>No</v>
          </cell>
          <cell r="AC114" t="str">
            <v>No</v>
          </cell>
          <cell r="AE114">
            <v>0.38598544282906888</v>
          </cell>
          <cell r="AF114">
            <v>11.689752735429819</v>
          </cell>
          <cell r="AG114">
            <v>4193</v>
          </cell>
          <cell r="AI114">
            <v>0.16202939815120324</v>
          </cell>
          <cell r="AJ114">
            <v>11.689752735429819</v>
          </cell>
          <cell r="AK114">
            <v>2717</v>
          </cell>
          <cell r="AL114" t="str">
            <v>Peak Security</v>
          </cell>
        </row>
        <row r="115">
          <cell r="B115" t="str">
            <v>BRIN40</v>
          </cell>
          <cell r="E115">
            <v>0</v>
          </cell>
          <cell r="F115">
            <v>0</v>
          </cell>
          <cell r="G115">
            <v>0</v>
          </cell>
          <cell r="H115" t="str">
            <v>P3</v>
          </cell>
          <cell r="I115">
            <v>16</v>
          </cell>
          <cell r="J115">
            <v>5</v>
          </cell>
          <cell r="Q115" t="str">
            <v>BRIM2C_EPN</v>
          </cell>
          <cell r="R115" t="str">
            <v>WALX20</v>
          </cell>
          <cell r="X115">
            <v>1090</v>
          </cell>
          <cell r="Y115" t="str">
            <v>B623</v>
          </cell>
          <cell r="AB115" t="str">
            <v>No</v>
          </cell>
          <cell r="AC115" t="str">
            <v>No</v>
          </cell>
          <cell r="AE115">
            <v>0.65435560870863063</v>
          </cell>
          <cell r="AF115">
            <v>7.1549477157270021</v>
          </cell>
          <cell r="AG115">
            <v>3342</v>
          </cell>
          <cell r="AI115">
            <v>0.34830533345364822</v>
          </cell>
          <cell r="AJ115">
            <v>7.1549477157270021</v>
          </cell>
          <cell r="AK115">
            <v>2438</v>
          </cell>
          <cell r="AL115" t="str">
            <v>Peak Security</v>
          </cell>
        </row>
        <row r="116">
          <cell r="B116" t="str">
            <v>BRLE40</v>
          </cell>
          <cell r="E116">
            <v>887.38465886611255</v>
          </cell>
          <cell r="F116">
            <v>0</v>
          </cell>
          <cell r="G116">
            <v>0</v>
          </cell>
          <cell r="H116" t="str">
            <v>B4</v>
          </cell>
          <cell r="I116">
            <v>25</v>
          </cell>
          <cell r="J116">
            <v>13</v>
          </cell>
          <cell r="Q116" t="str">
            <v>BRIM2D_EPN</v>
          </cell>
          <cell r="R116" t="str">
            <v>BRIM2D_LPN</v>
          </cell>
          <cell r="X116">
            <v>0</v>
          </cell>
          <cell r="Y116" t="str">
            <v>None</v>
          </cell>
          <cell r="AB116" t="str">
            <v>No</v>
          </cell>
          <cell r="AC116" t="str">
            <v>No</v>
          </cell>
          <cell r="AE116">
            <v>0</v>
          </cell>
          <cell r="AF116">
            <v>0</v>
          </cell>
          <cell r="AG116">
            <v>0</v>
          </cell>
          <cell r="AI116">
            <v>0</v>
          </cell>
          <cell r="AJ116">
            <v>0</v>
          </cell>
          <cell r="AK116">
            <v>0</v>
          </cell>
          <cell r="AL116" t="str">
            <v>Year Round</v>
          </cell>
        </row>
        <row r="117">
          <cell r="B117" t="str">
            <v>BRNX40</v>
          </cell>
          <cell r="E117">
            <v>0</v>
          </cell>
          <cell r="F117">
            <v>0</v>
          </cell>
          <cell r="G117">
            <v>0</v>
          </cell>
          <cell r="H117" t="str">
            <v>S1</v>
          </cell>
          <cell r="I117">
            <v>11</v>
          </cell>
          <cell r="J117">
            <v>2</v>
          </cell>
          <cell r="Q117" t="str">
            <v>BRIM2D_EPN</v>
          </cell>
          <cell r="R117" t="str">
            <v>TOTT20</v>
          </cell>
          <cell r="X117">
            <v>1090</v>
          </cell>
          <cell r="Y117" t="str">
            <v>B626</v>
          </cell>
          <cell r="AB117" t="str">
            <v>No</v>
          </cell>
          <cell r="AC117" t="str">
            <v>No</v>
          </cell>
          <cell r="AE117">
            <v>0.47809916880618764</v>
          </cell>
          <cell r="AF117">
            <v>13.2933735771153</v>
          </cell>
          <cell r="AG117">
            <v>5307</v>
          </cell>
          <cell r="AI117">
            <v>0.22702382168050567</v>
          </cell>
          <cell r="AJ117">
            <v>13.2933735771153</v>
          </cell>
          <cell r="AK117">
            <v>3657</v>
          </cell>
          <cell r="AL117" t="str">
            <v>Peak Security</v>
          </cell>
        </row>
        <row r="118">
          <cell r="B118" t="str">
            <v>BROA1Q</v>
          </cell>
          <cell r="E118">
            <v>9.9262041839999995</v>
          </cell>
          <cell r="F118">
            <v>0</v>
          </cell>
          <cell r="G118">
            <v>0</v>
          </cell>
          <cell r="H118" t="str">
            <v>T1</v>
          </cell>
          <cell r="I118">
            <v>3</v>
          </cell>
          <cell r="J118">
            <v>1</v>
          </cell>
          <cell r="Q118" t="str">
            <v>BRIM2D_EPN</v>
          </cell>
          <cell r="R118" t="str">
            <v>WALX20</v>
          </cell>
          <cell r="X118">
            <v>1090</v>
          </cell>
          <cell r="Y118" t="str">
            <v>B625</v>
          </cell>
          <cell r="AB118" t="str">
            <v>No</v>
          </cell>
          <cell r="AC118" t="str">
            <v>No</v>
          </cell>
          <cell r="AE118">
            <v>0.47809916880617093</v>
          </cell>
          <cell r="AF118">
            <v>7.1549477157270021</v>
          </cell>
          <cell r="AG118">
            <v>2856</v>
          </cell>
          <cell r="AI118">
            <v>0.22702382168050109</v>
          </cell>
          <cell r="AJ118">
            <v>7.1549477157270021</v>
          </cell>
          <cell r="AK118">
            <v>1968</v>
          </cell>
          <cell r="AL118" t="str">
            <v>Peak Security</v>
          </cell>
        </row>
        <row r="119">
          <cell r="B119" t="str">
            <v>BROR10</v>
          </cell>
          <cell r="E119">
            <v>7.5078781520000009</v>
          </cell>
          <cell r="F119">
            <v>0</v>
          </cell>
          <cell r="G119">
            <v>0</v>
          </cell>
          <cell r="H119" t="str">
            <v>T5</v>
          </cell>
          <cell r="I119">
            <v>1</v>
          </cell>
          <cell r="J119">
            <v>1</v>
          </cell>
          <cell r="Q119" t="str">
            <v>BRIN20</v>
          </cell>
          <cell r="R119" t="str">
            <v>CHTE20</v>
          </cell>
          <cell r="X119">
            <v>935</v>
          </cell>
          <cell r="Y119" t="str">
            <v>B392</v>
          </cell>
          <cell r="AB119" t="str">
            <v>No</v>
          </cell>
          <cell r="AC119" t="str">
            <v>No</v>
          </cell>
          <cell r="AE119">
            <v>0.12958867172601457</v>
          </cell>
          <cell r="AF119">
            <v>29.437919610913735</v>
          </cell>
          <cell r="AG119">
            <v>4739</v>
          </cell>
          <cell r="AI119">
            <v>0.15696306948278235</v>
          </cell>
          <cell r="AJ119">
            <v>29.437919610913735</v>
          </cell>
          <cell r="AK119">
            <v>5216</v>
          </cell>
          <cell r="AL119" t="str">
            <v>Year Round</v>
          </cell>
        </row>
        <row r="120">
          <cell r="B120" t="str">
            <v>BROR1Q</v>
          </cell>
          <cell r="E120">
            <v>0</v>
          </cell>
          <cell r="F120">
            <v>0</v>
          </cell>
          <cell r="G120">
            <v>0</v>
          </cell>
          <cell r="H120" t="str">
            <v>T5</v>
          </cell>
          <cell r="I120">
            <v>1</v>
          </cell>
          <cell r="J120">
            <v>1</v>
          </cell>
          <cell r="Q120" t="str">
            <v>BRIN20</v>
          </cell>
          <cell r="R120" t="str">
            <v>CHTE20</v>
          </cell>
          <cell r="X120">
            <v>1200</v>
          </cell>
          <cell r="Y120" t="str">
            <v>B391</v>
          </cell>
          <cell r="AB120" t="str">
            <v>No</v>
          </cell>
          <cell r="AC120" t="str">
            <v>No</v>
          </cell>
          <cell r="AE120">
            <v>0.13276864359317586</v>
          </cell>
          <cell r="AF120">
            <v>26.82206530619268</v>
          </cell>
          <cell r="AG120">
            <v>4371</v>
          </cell>
          <cell r="AI120">
            <v>0.16081478073570607</v>
          </cell>
          <cell r="AJ120">
            <v>26.82206530619268</v>
          </cell>
          <cell r="AK120">
            <v>4810</v>
          </cell>
          <cell r="AL120" t="str">
            <v>Year Round</v>
          </cell>
        </row>
        <row r="121">
          <cell r="B121" t="str">
            <v>BROX1Q</v>
          </cell>
          <cell r="E121">
            <v>20.178955962288867</v>
          </cell>
          <cell r="F121">
            <v>0</v>
          </cell>
          <cell r="G121">
            <v>0</v>
          </cell>
          <cell r="H121" t="str">
            <v>S1</v>
          </cell>
          <cell r="I121">
            <v>11</v>
          </cell>
          <cell r="J121">
            <v>2</v>
          </cell>
          <cell r="Q121" t="str">
            <v>BRIN20</v>
          </cell>
          <cell r="R121" t="str">
            <v>JORD20</v>
          </cell>
          <cell r="X121">
            <v>555</v>
          </cell>
          <cell r="Y121" t="str">
            <v>B371</v>
          </cell>
          <cell r="AB121" t="str">
            <v>No</v>
          </cell>
          <cell r="AC121" t="str">
            <v>No</v>
          </cell>
          <cell r="AE121">
            <v>1.1415701915618113E-2</v>
          </cell>
          <cell r="AF121">
            <v>32.959001450730419</v>
          </cell>
          <cell r="AG121">
            <v>1438</v>
          </cell>
          <cell r="AI121">
            <v>9.5361884357049852E-3</v>
          </cell>
          <cell r="AJ121">
            <v>32.959001450730419</v>
          </cell>
          <cell r="AK121">
            <v>1314</v>
          </cell>
          <cell r="AL121" t="str">
            <v>Peak Security</v>
          </cell>
        </row>
        <row r="122">
          <cell r="B122" t="str">
            <v>BROX1R</v>
          </cell>
          <cell r="E122">
            <v>20.178955962288867</v>
          </cell>
          <cell r="F122">
            <v>0</v>
          </cell>
          <cell r="G122">
            <v>0</v>
          </cell>
          <cell r="H122" t="str">
            <v>S1</v>
          </cell>
          <cell r="I122">
            <v>11</v>
          </cell>
          <cell r="J122">
            <v>2</v>
          </cell>
          <cell r="Q122" t="str">
            <v>BRIN20</v>
          </cell>
          <cell r="R122" t="str">
            <v>NORL2A</v>
          </cell>
          <cell r="X122">
            <v>420</v>
          </cell>
          <cell r="Y122" t="str">
            <v>B372</v>
          </cell>
          <cell r="AB122" t="str">
            <v>No</v>
          </cell>
          <cell r="AC122" t="str">
            <v>No</v>
          </cell>
          <cell r="AE122">
            <v>1.1696973153522503E-2</v>
          </cell>
          <cell r="AF122">
            <v>48.537032484246545</v>
          </cell>
          <cell r="AG122">
            <v>1984</v>
          </cell>
          <cell r="AI122">
            <v>7.2401877437601727E-3</v>
          </cell>
          <cell r="AJ122">
            <v>48.537032484246545</v>
          </cell>
          <cell r="AK122">
            <v>1561</v>
          </cell>
          <cell r="AL122" t="str">
            <v>Peak Security</v>
          </cell>
        </row>
        <row r="123">
          <cell r="B123" t="str">
            <v>BRWA2A</v>
          </cell>
          <cell r="E123">
            <v>88.926748632356194</v>
          </cell>
          <cell r="F123">
            <v>0</v>
          </cell>
          <cell r="G123">
            <v>0</v>
          </cell>
          <cell r="H123" t="str">
            <v>E7</v>
          </cell>
          <cell r="I123">
            <v>26</v>
          </cell>
          <cell r="J123">
            <v>14</v>
          </cell>
          <cell r="Q123" t="str">
            <v>BRIN20</v>
          </cell>
          <cell r="R123" t="str">
            <v>TEMP2A</v>
          </cell>
          <cell r="X123">
            <v>955</v>
          </cell>
          <cell r="Y123" t="str">
            <v>B369</v>
          </cell>
          <cell r="AB123" t="str">
            <v>No</v>
          </cell>
          <cell r="AC123" t="str">
            <v>No</v>
          </cell>
          <cell r="AE123">
            <v>4.1882221838415688E-3</v>
          </cell>
          <cell r="AF123">
            <v>3.3078150243562017</v>
          </cell>
          <cell r="AG123">
            <v>214</v>
          </cell>
          <cell r="AI123">
            <v>2.7619544758474826E-3</v>
          </cell>
          <cell r="AJ123">
            <v>3.3078150243562017</v>
          </cell>
          <cell r="AK123">
            <v>174</v>
          </cell>
          <cell r="AL123" t="str">
            <v>Peak Security</v>
          </cell>
        </row>
        <row r="124">
          <cell r="B124" t="str">
            <v>BRWA2B</v>
          </cell>
          <cell r="E124">
            <v>88.926748632356194</v>
          </cell>
          <cell r="F124">
            <v>0</v>
          </cell>
          <cell r="G124">
            <v>0</v>
          </cell>
          <cell r="H124" t="str">
            <v>E7</v>
          </cell>
          <cell r="I124">
            <v>26</v>
          </cell>
          <cell r="J124">
            <v>14</v>
          </cell>
          <cell r="Q124" t="str">
            <v>BRIN20</v>
          </cell>
          <cell r="R124" t="str">
            <v>TEMP2B</v>
          </cell>
          <cell r="X124">
            <v>955</v>
          </cell>
          <cell r="Y124" t="str">
            <v>B370</v>
          </cell>
          <cell r="AB124" t="str">
            <v>No</v>
          </cell>
          <cell r="AC124" t="str">
            <v>No</v>
          </cell>
          <cell r="AE124">
            <v>5.9695210925927653E-3</v>
          </cell>
          <cell r="AF124">
            <v>3.3078150243562017</v>
          </cell>
          <cell r="AG124">
            <v>256</v>
          </cell>
          <cell r="AI124">
            <v>4.1215885077733371E-3</v>
          </cell>
          <cell r="AJ124">
            <v>3.3078150243562017</v>
          </cell>
          <cell r="AK124">
            <v>212</v>
          </cell>
          <cell r="AL124" t="str">
            <v>Peak Security</v>
          </cell>
        </row>
        <row r="125">
          <cell r="B125" t="str">
            <v>BUMU10</v>
          </cell>
          <cell r="E125">
            <v>45.642823600000007</v>
          </cell>
          <cell r="F125">
            <v>0</v>
          </cell>
          <cell r="G125">
            <v>0</v>
          </cell>
          <cell r="H125" t="str">
            <v>T4</v>
          </cell>
          <cell r="I125">
            <v>9</v>
          </cell>
          <cell r="J125">
            <v>1</v>
          </cell>
          <cell r="Q125" t="str">
            <v>BRIN20</v>
          </cell>
          <cell r="R125" t="str">
            <v>THUR20</v>
          </cell>
          <cell r="X125">
            <v>625</v>
          </cell>
          <cell r="Y125" t="str">
            <v>B340</v>
          </cell>
          <cell r="AB125" t="str">
            <v>No</v>
          </cell>
          <cell r="AC125" t="str">
            <v>No</v>
          </cell>
          <cell r="AE125">
            <v>3.0612928398870951E-2</v>
          </cell>
          <cell r="AF125">
            <v>6.8313571155182435</v>
          </cell>
          <cell r="AG125">
            <v>488</v>
          </cell>
          <cell r="AI125">
            <v>4.0240720688760653E-2</v>
          </cell>
          <cell r="AJ125">
            <v>6.8313571155182435</v>
          </cell>
          <cell r="AK125">
            <v>559</v>
          </cell>
          <cell r="AL125" t="str">
            <v>Year Round</v>
          </cell>
        </row>
        <row r="126">
          <cell r="B126" t="str">
            <v>BURW40</v>
          </cell>
          <cell r="E126">
            <v>302.90153638176332</v>
          </cell>
          <cell r="F126">
            <v>0</v>
          </cell>
          <cell r="G126">
            <v>0</v>
          </cell>
          <cell r="H126" t="str">
            <v>J7</v>
          </cell>
          <cell r="I126">
            <v>18</v>
          </cell>
          <cell r="J126">
            <v>9</v>
          </cell>
          <cell r="Q126" t="str">
            <v>BRIN20</v>
          </cell>
          <cell r="R126" t="str">
            <v>TINP2A</v>
          </cell>
          <cell r="X126">
            <v>685</v>
          </cell>
          <cell r="Y126" t="str">
            <v>B374</v>
          </cell>
          <cell r="AB126" t="str">
            <v>No</v>
          </cell>
          <cell r="AC126" t="str">
            <v>No</v>
          </cell>
          <cell r="AE126">
            <v>4.2024999999878349E-6</v>
          </cell>
          <cell r="AF126">
            <v>3.7991933431917246</v>
          </cell>
          <cell r="AG126">
            <v>8</v>
          </cell>
          <cell r="AI126">
            <v>4.2024999999965873E-6</v>
          </cell>
          <cell r="AJ126">
            <v>3.7991933431917246</v>
          </cell>
          <cell r="AK126">
            <v>8</v>
          </cell>
          <cell r="AL126" t="str">
            <v>Year Round</v>
          </cell>
        </row>
        <row r="127">
          <cell r="B127" t="str">
            <v>BUSB20</v>
          </cell>
          <cell r="E127">
            <v>0</v>
          </cell>
          <cell r="F127">
            <v>0</v>
          </cell>
          <cell r="G127">
            <v>0</v>
          </cell>
          <cell r="H127" t="str">
            <v>S1</v>
          </cell>
          <cell r="I127">
            <v>11</v>
          </cell>
          <cell r="J127">
            <v>2</v>
          </cell>
          <cell r="Q127" t="str">
            <v>BRIN20</v>
          </cell>
          <cell r="R127" t="str">
            <v>TINP2B</v>
          </cell>
          <cell r="X127">
            <v>685</v>
          </cell>
          <cell r="Y127" t="str">
            <v>B373</v>
          </cell>
          <cell r="AB127" t="str">
            <v>No</v>
          </cell>
          <cell r="AC127" t="str">
            <v>No</v>
          </cell>
          <cell r="AE127">
            <v>4.2024999999878349E-6</v>
          </cell>
          <cell r="AF127">
            <v>3.7991933431917246</v>
          </cell>
          <cell r="AG127">
            <v>8</v>
          </cell>
          <cell r="AI127">
            <v>4.2024999999965873E-6</v>
          </cell>
          <cell r="AJ127">
            <v>3.7991933431917246</v>
          </cell>
          <cell r="AK127">
            <v>8</v>
          </cell>
          <cell r="AL127" t="str">
            <v>Year Round</v>
          </cell>
        </row>
        <row r="128">
          <cell r="B128" t="str">
            <v>BUSH20</v>
          </cell>
          <cell r="E128">
            <v>153.30000000000001</v>
          </cell>
          <cell r="F128">
            <v>0</v>
          </cell>
          <cell r="G128">
            <v>0</v>
          </cell>
          <cell r="H128" t="str">
            <v>L2</v>
          </cell>
          <cell r="I128">
            <v>18</v>
          </cell>
          <cell r="J128">
            <v>8</v>
          </cell>
          <cell r="Q128" t="str">
            <v>BRIN20</v>
          </cell>
          <cell r="R128" t="str">
            <v>BRIN40</v>
          </cell>
          <cell r="X128">
            <v>1000</v>
          </cell>
          <cell r="Y128" t="str">
            <v>F36B</v>
          </cell>
          <cell r="AB128" t="str">
            <v>No</v>
          </cell>
          <cell r="AC128" t="str">
            <v>No</v>
          </cell>
          <cell r="AE128">
            <v>0.10309535924746922</v>
          </cell>
          <cell r="AF128">
            <v>0</v>
          </cell>
          <cell r="AG128">
            <v>0</v>
          </cell>
          <cell r="AI128">
            <v>0.1042945471632936</v>
          </cell>
          <cell r="AJ128">
            <v>0</v>
          </cell>
          <cell r="AK128">
            <v>0</v>
          </cell>
          <cell r="AL128" t="str">
            <v>Year Round</v>
          </cell>
        </row>
        <row r="129">
          <cell r="B129" t="str">
            <v>BUST20</v>
          </cell>
          <cell r="E129">
            <v>323.89999999999998</v>
          </cell>
          <cell r="F129">
            <v>0</v>
          </cell>
          <cell r="G129">
            <v>0</v>
          </cell>
          <cell r="H129" t="str">
            <v>L3</v>
          </cell>
          <cell r="I129">
            <v>18</v>
          </cell>
          <cell r="J129">
            <v>8</v>
          </cell>
          <cell r="Q129" t="str">
            <v>BRIN20</v>
          </cell>
          <cell r="R129" t="str">
            <v>BRIN40</v>
          </cell>
          <cell r="X129">
            <v>1000</v>
          </cell>
          <cell r="Y129" t="str">
            <v>F36A</v>
          </cell>
          <cell r="AB129" t="str">
            <v>No</v>
          </cell>
          <cell r="AC129" t="str">
            <v>No</v>
          </cell>
          <cell r="AE129">
            <v>9.4683064308873688E-2</v>
          </cell>
          <cell r="AF129">
            <v>0</v>
          </cell>
          <cell r="AG129">
            <v>0</v>
          </cell>
          <cell r="AI129">
            <v>9.5784401821844306E-2</v>
          </cell>
          <cell r="AJ129">
            <v>0</v>
          </cell>
          <cell r="AK129">
            <v>0</v>
          </cell>
          <cell r="AL129" t="str">
            <v>Year Round</v>
          </cell>
        </row>
        <row r="130">
          <cell r="B130" t="str">
            <v>BUST40</v>
          </cell>
          <cell r="E130">
            <v>0</v>
          </cell>
          <cell r="F130">
            <v>0</v>
          </cell>
          <cell r="G130">
            <v>0</v>
          </cell>
          <cell r="H130" t="str">
            <v>L3</v>
          </cell>
          <cell r="I130">
            <v>18</v>
          </cell>
          <cell r="J130">
            <v>8</v>
          </cell>
          <cell r="Q130" t="str">
            <v>BRIN40</v>
          </cell>
          <cell r="R130" t="str">
            <v>THOM41</v>
          </cell>
          <cell r="X130">
            <v>2520</v>
          </cell>
          <cell r="Y130" t="str">
            <v>A342</v>
          </cell>
          <cell r="AB130" t="str">
            <v>No</v>
          </cell>
          <cell r="AC130" t="str">
            <v>No</v>
          </cell>
          <cell r="AE130">
            <v>0.16192347580552829</v>
          </cell>
          <cell r="AF130">
            <v>36.299999999999997</v>
          </cell>
          <cell r="AG130">
            <v>7304</v>
          </cell>
          <cell r="AI130">
            <v>0.24407467431978752</v>
          </cell>
          <cell r="AJ130">
            <v>36.299999999999997</v>
          </cell>
          <cell r="AK130">
            <v>8967</v>
          </cell>
          <cell r="AL130" t="str">
            <v>Year Round</v>
          </cell>
        </row>
        <row r="131">
          <cell r="B131" t="str">
            <v>CAAD1Q</v>
          </cell>
          <cell r="E131">
            <v>10.729531601999998</v>
          </cell>
          <cell r="F131">
            <v>0</v>
          </cell>
          <cell r="G131">
            <v>0</v>
          </cell>
          <cell r="H131" t="str">
            <v>T3</v>
          </cell>
          <cell r="I131">
            <v>7</v>
          </cell>
          <cell r="J131">
            <v>1</v>
          </cell>
          <cell r="Q131" t="str">
            <v>BRIN40</v>
          </cell>
          <cell r="R131" t="str">
            <v>THOM46</v>
          </cell>
          <cell r="X131">
            <v>2550</v>
          </cell>
          <cell r="Y131" t="str">
            <v>A349</v>
          </cell>
          <cell r="AB131" t="str">
            <v>No</v>
          </cell>
          <cell r="AC131" t="str">
            <v>No</v>
          </cell>
          <cell r="AE131">
            <v>0.73134040148169199</v>
          </cell>
          <cell r="AF131">
            <v>36.299999999999997</v>
          </cell>
          <cell r="AG131">
            <v>15522</v>
          </cell>
          <cell r="AI131">
            <v>0.59418704077859741</v>
          </cell>
          <cell r="AJ131">
            <v>36.299999999999997</v>
          </cell>
          <cell r="AK131">
            <v>13991</v>
          </cell>
          <cell r="AL131" t="str">
            <v>Peak Security</v>
          </cell>
        </row>
        <row r="132">
          <cell r="B132" t="str">
            <v>CAAD1R</v>
          </cell>
          <cell r="E132">
            <v>22.404349602</v>
          </cell>
          <cell r="F132">
            <v>0</v>
          </cell>
          <cell r="G132">
            <v>0</v>
          </cell>
          <cell r="H132" t="str">
            <v>T3</v>
          </cell>
          <cell r="I132">
            <v>7</v>
          </cell>
          <cell r="J132">
            <v>1</v>
          </cell>
          <cell r="Q132" t="str">
            <v>BRLE40</v>
          </cell>
          <cell r="R132" t="str">
            <v>DIDC40</v>
          </cell>
          <cell r="X132">
            <v>2280</v>
          </cell>
          <cell r="Y132" t="str">
            <v>A865</v>
          </cell>
          <cell r="AB132" t="str">
            <v>No</v>
          </cell>
          <cell r="AC132" t="str">
            <v>No</v>
          </cell>
          <cell r="AE132">
            <v>3.2277958890719152</v>
          </cell>
          <cell r="AF132">
            <v>66.767785869876036</v>
          </cell>
          <cell r="AG132">
            <v>59978</v>
          </cell>
          <cell r="AI132">
            <v>1.5416801803485631</v>
          </cell>
          <cell r="AJ132">
            <v>66.767785869876036</v>
          </cell>
          <cell r="AK132">
            <v>41451</v>
          </cell>
          <cell r="AL132" t="str">
            <v>Peak Security</v>
          </cell>
        </row>
        <row r="133">
          <cell r="B133" t="str">
            <v>CAFA1Q</v>
          </cell>
          <cell r="E133">
            <v>-14.431534029612729</v>
          </cell>
          <cell r="F133">
            <v>0</v>
          </cell>
          <cell r="G133">
            <v>0</v>
          </cell>
          <cell r="H133" t="str">
            <v>S1</v>
          </cell>
          <cell r="I133">
            <v>10</v>
          </cell>
          <cell r="J133">
            <v>2</v>
          </cell>
          <cell r="Q133" t="str">
            <v>BRLE40</v>
          </cell>
          <cell r="R133" t="str">
            <v>DIDC40</v>
          </cell>
          <cell r="X133">
            <v>2780</v>
          </cell>
          <cell r="Y133" t="str">
            <v>A864</v>
          </cell>
          <cell r="AB133" t="str">
            <v>No</v>
          </cell>
          <cell r="AC133" t="str">
            <v>No</v>
          </cell>
          <cell r="AE133">
            <v>3.2277958890719152</v>
          </cell>
          <cell r="AF133">
            <v>66.767785869876036</v>
          </cell>
          <cell r="AG133">
            <v>59978</v>
          </cell>
          <cell r="AI133">
            <v>1.5416801803485631</v>
          </cell>
          <cell r="AJ133">
            <v>66.767785869876036</v>
          </cell>
          <cell r="AK133">
            <v>41451</v>
          </cell>
          <cell r="AL133" t="str">
            <v>Peak Security</v>
          </cell>
        </row>
        <row r="134">
          <cell r="B134" t="str">
            <v>CANT40</v>
          </cell>
          <cell r="E134">
            <v>224.7</v>
          </cell>
          <cell r="F134">
            <v>0</v>
          </cell>
          <cell r="G134">
            <v>1210</v>
          </cell>
          <cell r="H134" t="str">
            <v>C7</v>
          </cell>
          <cell r="I134">
            <v>24</v>
          </cell>
          <cell r="J134">
            <v>11</v>
          </cell>
          <cell r="Q134" t="str">
            <v>BRLE40</v>
          </cell>
          <cell r="R134" t="str">
            <v>FLEE40</v>
          </cell>
          <cell r="X134">
            <v>2780</v>
          </cell>
          <cell r="Y134" t="str">
            <v>A847</v>
          </cell>
          <cell r="AB134" t="str">
            <v>No</v>
          </cell>
          <cell r="AC134" t="str">
            <v>No</v>
          </cell>
          <cell r="AE134">
            <v>0.62058995002120887</v>
          </cell>
          <cell r="AF134">
            <v>17.559999999999999</v>
          </cell>
          <cell r="AG134">
            <v>9782</v>
          </cell>
          <cell r="AI134">
            <v>3.9141469296516872E-2</v>
          </cell>
          <cell r="AJ134">
            <v>17.559999999999999</v>
          </cell>
          <cell r="AK134">
            <v>2457</v>
          </cell>
          <cell r="AL134" t="str">
            <v>Peak Security</v>
          </cell>
        </row>
        <row r="135">
          <cell r="B135" t="str">
            <v>CAPE20</v>
          </cell>
          <cell r="E135">
            <v>149.68180581628886</v>
          </cell>
          <cell r="F135">
            <v>0</v>
          </cell>
          <cell r="G135">
            <v>0</v>
          </cell>
          <cell r="H135" t="str">
            <v>N3</v>
          </cell>
          <cell r="I135">
            <v>16</v>
          </cell>
          <cell r="J135">
            <v>6</v>
          </cell>
          <cell r="Q135" t="str">
            <v>BRLE40</v>
          </cell>
          <cell r="R135" t="str">
            <v>FLEE40</v>
          </cell>
          <cell r="X135">
            <v>2780</v>
          </cell>
          <cell r="Y135" t="str">
            <v>A846</v>
          </cell>
          <cell r="AB135" t="str">
            <v>No</v>
          </cell>
          <cell r="AC135" t="str">
            <v>No</v>
          </cell>
          <cell r="AE135">
            <v>0.62058995002120887</v>
          </cell>
          <cell r="AF135">
            <v>17.559999999999999</v>
          </cell>
          <cell r="AG135">
            <v>9782</v>
          </cell>
          <cell r="AI135">
            <v>3.9141469296516872E-2</v>
          </cell>
          <cell r="AJ135">
            <v>17.559999999999999</v>
          </cell>
          <cell r="AK135">
            <v>2457</v>
          </cell>
          <cell r="AL135" t="str">
            <v>Peak Security</v>
          </cell>
        </row>
        <row r="136">
          <cell r="B136" t="str">
            <v>CAPE4A</v>
          </cell>
          <cell r="E136">
            <v>0</v>
          </cell>
          <cell r="F136">
            <v>0</v>
          </cell>
          <cell r="G136">
            <v>0</v>
          </cell>
          <cell r="H136" t="str">
            <v>N3</v>
          </cell>
          <cell r="I136">
            <v>16</v>
          </cell>
          <cell r="J136">
            <v>6</v>
          </cell>
          <cell r="Q136" t="str">
            <v>BRLE40</v>
          </cell>
          <cell r="R136" t="str">
            <v>MELK40_SEP</v>
          </cell>
          <cell r="X136">
            <v>1390</v>
          </cell>
          <cell r="Y136" t="str">
            <v>A848</v>
          </cell>
          <cell r="AB136" t="str">
            <v>No</v>
          </cell>
          <cell r="AC136" t="str">
            <v>No</v>
          </cell>
          <cell r="AE136">
            <v>6.4165282677763544</v>
          </cell>
          <cell r="AF136">
            <v>81.569999999999993</v>
          </cell>
          <cell r="AG136">
            <v>48702</v>
          </cell>
          <cell r="AI136">
            <v>0.45946288913648603</v>
          </cell>
          <cell r="AJ136">
            <v>81.569999999999993</v>
          </cell>
          <cell r="AK136">
            <v>13032</v>
          </cell>
          <cell r="AL136" t="str">
            <v>Peak Security</v>
          </cell>
        </row>
        <row r="137">
          <cell r="B137" t="str">
            <v>CAPE4B</v>
          </cell>
          <cell r="E137">
            <v>0</v>
          </cell>
          <cell r="F137">
            <v>0</v>
          </cell>
          <cell r="G137">
            <v>0</v>
          </cell>
          <cell r="H137" t="str">
            <v>N3</v>
          </cell>
          <cell r="I137">
            <v>16</v>
          </cell>
          <cell r="J137">
            <v>6</v>
          </cell>
          <cell r="Q137" t="str">
            <v>BRLE40</v>
          </cell>
          <cell r="R137" t="str">
            <v>MELK40_SEP</v>
          </cell>
          <cell r="X137">
            <v>1390</v>
          </cell>
          <cell r="Y137" t="str">
            <v>A849</v>
          </cell>
          <cell r="AB137" t="str">
            <v>No</v>
          </cell>
          <cell r="AC137" t="str">
            <v>No</v>
          </cell>
          <cell r="AE137">
            <v>6.4165282677763544</v>
          </cell>
          <cell r="AF137">
            <v>81.569999999999993</v>
          </cell>
          <cell r="AG137">
            <v>48702</v>
          </cell>
          <cell r="AI137">
            <v>0.45946288913648603</v>
          </cell>
          <cell r="AJ137">
            <v>81.569999999999993</v>
          </cell>
          <cell r="AK137">
            <v>13032</v>
          </cell>
          <cell r="AL137" t="str">
            <v>Peak Security</v>
          </cell>
        </row>
        <row r="138">
          <cell r="B138" t="str">
            <v>CARE20</v>
          </cell>
          <cell r="E138">
            <v>143.37577029375171</v>
          </cell>
          <cell r="F138">
            <v>99.81021667422246</v>
          </cell>
          <cell r="G138">
            <v>66.07189567541397</v>
          </cell>
          <cell r="H138" t="str">
            <v>H2</v>
          </cell>
          <cell r="I138">
            <v>21</v>
          </cell>
          <cell r="J138">
            <v>10</v>
          </cell>
          <cell r="Q138" t="str">
            <v>BRLE40</v>
          </cell>
          <cell r="R138" t="str">
            <v>WWEY4A</v>
          </cell>
          <cell r="X138">
            <v>2200</v>
          </cell>
          <cell r="Y138" t="str">
            <v>A883</v>
          </cell>
          <cell r="AB138" t="str">
            <v>No</v>
          </cell>
          <cell r="AC138" t="str">
            <v>No</v>
          </cell>
          <cell r="AE138">
            <v>2.0574513844318427</v>
          </cell>
          <cell r="AF138">
            <v>49.38</v>
          </cell>
          <cell r="AG138">
            <v>25042</v>
          </cell>
          <cell r="AI138">
            <v>0.31939492092245403</v>
          </cell>
          <cell r="AJ138">
            <v>49.38</v>
          </cell>
          <cell r="AK138">
            <v>9867</v>
          </cell>
          <cell r="AL138" t="str">
            <v>Peak Security</v>
          </cell>
        </row>
        <row r="139">
          <cell r="B139" t="str">
            <v>CARR20</v>
          </cell>
          <cell r="E139">
            <v>340.3779912184234</v>
          </cell>
          <cell r="F139">
            <v>0</v>
          </cell>
          <cell r="G139">
            <v>0</v>
          </cell>
          <cell r="H139" t="str">
            <v>N2</v>
          </cell>
          <cell r="I139">
            <v>16</v>
          </cell>
          <cell r="J139">
            <v>4</v>
          </cell>
          <cell r="Q139" t="str">
            <v>BRLE40</v>
          </cell>
          <cell r="R139" t="str">
            <v>WWEY4B</v>
          </cell>
          <cell r="X139">
            <v>2200</v>
          </cell>
          <cell r="Y139" t="str">
            <v>A884</v>
          </cell>
          <cell r="AB139" t="str">
            <v>No</v>
          </cell>
          <cell r="AC139" t="str">
            <v>No</v>
          </cell>
          <cell r="AE139">
            <v>1.859498441652859</v>
          </cell>
          <cell r="AF139">
            <v>49.38</v>
          </cell>
          <cell r="AG139">
            <v>23807</v>
          </cell>
          <cell r="AI139">
            <v>0.30168788652999817</v>
          </cell>
          <cell r="AJ139">
            <v>49.38</v>
          </cell>
          <cell r="AK139">
            <v>9589</v>
          </cell>
          <cell r="AL139" t="str">
            <v>Peak Security</v>
          </cell>
        </row>
        <row r="140">
          <cell r="B140" t="str">
            <v>CARR40</v>
          </cell>
          <cell r="E140">
            <v>0</v>
          </cell>
          <cell r="F140">
            <v>772.99827381738237</v>
          </cell>
          <cell r="G140">
            <v>511.70574523086566</v>
          </cell>
          <cell r="H140" t="str">
            <v>N2</v>
          </cell>
          <cell r="I140">
            <v>16</v>
          </cell>
          <cell r="J140">
            <v>4</v>
          </cell>
          <cell r="Q140" t="str">
            <v>BURW40</v>
          </cell>
          <cell r="R140" t="str">
            <v>PELH40</v>
          </cell>
          <cell r="X140">
            <v>3030</v>
          </cell>
          <cell r="Y140" t="str">
            <v>A65G</v>
          </cell>
          <cell r="AB140" t="str">
            <v>No</v>
          </cell>
          <cell r="AC140" t="str">
            <v>No</v>
          </cell>
          <cell r="AE140">
            <v>3.0922285735918753</v>
          </cell>
          <cell r="AF140">
            <v>42.93</v>
          </cell>
          <cell r="AG140">
            <v>37746</v>
          </cell>
          <cell r="AI140">
            <v>2.3570283812373094</v>
          </cell>
          <cell r="AJ140">
            <v>42.93</v>
          </cell>
          <cell r="AK140">
            <v>32954</v>
          </cell>
          <cell r="AL140" t="str">
            <v>Peak Security</v>
          </cell>
        </row>
        <row r="141">
          <cell r="B141" t="str">
            <v>CARR4A</v>
          </cell>
          <cell r="E141">
            <v>0</v>
          </cell>
          <cell r="F141">
            <v>0</v>
          </cell>
          <cell r="G141">
            <v>0</v>
          </cell>
          <cell r="H141" t="str">
            <v>N2</v>
          </cell>
          <cell r="I141">
            <v>16</v>
          </cell>
          <cell r="J141">
            <v>4</v>
          </cell>
          <cell r="Q141" t="str">
            <v>BURW40</v>
          </cell>
          <cell r="R141" t="str">
            <v>PELH40</v>
          </cell>
          <cell r="X141">
            <v>3100</v>
          </cell>
          <cell r="Y141" t="str">
            <v>A601</v>
          </cell>
          <cell r="AB141" t="str">
            <v>No</v>
          </cell>
          <cell r="AC141" t="str">
            <v>No</v>
          </cell>
          <cell r="AE141">
            <v>3.177527428971497</v>
          </cell>
          <cell r="AF141">
            <v>42.78</v>
          </cell>
          <cell r="AG141">
            <v>38129</v>
          </cell>
          <cell r="AI141">
            <v>2.4220468034632217</v>
          </cell>
          <cell r="AJ141">
            <v>42.78</v>
          </cell>
          <cell r="AK141">
            <v>33289</v>
          </cell>
          <cell r="AL141" t="str">
            <v>Peak Security</v>
          </cell>
        </row>
        <row r="142">
          <cell r="B142" t="str">
            <v>CARR4B</v>
          </cell>
          <cell r="E142">
            <v>0</v>
          </cell>
          <cell r="F142">
            <v>0</v>
          </cell>
          <cell r="G142">
            <v>0</v>
          </cell>
          <cell r="H142" t="str">
            <v>N2</v>
          </cell>
          <cell r="I142">
            <v>16</v>
          </cell>
          <cell r="J142">
            <v>4</v>
          </cell>
          <cell r="Q142" t="str">
            <v>BURW40</v>
          </cell>
          <cell r="R142" t="str">
            <v>WALP40_EME</v>
          </cell>
          <cell r="X142">
            <v>3100</v>
          </cell>
          <cell r="Y142" t="str">
            <v>A655</v>
          </cell>
          <cell r="AB142" t="str">
            <v>No</v>
          </cell>
          <cell r="AC142" t="str">
            <v>No</v>
          </cell>
          <cell r="AE142">
            <v>5.3738341756970112</v>
          </cell>
          <cell r="AF142">
            <v>51.19</v>
          </cell>
          <cell r="AG142">
            <v>53069</v>
          </cell>
          <cell r="AI142">
            <v>4.2720161357651527</v>
          </cell>
          <cell r="AJ142">
            <v>51.19</v>
          </cell>
          <cell r="AK142">
            <v>47317</v>
          </cell>
          <cell r="AL142" t="str">
            <v>Peak Security</v>
          </cell>
        </row>
        <row r="143">
          <cell r="B143" t="str">
            <v>CASS1Q</v>
          </cell>
          <cell r="E143">
            <v>-0.45598255999999998</v>
          </cell>
          <cell r="F143">
            <v>0</v>
          </cell>
          <cell r="G143">
            <v>0</v>
          </cell>
          <cell r="H143" t="str">
            <v>T1</v>
          </cell>
          <cell r="I143">
            <v>1</v>
          </cell>
          <cell r="J143">
            <v>1</v>
          </cell>
          <cell r="Q143" t="str">
            <v>BURW40</v>
          </cell>
          <cell r="R143" t="str">
            <v>WALP40_EME</v>
          </cell>
          <cell r="X143">
            <v>3100</v>
          </cell>
          <cell r="Y143" t="str">
            <v>A65H</v>
          </cell>
          <cell r="AB143" t="str">
            <v>No</v>
          </cell>
          <cell r="AC143" t="str">
            <v>No</v>
          </cell>
          <cell r="AE143">
            <v>5.3738341756970112</v>
          </cell>
          <cell r="AF143">
            <v>51.18</v>
          </cell>
          <cell r="AG143">
            <v>53059</v>
          </cell>
          <cell r="AI143">
            <v>4.2720161357651527</v>
          </cell>
          <cell r="AJ143">
            <v>51.18</v>
          </cell>
          <cell r="AK143">
            <v>47308</v>
          </cell>
          <cell r="AL143" t="str">
            <v>Peak Security</v>
          </cell>
        </row>
        <row r="144">
          <cell r="B144" t="str">
            <v>CATY1Q</v>
          </cell>
          <cell r="E144">
            <v>15.248966741229216</v>
          </cell>
          <cell r="F144">
            <v>0</v>
          </cell>
          <cell r="G144">
            <v>0</v>
          </cell>
          <cell r="H144" t="str">
            <v>S1</v>
          </cell>
          <cell r="I144">
            <v>11</v>
          </cell>
          <cell r="J144">
            <v>2</v>
          </cell>
          <cell r="Q144" t="str">
            <v>BUSH20</v>
          </cell>
          <cell r="R144" t="str">
            <v>DRAK20</v>
          </cell>
          <cell r="X144">
            <v>955</v>
          </cell>
          <cell r="Y144" t="str">
            <v>B520</v>
          </cell>
          <cell r="AB144" t="str">
            <v>No</v>
          </cell>
          <cell r="AC144" t="str">
            <v>No</v>
          </cell>
          <cell r="AE144">
            <v>0.45577269273106646</v>
          </cell>
          <cell r="AF144">
            <v>45.722153325793151</v>
          </cell>
          <cell r="AG144">
            <v>7970</v>
          </cell>
          <cell r="AI144">
            <v>0.46279183629341003</v>
          </cell>
          <cell r="AJ144">
            <v>45.722153325793151</v>
          </cell>
          <cell r="AK144">
            <v>8031</v>
          </cell>
          <cell r="AL144" t="str">
            <v>Year Round</v>
          </cell>
        </row>
        <row r="145">
          <cell r="B145" t="str">
            <v>CATY1R</v>
          </cell>
          <cell r="E145">
            <v>12.728966741229216</v>
          </cell>
          <cell r="F145">
            <v>0</v>
          </cell>
          <cell r="G145">
            <v>0</v>
          </cell>
          <cell r="H145" t="str">
            <v>S1</v>
          </cell>
          <cell r="I145">
            <v>11</v>
          </cell>
          <cell r="J145">
            <v>2</v>
          </cell>
          <cell r="Q145" t="str">
            <v>BUSH20</v>
          </cell>
          <cell r="R145" t="str">
            <v>PENN20</v>
          </cell>
          <cell r="X145">
            <v>1040</v>
          </cell>
          <cell r="Y145" t="str">
            <v>B526</v>
          </cell>
          <cell r="AB145" t="str">
            <v>No</v>
          </cell>
          <cell r="AC145" t="str">
            <v>No</v>
          </cell>
          <cell r="AE145">
            <v>0.50804118565653922</v>
          </cell>
          <cell r="AF145">
            <v>25.947172201924555</v>
          </cell>
          <cell r="AG145">
            <v>6539</v>
          </cell>
          <cell r="AI145">
            <v>0.5323879262290192</v>
          </cell>
          <cell r="AJ145">
            <v>25.947172201924555</v>
          </cell>
          <cell r="AK145">
            <v>6694</v>
          </cell>
          <cell r="AL145" t="str">
            <v>Year Round</v>
          </cell>
        </row>
        <row r="146">
          <cell r="B146" t="str">
            <v>CEAN1Q</v>
          </cell>
          <cell r="E146">
            <v>-7.8421867200000008</v>
          </cell>
          <cell r="F146">
            <v>0</v>
          </cell>
          <cell r="G146">
            <v>0</v>
          </cell>
          <cell r="H146" t="str">
            <v>T1</v>
          </cell>
          <cell r="I146">
            <v>3</v>
          </cell>
          <cell r="J146">
            <v>1</v>
          </cell>
          <cell r="Q146" t="str">
            <v>BUSH20</v>
          </cell>
          <cell r="R146" t="str">
            <v>WIEN2B</v>
          </cell>
          <cell r="X146">
            <v>760</v>
          </cell>
          <cell r="Y146" t="str">
            <v>B52A</v>
          </cell>
          <cell r="AB146" t="str">
            <v>No</v>
          </cell>
          <cell r="AC146" t="str">
            <v>No</v>
          </cell>
          <cell r="AE146">
            <v>0.22361120038454191</v>
          </cell>
          <cell r="AF146">
            <v>55.715272663860432</v>
          </cell>
          <cell r="AG146">
            <v>15211</v>
          </cell>
          <cell r="AI146">
            <v>0.23573717026129662</v>
          </cell>
          <cell r="AJ146">
            <v>55.715272663860432</v>
          </cell>
          <cell r="AK146">
            <v>15618</v>
          </cell>
          <cell r="AL146" t="str">
            <v>Year Round</v>
          </cell>
        </row>
        <row r="147">
          <cell r="B147" t="str">
            <v>CELL40_SPM</v>
          </cell>
          <cell r="E147">
            <v>167.05601838249211</v>
          </cell>
          <cell r="F147">
            <v>0</v>
          </cell>
          <cell r="G147">
            <v>0</v>
          </cell>
          <cell r="H147" t="str">
            <v>L5</v>
          </cell>
          <cell r="I147">
            <v>18</v>
          </cell>
          <cell r="J147">
            <v>6</v>
          </cell>
          <cell r="Q147" t="str">
            <v>BUST20</v>
          </cell>
          <cell r="R147" t="str">
            <v>NECH20</v>
          </cell>
          <cell r="X147">
            <v>725</v>
          </cell>
          <cell r="Y147" t="str">
            <v>B515</v>
          </cell>
          <cell r="AB147" t="str">
            <v>No</v>
          </cell>
          <cell r="AC147" t="str">
            <v>No</v>
          </cell>
          <cell r="AE147">
            <v>0.13057572673880569</v>
          </cell>
          <cell r="AF147">
            <v>91.03149507206129</v>
          </cell>
          <cell r="AG147">
            <v>18992</v>
          </cell>
          <cell r="AI147">
            <v>0.14056322453808323</v>
          </cell>
          <cell r="AJ147">
            <v>91.03149507206129</v>
          </cell>
          <cell r="AK147">
            <v>19705</v>
          </cell>
          <cell r="AL147" t="str">
            <v>Year Round</v>
          </cell>
        </row>
        <row r="148">
          <cell r="B148" t="str">
            <v>CELL40_WPD</v>
          </cell>
          <cell r="E148">
            <v>450</v>
          </cell>
          <cell r="F148">
            <v>0</v>
          </cell>
          <cell r="G148">
            <v>0</v>
          </cell>
          <cell r="H148" t="str">
            <v>L5</v>
          </cell>
          <cell r="I148">
            <v>18</v>
          </cell>
          <cell r="J148">
            <v>8</v>
          </cell>
          <cell r="Q148" t="str">
            <v>BUST20</v>
          </cell>
          <cell r="R148" t="str">
            <v>NECH20</v>
          </cell>
          <cell r="X148">
            <v>725</v>
          </cell>
          <cell r="Y148" t="str">
            <v>B516</v>
          </cell>
          <cell r="AB148" t="str">
            <v>No</v>
          </cell>
          <cell r="AC148" t="str">
            <v>No</v>
          </cell>
          <cell r="AE148">
            <v>0.13057572673880569</v>
          </cell>
          <cell r="AF148">
            <v>91.03149507206129</v>
          </cell>
          <cell r="AG148">
            <v>18992</v>
          </cell>
          <cell r="AI148">
            <v>0.14056322453808323</v>
          </cell>
          <cell r="AJ148">
            <v>91.03149507206129</v>
          </cell>
          <cell r="AK148">
            <v>19705</v>
          </cell>
          <cell r="AL148" t="str">
            <v>Year Round</v>
          </cell>
        </row>
        <row r="149">
          <cell r="B149" t="str">
            <v>CHAP10</v>
          </cell>
          <cell r="E149">
            <v>12.116949086702885</v>
          </cell>
          <cell r="F149">
            <v>0</v>
          </cell>
          <cell r="G149">
            <v>0</v>
          </cell>
          <cell r="H149" t="str">
            <v>S1</v>
          </cell>
          <cell r="I149">
            <v>12</v>
          </cell>
          <cell r="J149">
            <v>2</v>
          </cell>
          <cell r="Q149" t="str">
            <v>BUST20</v>
          </cell>
          <cell r="R149" t="str">
            <v>BUST40</v>
          </cell>
          <cell r="X149">
            <v>750</v>
          </cell>
          <cell r="Y149" t="str">
            <v>T20151603</v>
          </cell>
          <cell r="AB149" t="str">
            <v>No</v>
          </cell>
          <cell r="AC149" t="str">
            <v>No</v>
          </cell>
          <cell r="AE149">
            <v>0.27465468666763376</v>
          </cell>
          <cell r="AF149">
            <v>0</v>
          </cell>
          <cell r="AG149">
            <v>0</v>
          </cell>
          <cell r="AI149">
            <v>0.28638642613587106</v>
          </cell>
          <cell r="AJ149">
            <v>0</v>
          </cell>
          <cell r="AK149">
            <v>0</v>
          </cell>
          <cell r="AL149" t="str">
            <v>Year Round</v>
          </cell>
        </row>
        <row r="150">
          <cell r="B150" t="str">
            <v>CHAR10</v>
          </cell>
          <cell r="E150">
            <v>12.276011149999999</v>
          </cell>
          <cell r="F150">
            <v>0</v>
          </cell>
          <cell r="G150">
            <v>0</v>
          </cell>
          <cell r="H150" t="str">
            <v>T4</v>
          </cell>
          <cell r="I150">
            <v>9</v>
          </cell>
          <cell r="J150">
            <v>1</v>
          </cell>
          <cell r="Q150" t="str">
            <v>BUST20</v>
          </cell>
          <cell r="R150" t="str">
            <v>BUST40</v>
          </cell>
          <cell r="X150">
            <v>750</v>
          </cell>
          <cell r="Y150" t="str">
            <v>T20151602</v>
          </cell>
          <cell r="AB150" t="str">
            <v>No</v>
          </cell>
          <cell r="AC150" t="str">
            <v>No</v>
          </cell>
          <cell r="AE150">
            <v>0.27465468666763376</v>
          </cell>
          <cell r="AF150">
            <v>0</v>
          </cell>
          <cell r="AG150">
            <v>0</v>
          </cell>
          <cell r="AI150">
            <v>0.28638642613587106</v>
          </cell>
          <cell r="AJ150">
            <v>0</v>
          </cell>
          <cell r="AK150">
            <v>0</v>
          </cell>
          <cell r="AL150" t="str">
            <v>Year Round</v>
          </cell>
        </row>
        <row r="151">
          <cell r="B151" t="str">
            <v>CHAS2Q</v>
          </cell>
          <cell r="E151">
            <v>27.722342840876951</v>
          </cell>
          <cell r="F151">
            <v>0</v>
          </cell>
          <cell r="G151">
            <v>0</v>
          </cell>
          <cell r="H151" t="str">
            <v>S1</v>
          </cell>
          <cell r="I151">
            <v>11</v>
          </cell>
          <cell r="J151">
            <v>2</v>
          </cell>
          <cell r="Q151" t="str">
            <v>BUST40</v>
          </cell>
          <cell r="R151" t="str">
            <v>DRAK40</v>
          </cell>
          <cell r="X151">
            <v>2780</v>
          </cell>
          <cell r="Y151" t="str">
            <v>T20151601</v>
          </cell>
          <cell r="AB151" t="str">
            <v>No</v>
          </cell>
          <cell r="AC151" t="str">
            <v>No</v>
          </cell>
          <cell r="AE151">
            <v>0.5493093733352683</v>
          </cell>
          <cell r="AF151">
            <v>34.590000000000003</v>
          </cell>
          <cell r="AG151">
            <v>12818</v>
          </cell>
          <cell r="AI151">
            <v>0.57277285227174213</v>
          </cell>
          <cell r="AJ151">
            <v>34.590000000000003</v>
          </cell>
          <cell r="AK151">
            <v>13089</v>
          </cell>
          <cell r="AL151" t="str">
            <v>Year Round</v>
          </cell>
        </row>
        <row r="152">
          <cell r="B152" t="str">
            <v>CHAS2R</v>
          </cell>
          <cell r="E152">
            <v>27.722342840876951</v>
          </cell>
          <cell r="F152">
            <v>0</v>
          </cell>
          <cell r="G152">
            <v>0</v>
          </cell>
          <cell r="H152" t="str">
            <v>S1</v>
          </cell>
          <cell r="I152">
            <v>11</v>
          </cell>
          <cell r="J152">
            <v>2</v>
          </cell>
          <cell r="Q152" t="str">
            <v>BUST40</v>
          </cell>
          <cell r="R152" t="str">
            <v>DRAK40</v>
          </cell>
          <cell r="X152">
            <v>2780</v>
          </cell>
          <cell r="Y152" t="str">
            <v>T20161751</v>
          </cell>
          <cell r="AB152" t="str">
            <v>No</v>
          </cell>
          <cell r="AC152" t="str">
            <v>No</v>
          </cell>
          <cell r="AE152">
            <v>0.5493093733352683</v>
          </cell>
          <cell r="AF152">
            <v>34.54</v>
          </cell>
          <cell r="AG152">
            <v>12800</v>
          </cell>
          <cell r="AI152">
            <v>0.57277285227174213</v>
          </cell>
          <cell r="AJ152">
            <v>34.54</v>
          </cell>
          <cell r="AK152">
            <v>13070</v>
          </cell>
          <cell r="AL152" t="str">
            <v>Year Round</v>
          </cell>
        </row>
        <row r="153">
          <cell r="B153" t="str">
            <v>CHIC40</v>
          </cell>
          <cell r="E153">
            <v>84.655504679725681</v>
          </cell>
          <cell r="F153">
            <v>0</v>
          </cell>
          <cell r="G153">
            <v>0</v>
          </cell>
          <cell r="H153" t="str">
            <v>E1</v>
          </cell>
          <cell r="I153">
            <v>26</v>
          </cell>
          <cell r="J153">
            <v>13</v>
          </cell>
          <cell r="Q153" t="str">
            <v>CANT40</v>
          </cell>
          <cell r="R153" t="str">
            <v>SELL40</v>
          </cell>
          <cell r="X153">
            <v>2370</v>
          </cell>
          <cell r="Y153" t="str">
            <v>T20161792</v>
          </cell>
          <cell r="AB153" t="str">
            <v>No</v>
          </cell>
          <cell r="AC153" t="str">
            <v>No</v>
          </cell>
          <cell r="AE153">
            <v>3.6808540787414707E-3</v>
          </cell>
          <cell r="AF153">
            <v>26.71</v>
          </cell>
          <cell r="AG153">
            <v>810</v>
          </cell>
          <cell r="AI153">
            <v>2.052486666466657</v>
          </cell>
          <cell r="AJ153">
            <v>26.71</v>
          </cell>
          <cell r="AK153">
            <v>19133</v>
          </cell>
          <cell r="AL153" t="str">
            <v>Year Round</v>
          </cell>
        </row>
        <row r="154">
          <cell r="B154" t="str">
            <v>CHSI20</v>
          </cell>
          <cell r="E154">
            <v>258.77687409844873</v>
          </cell>
          <cell r="F154">
            <v>0</v>
          </cell>
          <cell r="G154">
            <v>0</v>
          </cell>
          <cell r="H154" t="str">
            <v>A8</v>
          </cell>
          <cell r="I154">
            <v>23</v>
          </cell>
          <cell r="J154">
            <v>11</v>
          </cell>
          <cell r="Q154" t="str">
            <v>CANT40</v>
          </cell>
          <cell r="R154" t="str">
            <v>SELL40</v>
          </cell>
          <cell r="X154">
            <v>2370</v>
          </cell>
          <cell r="Y154" t="str">
            <v>T20161793</v>
          </cell>
          <cell r="AB154" t="str">
            <v>No</v>
          </cell>
          <cell r="AC154" t="str">
            <v>No</v>
          </cell>
          <cell r="AE154">
            <v>3.6808540787414707E-3</v>
          </cell>
          <cell r="AF154">
            <v>26.71</v>
          </cell>
          <cell r="AG154">
            <v>810</v>
          </cell>
          <cell r="AI154">
            <v>2.052486666466657</v>
          </cell>
          <cell r="AJ154">
            <v>26.71</v>
          </cell>
          <cell r="AK154">
            <v>19133</v>
          </cell>
          <cell r="AL154" t="str">
            <v>Year Round</v>
          </cell>
        </row>
        <row r="155">
          <cell r="B155" t="str">
            <v>CHTE20</v>
          </cell>
          <cell r="E155">
            <v>517.5</v>
          </cell>
          <cell r="F155">
            <v>0</v>
          </cell>
          <cell r="G155">
            <v>0</v>
          </cell>
          <cell r="H155" t="str">
            <v>P3</v>
          </cell>
          <cell r="I155">
            <v>16</v>
          </cell>
          <cell r="J155">
            <v>7</v>
          </cell>
          <cell r="Q155" t="str">
            <v>CAPE20</v>
          </cell>
          <cell r="R155" t="str">
            <v>CAPE4A</v>
          </cell>
          <cell r="X155">
            <v>750</v>
          </cell>
          <cell r="Y155" t="str">
            <v>F215</v>
          </cell>
          <cell r="AB155" t="str">
            <v>No</v>
          </cell>
          <cell r="AC155" t="str">
            <v>No</v>
          </cell>
          <cell r="AE155">
            <v>5.8929174613302812E-2</v>
          </cell>
          <cell r="AF155">
            <v>0</v>
          </cell>
          <cell r="AG155">
            <v>0</v>
          </cell>
          <cell r="AI155">
            <v>2.237061358446444E-2</v>
          </cell>
          <cell r="AJ155">
            <v>0</v>
          </cell>
          <cell r="AK155">
            <v>0</v>
          </cell>
          <cell r="AL155" t="str">
            <v>Peak Security</v>
          </cell>
        </row>
        <row r="156">
          <cell r="B156" t="str">
            <v>CILF2A</v>
          </cell>
          <cell r="E156">
            <v>0</v>
          </cell>
          <cell r="F156">
            <v>0</v>
          </cell>
          <cell r="G156">
            <v>0</v>
          </cell>
          <cell r="H156" t="str">
            <v>H6</v>
          </cell>
          <cell r="I156">
            <v>21</v>
          </cell>
          <cell r="J156">
            <v>10</v>
          </cell>
          <cell r="Q156" t="str">
            <v>CAPE4A</v>
          </cell>
          <cell r="R156" t="str">
            <v>FROD40</v>
          </cell>
          <cell r="X156">
            <v>2780</v>
          </cell>
          <cell r="Y156" t="str">
            <v>A275</v>
          </cell>
          <cell r="AB156" t="str">
            <v>No</v>
          </cell>
          <cell r="AC156" t="str">
            <v>No</v>
          </cell>
          <cell r="AE156">
            <v>0.15969770657994342</v>
          </cell>
          <cell r="AF156">
            <v>18.309999999999999</v>
          </cell>
          <cell r="AG156">
            <v>5174</v>
          </cell>
          <cell r="AI156">
            <v>0.14091058141008148</v>
          </cell>
          <cell r="AJ156">
            <v>18.309999999999999</v>
          </cell>
          <cell r="AK156">
            <v>4860</v>
          </cell>
          <cell r="AL156" t="str">
            <v>Peak Security</v>
          </cell>
        </row>
        <row r="157">
          <cell r="B157" t="str">
            <v>CILF2B</v>
          </cell>
          <cell r="E157">
            <v>0</v>
          </cell>
          <cell r="F157">
            <v>0</v>
          </cell>
          <cell r="G157">
            <v>0</v>
          </cell>
          <cell r="H157" t="str">
            <v>H6</v>
          </cell>
          <cell r="I157">
            <v>21</v>
          </cell>
          <cell r="J157">
            <v>10</v>
          </cell>
          <cell r="Q157" t="str">
            <v>CAPE20</v>
          </cell>
          <cell r="R157" t="str">
            <v>CAPE4B</v>
          </cell>
          <cell r="X157">
            <v>750</v>
          </cell>
          <cell r="Y157" t="str">
            <v>F216</v>
          </cell>
          <cell r="AB157" t="str">
            <v>No</v>
          </cell>
          <cell r="AC157" t="str">
            <v>No</v>
          </cell>
          <cell r="AE157">
            <v>5.961704433125984E-2</v>
          </cell>
          <cell r="AF157">
            <v>0</v>
          </cell>
          <cell r="AG157">
            <v>0</v>
          </cell>
          <cell r="AI157">
            <v>2.2631741756678817E-2</v>
          </cell>
          <cell r="AJ157">
            <v>0</v>
          </cell>
          <cell r="AK157">
            <v>0</v>
          </cell>
          <cell r="AL157" t="str">
            <v>Peak Security</v>
          </cell>
        </row>
        <row r="158">
          <cell r="B158" t="str">
            <v>CILF40</v>
          </cell>
          <cell r="E158">
            <v>0</v>
          </cell>
          <cell r="F158">
            <v>0</v>
          </cell>
          <cell r="G158">
            <v>0</v>
          </cell>
          <cell r="H158" t="str">
            <v>H6</v>
          </cell>
          <cell r="I158">
            <v>21</v>
          </cell>
          <cell r="J158">
            <v>10</v>
          </cell>
          <cell r="Q158" t="str">
            <v>CAPE4B</v>
          </cell>
          <cell r="R158" t="str">
            <v>FROD40</v>
          </cell>
          <cell r="X158">
            <v>2780</v>
          </cell>
          <cell r="Y158" t="str">
            <v>A274</v>
          </cell>
          <cell r="AB158" t="str">
            <v>No</v>
          </cell>
          <cell r="AC158" t="str">
            <v>No</v>
          </cell>
          <cell r="AE158">
            <v>0.16015889206004263</v>
          </cell>
          <cell r="AF158">
            <v>18.399999999999999</v>
          </cell>
          <cell r="AG158">
            <v>5207</v>
          </cell>
          <cell r="AI158">
            <v>0.14117742951059764</v>
          </cell>
          <cell r="AJ158">
            <v>18.399999999999999</v>
          </cell>
          <cell r="AK158">
            <v>4889</v>
          </cell>
          <cell r="AL158" t="str">
            <v>Peak Security</v>
          </cell>
        </row>
        <row r="159">
          <cell r="B159" t="str">
            <v>CITR41</v>
          </cell>
          <cell r="E159">
            <v>423.94964031060186</v>
          </cell>
          <cell r="F159">
            <v>0</v>
          </cell>
          <cell r="G159">
            <v>0</v>
          </cell>
          <cell r="H159" t="str">
            <v>A7</v>
          </cell>
          <cell r="I159">
            <v>23</v>
          </cell>
          <cell r="J159">
            <v>12</v>
          </cell>
          <cell r="Q159" t="str">
            <v>CARE20</v>
          </cell>
          <cell r="R159" t="str">
            <v>COWT2A</v>
          </cell>
          <cell r="X159">
            <v>680</v>
          </cell>
          <cell r="Y159" t="str">
            <v>B82K</v>
          </cell>
          <cell r="AB159" t="str">
            <v>No</v>
          </cell>
          <cell r="AC159" t="str">
            <v>No</v>
          </cell>
          <cell r="AE159">
            <v>1.3545638990059483</v>
          </cell>
          <cell r="AF159">
            <v>33.413725680815546</v>
          </cell>
          <cell r="AG159">
            <v>10041</v>
          </cell>
          <cell r="AI159">
            <v>0.76154371390435083</v>
          </cell>
          <cell r="AJ159">
            <v>33.413725680815546</v>
          </cell>
          <cell r="AK159">
            <v>7529</v>
          </cell>
          <cell r="AL159" t="str">
            <v>Peak Security</v>
          </cell>
        </row>
        <row r="160">
          <cell r="B160" t="str">
            <v>CITR46</v>
          </cell>
          <cell r="E160">
            <v>423.94964031060186</v>
          </cell>
          <cell r="F160">
            <v>0</v>
          </cell>
          <cell r="G160">
            <v>0</v>
          </cell>
          <cell r="H160" t="str">
            <v>A7</v>
          </cell>
          <cell r="I160">
            <v>23</v>
          </cell>
          <cell r="J160">
            <v>12</v>
          </cell>
          <cell r="Q160" t="str">
            <v>CARE20</v>
          </cell>
          <cell r="R160" t="str">
            <v>USKM2B</v>
          </cell>
          <cell r="X160">
            <v>680</v>
          </cell>
          <cell r="Y160" t="str">
            <v>B82A</v>
          </cell>
          <cell r="AB160" t="str">
            <v>No</v>
          </cell>
          <cell r="AC160" t="str">
            <v>No</v>
          </cell>
          <cell r="AE160">
            <v>0.72620612162258258</v>
          </cell>
          <cell r="AF160">
            <v>23.897765067269084</v>
          </cell>
          <cell r="AG160">
            <v>6140</v>
          </cell>
          <cell r="AI160">
            <v>0.24099996497502651</v>
          </cell>
          <cell r="AJ160">
            <v>23.897765067269084</v>
          </cell>
          <cell r="AK160">
            <v>3537</v>
          </cell>
          <cell r="AL160" t="str">
            <v>Peak Security</v>
          </cell>
        </row>
        <row r="161">
          <cell r="B161" t="str">
            <v>CLAC1Q</v>
          </cell>
          <cell r="E161">
            <v>-3.4711896959999962</v>
          </cell>
          <cell r="F161">
            <v>0</v>
          </cell>
          <cell r="G161">
            <v>0</v>
          </cell>
          <cell r="H161" t="str">
            <v>T4</v>
          </cell>
          <cell r="I161">
            <v>7</v>
          </cell>
          <cell r="J161">
            <v>1</v>
          </cell>
          <cell r="Q161" t="str">
            <v>CARR20</v>
          </cell>
          <cell r="R161" t="str">
            <v>SMAN20</v>
          </cell>
          <cell r="X161">
            <v>835</v>
          </cell>
          <cell r="Y161" t="str">
            <v>B231</v>
          </cell>
          <cell r="AB161" t="str">
            <v>No</v>
          </cell>
          <cell r="AC161" t="str">
            <v>No</v>
          </cell>
          <cell r="AE161">
            <v>0.15986809053756135</v>
          </cell>
          <cell r="AF161">
            <v>15.518219777324092</v>
          </cell>
          <cell r="AG161">
            <v>2775</v>
          </cell>
          <cell r="AI161">
            <v>0.21273545134763949</v>
          </cell>
          <cell r="AJ161">
            <v>15.518219777324092</v>
          </cell>
          <cell r="AK161">
            <v>3201</v>
          </cell>
          <cell r="AL161" t="str">
            <v>Year Round</v>
          </cell>
        </row>
        <row r="162">
          <cell r="B162" t="str">
            <v>CLAS20</v>
          </cell>
          <cell r="E162">
            <v>-12.704948999999999</v>
          </cell>
          <cell r="F162">
            <v>0</v>
          </cell>
          <cell r="G162">
            <v>0</v>
          </cell>
          <cell r="H162" t="str">
            <v>T2</v>
          </cell>
          <cell r="I162">
            <v>1</v>
          </cell>
          <cell r="J162">
            <v>1</v>
          </cell>
          <cell r="Q162" t="str">
            <v>CARR20</v>
          </cell>
          <cell r="R162" t="str">
            <v>SMAN20</v>
          </cell>
          <cell r="X162">
            <v>835</v>
          </cell>
          <cell r="Y162" t="str">
            <v>B238</v>
          </cell>
          <cell r="AB162" t="str">
            <v>No</v>
          </cell>
          <cell r="AC162" t="str">
            <v>No</v>
          </cell>
          <cell r="AE162">
            <v>0.17529379207545098</v>
          </cell>
          <cell r="AF162">
            <v>12.622990110441066</v>
          </cell>
          <cell r="AG162">
            <v>2643</v>
          </cell>
          <cell r="AI162">
            <v>0.23326233427957704</v>
          </cell>
          <cell r="AJ162">
            <v>12.622990110441066</v>
          </cell>
          <cell r="AK162">
            <v>3048</v>
          </cell>
          <cell r="AL162" t="str">
            <v>Year Round</v>
          </cell>
        </row>
        <row r="163">
          <cell r="B163" t="str">
            <v>CLAY1S</v>
          </cell>
          <cell r="E163">
            <v>15.70549022</v>
          </cell>
          <cell r="F163">
            <v>0</v>
          </cell>
          <cell r="G163">
            <v>0</v>
          </cell>
          <cell r="H163" t="str">
            <v>T2</v>
          </cell>
          <cell r="I163">
            <v>5</v>
          </cell>
          <cell r="J163">
            <v>1</v>
          </cell>
          <cell r="Q163" t="str">
            <v>CARR40</v>
          </cell>
          <cell r="R163" t="str">
            <v>DAIN40</v>
          </cell>
          <cell r="X163">
            <v>3100</v>
          </cell>
          <cell r="Y163" t="str">
            <v>A255</v>
          </cell>
          <cell r="AB163" t="str">
            <v>No</v>
          </cell>
          <cell r="AC163" t="str">
            <v>No</v>
          </cell>
          <cell r="AE163">
            <v>0.12132328102933471</v>
          </cell>
          <cell r="AF163">
            <v>3.35</v>
          </cell>
          <cell r="AG163">
            <v>1167</v>
          </cell>
          <cell r="AI163">
            <v>0.40688422325385948</v>
          </cell>
          <cell r="AJ163">
            <v>3.35</v>
          </cell>
          <cell r="AK163">
            <v>2137</v>
          </cell>
          <cell r="AL163" t="str">
            <v>Year Round</v>
          </cell>
        </row>
        <row r="164">
          <cell r="B164" t="str">
            <v>CLAY1T</v>
          </cell>
          <cell r="E164">
            <v>15.70549022</v>
          </cell>
          <cell r="F164">
            <v>0</v>
          </cell>
          <cell r="G164">
            <v>0</v>
          </cell>
          <cell r="H164" t="str">
            <v>T2</v>
          </cell>
          <cell r="I164">
            <v>5</v>
          </cell>
          <cell r="J164">
            <v>1</v>
          </cell>
          <cell r="Q164" t="str">
            <v>CARR40</v>
          </cell>
          <cell r="R164" t="str">
            <v>KEAR40</v>
          </cell>
          <cell r="X164">
            <v>2210</v>
          </cell>
          <cell r="Y164" t="str">
            <v>A254</v>
          </cell>
          <cell r="AB164" t="str">
            <v>No</v>
          </cell>
          <cell r="AC164" t="str">
            <v>No</v>
          </cell>
          <cell r="AE164">
            <v>0.29268852305237308</v>
          </cell>
          <cell r="AF164">
            <v>13.15</v>
          </cell>
          <cell r="AG164">
            <v>5031</v>
          </cell>
          <cell r="AI164">
            <v>6.7369206976242851E-2</v>
          </cell>
          <cell r="AJ164">
            <v>13.15</v>
          </cell>
          <cell r="AK164">
            <v>2413</v>
          </cell>
          <cell r="AL164" t="str">
            <v>Peak Security</v>
          </cell>
        </row>
        <row r="165">
          <cell r="B165" t="str">
            <v>CLEH40</v>
          </cell>
          <cell r="E165">
            <v>0</v>
          </cell>
          <cell r="F165">
            <v>0</v>
          </cell>
          <cell r="G165">
            <v>441</v>
          </cell>
          <cell r="H165" t="str">
            <v>C3</v>
          </cell>
          <cell r="I165">
            <v>24</v>
          </cell>
          <cell r="J165">
            <v>11</v>
          </cell>
          <cell r="Q165" t="str">
            <v>CARR40</v>
          </cell>
          <cell r="R165" t="str">
            <v>PEWO4B</v>
          </cell>
          <cell r="X165">
            <v>2170</v>
          </cell>
          <cell r="Y165" t="str">
            <v>A253</v>
          </cell>
          <cell r="AB165" t="str">
            <v>No</v>
          </cell>
          <cell r="AC165" t="str">
            <v>No</v>
          </cell>
          <cell r="AE165">
            <v>1.9847667481416515</v>
          </cell>
          <cell r="AF165">
            <v>56.9</v>
          </cell>
          <cell r="AG165">
            <v>25349</v>
          </cell>
          <cell r="AI165">
            <v>14.465531082433721</v>
          </cell>
          <cell r="AJ165">
            <v>56.9</v>
          </cell>
          <cell r="AK165">
            <v>68435</v>
          </cell>
          <cell r="AL165" t="str">
            <v>Year Round</v>
          </cell>
        </row>
        <row r="166">
          <cell r="B166" t="str">
            <v>CLUN1S</v>
          </cell>
          <cell r="E166">
            <v>-2.5753274999999998</v>
          </cell>
          <cell r="F166">
            <v>25.993128767925167</v>
          </cell>
          <cell r="G166">
            <v>17.206808575895042</v>
          </cell>
          <cell r="H166" t="str">
            <v>T4</v>
          </cell>
          <cell r="I166">
            <v>5</v>
          </cell>
          <cell r="J166">
            <v>1</v>
          </cell>
          <cell r="Q166" t="str">
            <v>CARR20</v>
          </cell>
          <cell r="R166" t="str">
            <v>CARR4A</v>
          </cell>
          <cell r="X166">
            <v>750</v>
          </cell>
          <cell r="Y166" t="str">
            <v>F229</v>
          </cell>
          <cell r="AB166" t="str">
            <v>No</v>
          </cell>
          <cell r="AC166" t="str">
            <v>No</v>
          </cell>
          <cell r="AE166">
            <v>0.26537811299560887</v>
          </cell>
          <cell r="AF166">
            <v>0</v>
          </cell>
          <cell r="AG166">
            <v>0</v>
          </cell>
          <cell r="AI166">
            <v>0.31057732436876412</v>
          </cell>
          <cell r="AJ166">
            <v>0</v>
          </cell>
          <cell r="AK166">
            <v>0</v>
          </cell>
          <cell r="AL166" t="str">
            <v>Year Round</v>
          </cell>
        </row>
        <row r="167">
          <cell r="B167" t="str">
            <v>CLUN1T</v>
          </cell>
          <cell r="E167">
            <v>-2.5753274999999998</v>
          </cell>
          <cell r="F167">
            <v>25.993128767925167</v>
          </cell>
          <cell r="G167">
            <v>17.206808575895042</v>
          </cell>
          <cell r="H167" t="str">
            <v>T4</v>
          </cell>
          <cell r="I167">
            <v>5</v>
          </cell>
          <cell r="J167">
            <v>1</v>
          </cell>
          <cell r="Q167" t="str">
            <v>CARR4A</v>
          </cell>
          <cell r="R167" t="str">
            <v>DAIN40</v>
          </cell>
          <cell r="X167">
            <v>750</v>
          </cell>
          <cell r="Y167" t="str">
            <v>A230</v>
          </cell>
          <cell r="AB167" t="str">
            <v>No</v>
          </cell>
          <cell r="AC167" t="str">
            <v>No</v>
          </cell>
          <cell r="AE167">
            <v>0</v>
          </cell>
          <cell r="AF167">
            <v>2.04</v>
          </cell>
          <cell r="AG167">
            <v>743</v>
          </cell>
          <cell r="AI167">
            <v>0</v>
          </cell>
          <cell r="AJ167">
            <v>2.04</v>
          </cell>
          <cell r="AK167">
            <v>804</v>
          </cell>
          <cell r="AL167" t="str">
            <v>Year Round</v>
          </cell>
        </row>
        <row r="168">
          <cell r="B168" t="str">
            <v>CLYM20</v>
          </cell>
          <cell r="E168">
            <v>62.022520061131452</v>
          </cell>
          <cell r="F168">
            <v>0</v>
          </cell>
          <cell r="G168">
            <v>0</v>
          </cell>
          <cell r="H168" t="str">
            <v>S1</v>
          </cell>
          <cell r="I168">
            <v>11</v>
          </cell>
          <cell r="J168">
            <v>2</v>
          </cell>
          <cell r="Q168" t="str">
            <v>CARR20</v>
          </cell>
          <cell r="R168" t="str">
            <v>CARR4B</v>
          </cell>
          <cell r="X168">
            <v>750</v>
          </cell>
          <cell r="Y168" t="str">
            <v>F230</v>
          </cell>
          <cell r="AB168" t="str">
            <v>No</v>
          </cell>
          <cell r="AC168" t="str">
            <v>No</v>
          </cell>
          <cell r="AE168">
            <v>0.26537811299560887</v>
          </cell>
          <cell r="AF168">
            <v>0</v>
          </cell>
          <cell r="AG168">
            <v>0</v>
          </cell>
          <cell r="AI168">
            <v>0.31057732436876412</v>
          </cell>
          <cell r="AJ168">
            <v>0</v>
          </cell>
          <cell r="AK168">
            <v>0</v>
          </cell>
          <cell r="AL168" t="str">
            <v>Year Round</v>
          </cell>
        </row>
        <row r="169">
          <cell r="B169" t="str">
            <v>CLYN2Q</v>
          </cell>
          <cell r="E169">
            <v>0</v>
          </cell>
          <cell r="F169">
            <v>0</v>
          </cell>
          <cell r="G169">
            <v>262.14999999999998</v>
          </cell>
          <cell r="H169" t="str">
            <v>S1</v>
          </cell>
          <cell r="I169">
            <v>11</v>
          </cell>
          <cell r="J169">
            <v>2</v>
          </cell>
          <cell r="Q169" t="str">
            <v>CARR4B</v>
          </cell>
          <cell r="R169" t="str">
            <v>DAIN40</v>
          </cell>
          <cell r="X169">
            <v>750</v>
          </cell>
          <cell r="Y169" t="str">
            <v>A229</v>
          </cell>
          <cell r="AB169" t="str">
            <v>No</v>
          </cell>
          <cell r="AC169" t="str">
            <v>No</v>
          </cell>
          <cell r="AE169">
            <v>0</v>
          </cell>
          <cell r="AF169">
            <v>2.06</v>
          </cell>
          <cell r="AG169">
            <v>750</v>
          </cell>
          <cell r="AI169">
            <v>0</v>
          </cell>
          <cell r="AJ169">
            <v>2.06</v>
          </cell>
          <cell r="AK169">
            <v>812</v>
          </cell>
          <cell r="AL169" t="str">
            <v>Year Round</v>
          </cell>
        </row>
        <row r="170">
          <cell r="B170" t="str">
            <v>CLYS2R</v>
          </cell>
          <cell r="E170">
            <v>0</v>
          </cell>
          <cell r="F170">
            <v>0</v>
          </cell>
          <cell r="G170">
            <v>90.16</v>
          </cell>
          <cell r="H170" t="str">
            <v>S1</v>
          </cell>
          <cell r="I170">
            <v>11</v>
          </cell>
          <cell r="J170">
            <v>2</v>
          </cell>
          <cell r="Q170" t="str">
            <v>CELL40_SPM</v>
          </cell>
          <cell r="R170" t="str">
            <v>CELL40_WPD</v>
          </cell>
          <cell r="X170">
            <v>0</v>
          </cell>
          <cell r="Y170" t="str">
            <v>None</v>
          </cell>
          <cell r="AB170" t="str">
            <v>No</v>
          </cell>
          <cell r="AC170" t="str">
            <v>No</v>
          </cell>
          <cell r="AE170">
            <v>0</v>
          </cell>
          <cell r="AF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 t="str">
            <v>Year Round</v>
          </cell>
        </row>
        <row r="171">
          <cell r="B171" t="str">
            <v>COAL10</v>
          </cell>
          <cell r="E171">
            <v>0</v>
          </cell>
          <cell r="F171">
            <v>0</v>
          </cell>
          <cell r="G171">
            <v>0</v>
          </cell>
          <cell r="H171" t="str">
            <v>S1</v>
          </cell>
          <cell r="I171">
            <v>11</v>
          </cell>
          <cell r="J171">
            <v>2</v>
          </cell>
          <cell r="Q171" t="str">
            <v>CELL40_WPD</v>
          </cell>
          <cell r="R171" t="str">
            <v>DAIN40</v>
          </cell>
          <cell r="X171">
            <v>2510</v>
          </cell>
          <cell r="Y171" t="str">
            <v>A582</v>
          </cell>
          <cell r="AB171" t="str">
            <v>No</v>
          </cell>
          <cell r="AC171" t="str">
            <v>No</v>
          </cell>
          <cell r="AE171">
            <v>8.750341421728109</v>
          </cell>
          <cell r="AF171">
            <v>65.245168985633754</v>
          </cell>
          <cell r="AG171">
            <v>68236</v>
          </cell>
          <cell r="AI171">
            <v>12.148696711477575</v>
          </cell>
          <cell r="AJ171">
            <v>65.245168985633754</v>
          </cell>
          <cell r="AK171">
            <v>80402</v>
          </cell>
          <cell r="AL171" t="str">
            <v>Year Round</v>
          </cell>
        </row>
        <row r="172">
          <cell r="B172" t="str">
            <v>COAL40</v>
          </cell>
          <cell r="E172">
            <v>0</v>
          </cell>
          <cell r="F172">
            <v>0</v>
          </cell>
          <cell r="G172">
            <v>0</v>
          </cell>
          <cell r="H172" t="str">
            <v>S1</v>
          </cell>
          <cell r="I172">
            <v>11</v>
          </cell>
          <cell r="J172">
            <v>2</v>
          </cell>
          <cell r="Q172" t="str">
            <v>CELL40_WPD</v>
          </cell>
          <cell r="R172" t="str">
            <v>DRAK40</v>
          </cell>
          <cell r="X172">
            <v>2180</v>
          </cell>
          <cell r="Y172" t="str">
            <v>A501</v>
          </cell>
          <cell r="AB172" t="str">
            <v>No</v>
          </cell>
          <cell r="AC172" t="str">
            <v>No</v>
          </cell>
          <cell r="AE172">
            <v>4.0773105753206424</v>
          </cell>
          <cell r="AF172">
            <v>45.01</v>
          </cell>
          <cell r="AG172">
            <v>34352</v>
          </cell>
          <cell r="AI172">
            <v>5.7435799910213818</v>
          </cell>
          <cell r="AJ172">
            <v>45.01</v>
          </cell>
          <cell r="AK172">
            <v>40771</v>
          </cell>
          <cell r="AL172" t="str">
            <v>Year Round</v>
          </cell>
        </row>
        <row r="173">
          <cell r="B173" t="str">
            <v>COAT2Q</v>
          </cell>
          <cell r="E173">
            <v>27.406357973948147</v>
          </cell>
          <cell r="F173">
            <v>0</v>
          </cell>
          <cell r="G173">
            <v>0</v>
          </cell>
          <cell r="H173" t="str">
            <v>S1</v>
          </cell>
          <cell r="I173">
            <v>11</v>
          </cell>
          <cell r="J173">
            <v>2</v>
          </cell>
          <cell r="Q173" t="str">
            <v>CELL40_WPD</v>
          </cell>
          <cell r="R173" t="str">
            <v>DRAK40</v>
          </cell>
          <cell r="X173">
            <v>2180</v>
          </cell>
          <cell r="Y173" t="str">
            <v>A574</v>
          </cell>
          <cell r="AB173" t="str">
            <v>No</v>
          </cell>
          <cell r="AC173" t="str">
            <v>No</v>
          </cell>
          <cell r="AE173">
            <v>3.9851709380942588</v>
          </cell>
          <cell r="AF173">
            <v>45.56</v>
          </cell>
          <cell r="AG173">
            <v>34376</v>
          </cell>
          <cell r="AI173">
            <v>5.6137857634350263</v>
          </cell>
          <cell r="AJ173">
            <v>45.56</v>
          </cell>
          <cell r="AK173">
            <v>40800</v>
          </cell>
          <cell r="AL173" t="str">
            <v>Year Round</v>
          </cell>
        </row>
        <row r="174">
          <cell r="B174" t="str">
            <v>COAT2R</v>
          </cell>
          <cell r="E174">
            <v>27.406357973948147</v>
          </cell>
          <cell r="F174">
            <v>0</v>
          </cell>
          <cell r="G174">
            <v>0</v>
          </cell>
          <cell r="H174" t="str">
            <v>S1</v>
          </cell>
          <cell r="I174">
            <v>11</v>
          </cell>
          <cell r="J174">
            <v>2</v>
          </cell>
          <cell r="Q174" t="str">
            <v>CELL40_WPD</v>
          </cell>
          <cell r="R174" t="str">
            <v>MACC40</v>
          </cell>
          <cell r="X174">
            <v>3100</v>
          </cell>
          <cell r="Y174" t="str">
            <v>A583</v>
          </cell>
          <cell r="AB174" t="str">
            <v>No</v>
          </cell>
          <cell r="AC174" t="str">
            <v>No</v>
          </cell>
          <cell r="AE174">
            <v>5.928909799972133</v>
          </cell>
          <cell r="AF174">
            <v>31.62</v>
          </cell>
          <cell r="AG174">
            <v>34432</v>
          </cell>
          <cell r="AI174">
            <v>7.0341027102924576</v>
          </cell>
          <cell r="AJ174">
            <v>31.62</v>
          </cell>
          <cell r="AK174">
            <v>37504</v>
          </cell>
          <cell r="AL174" t="str">
            <v>Year Round</v>
          </cell>
        </row>
        <row r="175">
          <cell r="B175" t="str">
            <v>COCK20</v>
          </cell>
          <cell r="E175">
            <v>38.988691950819373</v>
          </cell>
          <cell r="F175">
            <v>0</v>
          </cell>
          <cell r="G175">
            <v>0</v>
          </cell>
          <cell r="H175" t="str">
            <v>S1</v>
          </cell>
          <cell r="I175">
            <v>11</v>
          </cell>
          <cell r="J175">
            <v>2</v>
          </cell>
          <cell r="Q175" t="str">
            <v>CHIC40</v>
          </cell>
          <cell r="R175" t="str">
            <v>EXET40</v>
          </cell>
          <cell r="X175">
            <v>2780</v>
          </cell>
          <cell r="Y175" t="str">
            <v>A860</v>
          </cell>
          <cell r="AB175" t="str">
            <v>No</v>
          </cell>
          <cell r="AC175" t="str">
            <v>No</v>
          </cell>
          <cell r="AE175">
            <v>0.85991189282223734</v>
          </cell>
          <cell r="AF175">
            <v>75.92</v>
          </cell>
          <cell r="AG175">
            <v>24891</v>
          </cell>
          <cell r="AI175">
            <v>3.5297375078815085E-2</v>
          </cell>
          <cell r="AJ175">
            <v>75.92</v>
          </cell>
          <cell r="AK175">
            <v>5043</v>
          </cell>
          <cell r="AL175" t="str">
            <v>Peak Security</v>
          </cell>
        </row>
        <row r="176">
          <cell r="B176" t="str">
            <v>COCK4Q</v>
          </cell>
          <cell r="E176">
            <v>0</v>
          </cell>
          <cell r="F176">
            <v>0</v>
          </cell>
          <cell r="G176">
            <v>0</v>
          </cell>
          <cell r="H176" t="str">
            <v>S1</v>
          </cell>
          <cell r="I176">
            <v>11</v>
          </cell>
          <cell r="J176">
            <v>2</v>
          </cell>
          <cell r="Q176" t="str">
            <v>CHIC40</v>
          </cell>
          <cell r="R176" t="str">
            <v>MANN40</v>
          </cell>
          <cell r="X176">
            <v>3070</v>
          </cell>
          <cell r="Y176" t="str">
            <v>A830</v>
          </cell>
          <cell r="AB176" t="str">
            <v>No</v>
          </cell>
          <cell r="AC176" t="str">
            <v>No</v>
          </cell>
          <cell r="AE176">
            <v>0.34416042289218218</v>
          </cell>
          <cell r="AF176">
            <v>53.91</v>
          </cell>
          <cell r="AG176">
            <v>12911</v>
          </cell>
          <cell r="AI176">
            <v>2.8858977848102616E-3</v>
          </cell>
          <cell r="AJ176">
            <v>53.91</v>
          </cell>
          <cell r="AK176">
            <v>1182</v>
          </cell>
          <cell r="AL176" t="str">
            <v>Peak Security</v>
          </cell>
        </row>
        <row r="177">
          <cell r="B177" t="str">
            <v>COCK4R</v>
          </cell>
          <cell r="E177">
            <v>0</v>
          </cell>
          <cell r="F177">
            <v>0</v>
          </cell>
          <cell r="G177">
            <v>0</v>
          </cell>
          <cell r="H177" t="str">
            <v>S1</v>
          </cell>
          <cell r="I177">
            <v>11</v>
          </cell>
          <cell r="J177">
            <v>2</v>
          </cell>
          <cell r="Q177" t="str">
            <v>CHIC40</v>
          </cell>
          <cell r="R177" t="str">
            <v>MANN40</v>
          </cell>
          <cell r="X177">
            <v>3070</v>
          </cell>
          <cell r="Y177" t="str">
            <v>A851</v>
          </cell>
          <cell r="AB177" t="str">
            <v>No</v>
          </cell>
          <cell r="AC177" t="str">
            <v>No</v>
          </cell>
          <cell r="AE177">
            <v>0.34416042289218218</v>
          </cell>
          <cell r="AF177">
            <v>54.07</v>
          </cell>
          <cell r="AG177">
            <v>12950</v>
          </cell>
          <cell r="AI177">
            <v>2.8858977848102616E-3</v>
          </cell>
          <cell r="AJ177">
            <v>54.07</v>
          </cell>
          <cell r="AK177">
            <v>1186</v>
          </cell>
          <cell r="AL177" t="str">
            <v>Peak Security</v>
          </cell>
        </row>
        <row r="178">
          <cell r="B178" t="str">
            <v>COGA10</v>
          </cell>
          <cell r="E178">
            <v>0</v>
          </cell>
          <cell r="F178">
            <v>0</v>
          </cell>
          <cell r="G178">
            <v>48.3</v>
          </cell>
          <cell r="H178" t="str">
            <v>T2</v>
          </cell>
          <cell r="I178">
            <v>1</v>
          </cell>
          <cell r="J178">
            <v>1</v>
          </cell>
          <cell r="Q178" t="str">
            <v>CHSI20</v>
          </cell>
          <cell r="R178" t="str">
            <v>WWEY20</v>
          </cell>
          <cell r="X178">
            <v>1320</v>
          </cell>
          <cell r="Y178" t="str">
            <v>B718</v>
          </cell>
          <cell r="AB178" t="str">
            <v>No</v>
          </cell>
          <cell r="AC178" t="str">
            <v>No</v>
          </cell>
          <cell r="AE178">
            <v>0.44618416893370083</v>
          </cell>
          <cell r="AF178">
            <v>18.360770352585874</v>
          </cell>
          <cell r="AG178">
            <v>5485</v>
          </cell>
          <cell r="AI178">
            <v>6.8121143977670673E-4</v>
          </cell>
          <cell r="AJ178">
            <v>18.360770352585874</v>
          </cell>
          <cell r="AK178">
            <v>214</v>
          </cell>
          <cell r="AL178" t="str">
            <v>Peak Security</v>
          </cell>
        </row>
        <row r="179">
          <cell r="B179" t="str">
            <v>COGA1C</v>
          </cell>
          <cell r="E179">
            <v>0</v>
          </cell>
          <cell r="F179">
            <v>0</v>
          </cell>
          <cell r="G179">
            <v>0</v>
          </cell>
          <cell r="H179" t="str">
            <v>T2</v>
          </cell>
          <cell r="I179">
            <v>1</v>
          </cell>
          <cell r="J179">
            <v>1</v>
          </cell>
          <cell r="Q179" t="str">
            <v>CHSI20</v>
          </cell>
          <cell r="R179" t="str">
            <v>WWEY20</v>
          </cell>
          <cell r="X179">
            <v>1320</v>
          </cell>
          <cell r="Y179" t="str">
            <v>B719</v>
          </cell>
          <cell r="AB179" t="str">
            <v>No</v>
          </cell>
          <cell r="AC179" t="str">
            <v>No</v>
          </cell>
          <cell r="AE179">
            <v>0.44618416893370083</v>
          </cell>
          <cell r="AF179">
            <v>18.396724863720181</v>
          </cell>
          <cell r="AG179">
            <v>5496</v>
          </cell>
          <cell r="AI179">
            <v>6.8121143977670673E-4</v>
          </cell>
          <cell r="AJ179">
            <v>18.396724863720181</v>
          </cell>
          <cell r="AK179">
            <v>215</v>
          </cell>
          <cell r="AL179" t="str">
            <v>Peak Security</v>
          </cell>
        </row>
        <row r="180">
          <cell r="B180" t="str">
            <v>CONN1C</v>
          </cell>
          <cell r="E180">
            <v>0</v>
          </cell>
          <cell r="F180">
            <v>0</v>
          </cell>
          <cell r="G180">
            <v>0</v>
          </cell>
          <cell r="H180" t="str">
            <v>T5</v>
          </cell>
          <cell r="I180">
            <v>1</v>
          </cell>
          <cell r="J180">
            <v>1</v>
          </cell>
          <cell r="Q180" t="str">
            <v>CHTE20</v>
          </cell>
          <cell r="R180" t="str">
            <v>HIGM20</v>
          </cell>
          <cell r="X180">
            <v>1380</v>
          </cell>
          <cell r="Y180" t="str">
            <v>B401</v>
          </cell>
          <cell r="AB180" t="str">
            <v>No</v>
          </cell>
          <cell r="AC180" t="str">
            <v>No</v>
          </cell>
          <cell r="AE180">
            <v>0.11301646685645635</v>
          </cell>
          <cell r="AF180">
            <v>52.31381370041602</v>
          </cell>
          <cell r="AG180">
            <v>5077</v>
          </cell>
          <cell r="AI180">
            <v>7.8175043865699151E-2</v>
          </cell>
          <cell r="AJ180">
            <v>52.31381370041602</v>
          </cell>
          <cell r="AK180">
            <v>4222</v>
          </cell>
          <cell r="AL180" t="str">
            <v>Peak Security</v>
          </cell>
        </row>
        <row r="181">
          <cell r="B181" t="str">
            <v>CONN1J</v>
          </cell>
          <cell r="E181">
            <v>0</v>
          </cell>
          <cell r="F181">
            <v>0</v>
          </cell>
          <cell r="G181">
            <v>0</v>
          </cell>
          <cell r="H181" t="str">
            <v>T5</v>
          </cell>
          <cell r="I181">
            <v>1</v>
          </cell>
          <cell r="J181">
            <v>1</v>
          </cell>
          <cell r="Q181" t="str">
            <v>CHTE20</v>
          </cell>
          <cell r="R181" t="str">
            <v>HIGM20</v>
          </cell>
          <cell r="X181">
            <v>1380</v>
          </cell>
          <cell r="Y181" t="str">
            <v>B402</v>
          </cell>
          <cell r="AB181" t="str">
            <v>No</v>
          </cell>
          <cell r="AC181" t="str">
            <v>No</v>
          </cell>
          <cell r="AE181">
            <v>0.1117711158435086</v>
          </cell>
          <cell r="AF181">
            <v>52.481601419042782</v>
          </cell>
          <cell r="AG181">
            <v>5065</v>
          </cell>
          <cell r="AI181">
            <v>7.7313617449059929E-2</v>
          </cell>
          <cell r="AJ181">
            <v>52.481601419042782</v>
          </cell>
          <cell r="AK181">
            <v>4213</v>
          </cell>
          <cell r="AL181" t="str">
            <v>Peak Security</v>
          </cell>
        </row>
        <row r="182">
          <cell r="B182" t="str">
            <v>CONN2J</v>
          </cell>
          <cell r="E182">
            <v>0</v>
          </cell>
          <cell r="F182">
            <v>0</v>
          </cell>
          <cell r="G182">
            <v>0</v>
          </cell>
          <cell r="H182" t="str">
            <v>T5</v>
          </cell>
          <cell r="I182">
            <v>1</v>
          </cell>
          <cell r="J182">
            <v>1</v>
          </cell>
          <cell r="Q182" t="str">
            <v>CILF2A</v>
          </cell>
          <cell r="R182" t="str">
            <v>UPPB21</v>
          </cell>
          <cell r="X182">
            <v>750</v>
          </cell>
          <cell r="Y182" t="str">
            <v>B811</v>
          </cell>
          <cell r="AB182" t="str">
            <v>No</v>
          </cell>
          <cell r="AC182" t="str">
            <v>No</v>
          </cell>
          <cell r="AE182">
            <v>0.3045849522264043</v>
          </cell>
          <cell r="AF182">
            <v>8.3654162572486559</v>
          </cell>
          <cell r="AG182">
            <v>2666</v>
          </cell>
          <cell r="AI182">
            <v>6.567691741595863E-2</v>
          </cell>
          <cell r="AJ182">
            <v>8.3654162572486559</v>
          </cell>
          <cell r="AK182">
            <v>1238</v>
          </cell>
          <cell r="AL182" t="str">
            <v>Peak Security</v>
          </cell>
        </row>
        <row r="183">
          <cell r="B183" t="str">
            <v>CONQ40</v>
          </cell>
          <cell r="E183">
            <v>202.42475050270227</v>
          </cell>
          <cell r="F183">
            <v>2447.2615679866799</v>
          </cell>
          <cell r="G183">
            <v>2031.5556419382697</v>
          </cell>
          <cell r="H183" t="str">
            <v>M5</v>
          </cell>
          <cell r="I183">
            <v>16</v>
          </cell>
          <cell r="J183">
            <v>6</v>
          </cell>
          <cell r="Q183" t="str">
            <v>CILF2B</v>
          </cell>
          <cell r="R183" t="str">
            <v>UPPB22</v>
          </cell>
          <cell r="X183">
            <v>750</v>
          </cell>
          <cell r="Y183" t="str">
            <v>B822</v>
          </cell>
          <cell r="AB183" t="str">
            <v>No</v>
          </cell>
          <cell r="AC183" t="str">
            <v>No</v>
          </cell>
          <cell r="AE183">
            <v>0.30955959166546193</v>
          </cell>
          <cell r="AF183">
            <v>8.3654162572486559</v>
          </cell>
          <cell r="AG183">
            <v>2687</v>
          </cell>
          <cell r="AI183">
            <v>6.6990510002202505E-2</v>
          </cell>
          <cell r="AJ183">
            <v>8.3654162572486559</v>
          </cell>
          <cell r="AK183">
            <v>1250</v>
          </cell>
          <cell r="AL183" t="str">
            <v>Peak Security</v>
          </cell>
        </row>
        <row r="184">
          <cell r="B184" t="str">
            <v>CORI10</v>
          </cell>
          <cell r="E184">
            <v>0</v>
          </cell>
          <cell r="F184">
            <v>0</v>
          </cell>
          <cell r="G184">
            <v>81.55</v>
          </cell>
          <cell r="H184" t="str">
            <v>T1</v>
          </cell>
          <cell r="I184">
            <v>1</v>
          </cell>
          <cell r="J184">
            <v>1</v>
          </cell>
          <cell r="Q184" t="str">
            <v>CILF2A</v>
          </cell>
          <cell r="R184" t="str">
            <v>CILF40</v>
          </cell>
          <cell r="X184">
            <v>750</v>
          </cell>
          <cell r="Y184" t="str">
            <v>F811</v>
          </cell>
          <cell r="AB184" t="str">
            <v>No</v>
          </cell>
          <cell r="AC184" t="str">
            <v>No</v>
          </cell>
          <cell r="AE184">
            <v>0.20305663481760258</v>
          </cell>
          <cell r="AF184">
            <v>0</v>
          </cell>
          <cell r="AG184">
            <v>0</v>
          </cell>
          <cell r="AI184">
            <v>4.3784611610639103E-2</v>
          </cell>
          <cell r="AJ184">
            <v>0</v>
          </cell>
          <cell r="AK184">
            <v>0</v>
          </cell>
          <cell r="AL184" t="str">
            <v>Peak Security</v>
          </cell>
        </row>
        <row r="185">
          <cell r="B185" t="str">
            <v>COSO40</v>
          </cell>
          <cell r="E185">
            <v>0</v>
          </cell>
          <cell r="F185">
            <v>598.01185139278812</v>
          </cell>
          <cell r="G185">
            <v>395.86906004673563</v>
          </cell>
          <cell r="H185" t="str">
            <v>C5</v>
          </cell>
          <cell r="I185">
            <v>24</v>
          </cell>
          <cell r="J185">
            <v>9</v>
          </cell>
          <cell r="Q185" t="str">
            <v>CILF2B</v>
          </cell>
          <cell r="R185" t="str">
            <v>CILF40</v>
          </cell>
          <cell r="X185">
            <v>750</v>
          </cell>
          <cell r="Y185" t="str">
            <v>F822</v>
          </cell>
          <cell r="AB185" t="str">
            <v>No</v>
          </cell>
          <cell r="AC185" t="str">
            <v>No</v>
          </cell>
          <cell r="AE185">
            <v>0.20637306111030604</v>
          </cell>
          <cell r="AF185">
            <v>0</v>
          </cell>
          <cell r="AG185">
            <v>0</v>
          </cell>
          <cell r="AI185">
            <v>4.4660340001468284E-2</v>
          </cell>
          <cell r="AJ185">
            <v>0</v>
          </cell>
          <cell r="AK185">
            <v>0</v>
          </cell>
          <cell r="AL185" t="str">
            <v>Peak Security</v>
          </cell>
        </row>
        <row r="186">
          <cell r="B186" t="str">
            <v>COTT40</v>
          </cell>
          <cell r="E186">
            <v>0</v>
          </cell>
          <cell r="F186">
            <v>2076.9019554763736</v>
          </cell>
          <cell r="G186">
            <v>1374.8577440543586</v>
          </cell>
          <cell r="H186" t="str">
            <v>K5</v>
          </cell>
          <cell r="I186">
            <v>16</v>
          </cell>
          <cell r="J186">
            <v>7</v>
          </cell>
          <cell r="Q186" t="str">
            <v>CILF40</v>
          </cell>
          <cell r="R186" t="str">
            <v>IMPP40</v>
          </cell>
          <cell r="X186">
            <v>2780</v>
          </cell>
          <cell r="Y186" t="str">
            <v>A87C</v>
          </cell>
          <cell r="AB186" t="str">
            <v>No</v>
          </cell>
          <cell r="AC186" t="str">
            <v>No</v>
          </cell>
          <cell r="AE186">
            <v>2.3008811838787855</v>
          </cell>
          <cell r="AF186">
            <v>25.12</v>
          </cell>
          <cell r="AG186">
            <v>21999</v>
          </cell>
          <cell r="AI186">
            <v>0.77712975753247082</v>
          </cell>
          <cell r="AJ186">
            <v>25.12</v>
          </cell>
          <cell r="AK186">
            <v>12785</v>
          </cell>
          <cell r="AL186" t="str">
            <v>Peak Security</v>
          </cell>
        </row>
        <row r="187">
          <cell r="B187" t="str">
            <v>COUA1Q</v>
          </cell>
          <cell r="E187">
            <v>3.0879119180000014</v>
          </cell>
          <cell r="F187">
            <v>0</v>
          </cell>
          <cell r="G187">
            <v>0</v>
          </cell>
          <cell r="H187" t="str">
            <v>T4</v>
          </cell>
          <cell r="I187">
            <v>5</v>
          </cell>
          <cell r="J187">
            <v>1</v>
          </cell>
          <cell r="Q187" t="str">
            <v>CILF40</v>
          </cell>
          <cell r="R187" t="str">
            <v>RASS40</v>
          </cell>
          <cell r="X187">
            <v>2780</v>
          </cell>
          <cell r="Y187" t="str">
            <v>A82C</v>
          </cell>
          <cell r="AB187" t="str">
            <v>No</v>
          </cell>
          <cell r="AC187" t="str">
            <v>No</v>
          </cell>
          <cell r="AE187">
            <v>1.351081981231868</v>
          </cell>
          <cell r="AF187">
            <v>26.9</v>
          </cell>
          <cell r="AG187">
            <v>18052</v>
          </cell>
          <cell r="AI187">
            <v>0.38147229993017823</v>
          </cell>
          <cell r="AJ187">
            <v>26.9</v>
          </cell>
          <cell r="AK187">
            <v>9592</v>
          </cell>
          <cell r="AL187" t="str">
            <v>Peak Security</v>
          </cell>
        </row>
        <row r="188">
          <cell r="B188" t="str">
            <v>COUA1R</v>
          </cell>
          <cell r="E188">
            <v>3.0879119180000014</v>
          </cell>
          <cell r="F188">
            <v>0</v>
          </cell>
          <cell r="G188">
            <v>0</v>
          </cell>
          <cell r="H188" t="str">
            <v>T4</v>
          </cell>
          <cell r="I188">
            <v>5</v>
          </cell>
          <cell r="J188">
            <v>1</v>
          </cell>
          <cell r="Q188" t="str">
            <v>CILF40</v>
          </cell>
          <cell r="R188" t="str">
            <v>RHIG40</v>
          </cell>
          <cell r="X188">
            <v>2780</v>
          </cell>
          <cell r="Y188" t="str">
            <v>A80Y</v>
          </cell>
          <cell r="AB188" t="str">
            <v>No</v>
          </cell>
          <cell r="AC188" t="str">
            <v>No</v>
          </cell>
          <cell r="AE188">
            <v>0.71974445271697995</v>
          </cell>
          <cell r="AF188">
            <v>25.01</v>
          </cell>
          <cell r="AG188">
            <v>12250</v>
          </cell>
          <cell r="AI188">
            <v>0.51332366970234722</v>
          </cell>
          <cell r="AJ188">
            <v>25.01</v>
          </cell>
          <cell r="AK188">
            <v>10345</v>
          </cell>
          <cell r="AL188" t="str">
            <v>Peak Security</v>
          </cell>
        </row>
        <row r="189">
          <cell r="B189" t="str">
            <v>COVE20</v>
          </cell>
          <cell r="E189">
            <v>541.20000000000005</v>
          </cell>
          <cell r="F189">
            <v>0</v>
          </cell>
          <cell r="G189">
            <v>0</v>
          </cell>
          <cell r="H189" t="str">
            <v>L3</v>
          </cell>
          <cell r="I189">
            <v>18</v>
          </cell>
          <cell r="J189">
            <v>7</v>
          </cell>
          <cell r="Q189" t="str">
            <v>CILF40</v>
          </cell>
          <cell r="R189" t="str">
            <v>SWAN44</v>
          </cell>
          <cell r="X189">
            <v>2780</v>
          </cell>
          <cell r="Y189" t="str">
            <v>A80P</v>
          </cell>
          <cell r="AB189" t="str">
            <v>No</v>
          </cell>
          <cell r="AC189" t="str">
            <v>No</v>
          </cell>
          <cell r="AE189">
            <v>1.5865517222496293</v>
          </cell>
          <cell r="AF189">
            <v>61.59</v>
          </cell>
          <cell r="AG189">
            <v>29322</v>
          </cell>
          <cell r="AI189">
            <v>0.68385124658072938</v>
          </cell>
          <cell r="AJ189">
            <v>61.59</v>
          </cell>
          <cell r="AK189">
            <v>19250</v>
          </cell>
          <cell r="AL189" t="str">
            <v>Peak Security</v>
          </cell>
        </row>
        <row r="190">
          <cell r="B190" t="str">
            <v>COWL40</v>
          </cell>
          <cell r="E190">
            <v>577.9812532017238</v>
          </cell>
          <cell r="F190">
            <v>0</v>
          </cell>
          <cell r="G190">
            <v>0</v>
          </cell>
          <cell r="H190" t="str">
            <v>D6</v>
          </cell>
          <cell r="I190">
            <v>25</v>
          </cell>
          <cell r="J190">
            <v>13</v>
          </cell>
          <cell r="Q190" t="str">
            <v>CILF40</v>
          </cell>
          <cell r="R190" t="str">
            <v>SWAN4A</v>
          </cell>
          <cell r="X190">
            <v>3180</v>
          </cell>
          <cell r="Y190" t="str">
            <v>A805</v>
          </cell>
          <cell r="AB190" t="str">
            <v>No</v>
          </cell>
          <cell r="AC190" t="str">
            <v>No</v>
          </cell>
          <cell r="AE190">
            <v>0.16699335008180449</v>
          </cell>
          <cell r="AF190">
            <v>61.65</v>
          </cell>
          <cell r="AG190">
            <v>9522</v>
          </cell>
          <cell r="AI190">
            <v>1.1989812553629446E-3</v>
          </cell>
          <cell r="AJ190">
            <v>61.65</v>
          </cell>
          <cell r="AK190">
            <v>807</v>
          </cell>
          <cell r="AL190" t="str">
            <v>Peak Security</v>
          </cell>
        </row>
        <row r="191">
          <cell r="B191" t="str">
            <v>COWT2A</v>
          </cell>
          <cell r="E191">
            <v>0</v>
          </cell>
          <cell r="F191">
            <v>0</v>
          </cell>
          <cell r="G191">
            <v>0</v>
          </cell>
          <cell r="H191" t="str">
            <v>H1</v>
          </cell>
          <cell r="I191">
            <v>21</v>
          </cell>
          <cell r="J191">
            <v>10</v>
          </cell>
          <cell r="Q191" t="str">
            <v>CILF40</v>
          </cell>
          <cell r="R191" t="str">
            <v>WHSO4A</v>
          </cell>
          <cell r="X191">
            <v>2780</v>
          </cell>
          <cell r="Y191" t="str">
            <v>A874</v>
          </cell>
          <cell r="AB191" t="str">
            <v>No</v>
          </cell>
          <cell r="AC191" t="str">
            <v>No</v>
          </cell>
          <cell r="AE191">
            <v>0.18207846129540081</v>
          </cell>
          <cell r="AF191">
            <v>35.21</v>
          </cell>
          <cell r="AG191">
            <v>7512</v>
          </cell>
          <cell r="AI191">
            <v>0.11715182910306254</v>
          </cell>
          <cell r="AJ191">
            <v>35.21</v>
          </cell>
          <cell r="AK191">
            <v>6026</v>
          </cell>
          <cell r="AL191" t="str">
            <v>Peak Security</v>
          </cell>
        </row>
        <row r="192">
          <cell r="B192" t="str">
            <v>COYL10</v>
          </cell>
          <cell r="E192">
            <v>25.813266057913861</v>
          </cell>
          <cell r="F192">
            <v>0</v>
          </cell>
          <cell r="G192">
            <v>0</v>
          </cell>
          <cell r="H192" t="str">
            <v>S1</v>
          </cell>
          <cell r="I192">
            <v>10</v>
          </cell>
          <cell r="J192">
            <v>2</v>
          </cell>
          <cell r="Q192" t="str">
            <v>CITR41</v>
          </cell>
          <cell r="R192" t="str">
            <v>CITR46</v>
          </cell>
          <cell r="X192">
            <v>1730</v>
          </cell>
          <cell r="Y192" t="str">
            <v>A60C</v>
          </cell>
          <cell r="AB192" t="str">
            <v>No</v>
          </cell>
          <cell r="AC192" t="str">
            <v>No</v>
          </cell>
          <cell r="AE192">
            <v>0</v>
          </cell>
          <cell r="AF192">
            <v>1.0202731884167029</v>
          </cell>
          <cell r="AG192">
            <v>6</v>
          </cell>
          <cell r="AI192">
            <v>0</v>
          </cell>
          <cell r="AJ192">
            <v>1.0202731884167029</v>
          </cell>
          <cell r="AK192">
            <v>6</v>
          </cell>
          <cell r="AL192" t="str">
            <v>Year Round</v>
          </cell>
        </row>
        <row r="193">
          <cell r="B193" t="str">
            <v>COYL20</v>
          </cell>
          <cell r="E193">
            <v>0</v>
          </cell>
          <cell r="F193">
            <v>0</v>
          </cell>
          <cell r="G193">
            <v>0</v>
          </cell>
          <cell r="H193" t="str">
            <v>S1</v>
          </cell>
          <cell r="I193">
            <v>10</v>
          </cell>
          <cell r="J193">
            <v>2</v>
          </cell>
          <cell r="Q193" t="str">
            <v>CITR41</v>
          </cell>
          <cell r="R193" t="str">
            <v>CITR46</v>
          </cell>
          <cell r="X193">
            <v>1570</v>
          </cell>
          <cell r="Y193" t="str">
            <v>A60D</v>
          </cell>
          <cell r="AB193" t="str">
            <v>No</v>
          </cell>
          <cell r="AC193" t="str">
            <v>No</v>
          </cell>
          <cell r="AE193">
            <v>0</v>
          </cell>
          <cell r="AF193">
            <v>1.0202731884167029</v>
          </cell>
          <cell r="AG193">
            <v>6</v>
          </cell>
          <cell r="AI193">
            <v>0</v>
          </cell>
          <cell r="AJ193">
            <v>1.0202731884167029</v>
          </cell>
          <cell r="AK193">
            <v>6</v>
          </cell>
          <cell r="AL193" t="str">
            <v>Year Round</v>
          </cell>
        </row>
        <row r="194">
          <cell r="B194" t="str">
            <v>COYT1T</v>
          </cell>
          <cell r="E194">
            <v>0</v>
          </cell>
          <cell r="F194">
            <v>0</v>
          </cell>
          <cell r="G194">
            <v>0</v>
          </cell>
          <cell r="H194" t="str">
            <v>S1</v>
          </cell>
          <cell r="I194">
            <v>10</v>
          </cell>
          <cell r="J194">
            <v>2</v>
          </cell>
          <cell r="Q194" t="str">
            <v>CITR46</v>
          </cell>
          <cell r="R194" t="str">
            <v>SJOW40</v>
          </cell>
          <cell r="X194">
            <v>1280</v>
          </cell>
          <cell r="Y194" t="str">
            <v>A667</v>
          </cell>
          <cell r="AB194" t="str">
            <v>No</v>
          </cell>
          <cell r="AC194" t="str">
            <v>No</v>
          </cell>
          <cell r="AE194">
            <v>6.0912668368744177E-2</v>
          </cell>
          <cell r="AF194">
            <v>73.867778841369287</v>
          </cell>
          <cell r="AG194">
            <v>18231</v>
          </cell>
          <cell r="AI194">
            <v>1.3253442830336998E-3</v>
          </cell>
          <cell r="AJ194">
            <v>73.867778841369287</v>
          </cell>
          <cell r="AK194">
            <v>2689</v>
          </cell>
          <cell r="AL194" t="str">
            <v>Peak Security</v>
          </cell>
        </row>
        <row r="195">
          <cell r="B195" t="str">
            <v>COYW2S</v>
          </cell>
          <cell r="E195">
            <v>0</v>
          </cell>
          <cell r="F195">
            <v>0</v>
          </cell>
          <cell r="G195">
            <v>0</v>
          </cell>
          <cell r="H195" t="str">
            <v>S1</v>
          </cell>
          <cell r="I195">
            <v>11</v>
          </cell>
          <cell r="J195">
            <v>2</v>
          </cell>
          <cell r="Q195" t="str">
            <v>CITR41</v>
          </cell>
          <cell r="R195" t="str">
            <v>SJOW40</v>
          </cell>
          <cell r="X195">
            <v>1280</v>
          </cell>
          <cell r="Y195" t="str">
            <v>A668</v>
          </cell>
          <cell r="AB195" t="str">
            <v>No</v>
          </cell>
          <cell r="AC195" t="str">
            <v>No</v>
          </cell>
          <cell r="AE195">
            <v>6.1428548634732578E-2</v>
          </cell>
          <cell r="AF195">
            <v>69.174522174652452</v>
          </cell>
          <cell r="AG195">
            <v>17145</v>
          </cell>
          <cell r="AI195">
            <v>1.4023670989702908E-3</v>
          </cell>
          <cell r="AJ195">
            <v>69.174522174652452</v>
          </cell>
          <cell r="AK195">
            <v>2590</v>
          </cell>
          <cell r="AL195" t="str">
            <v>Peak Security</v>
          </cell>
        </row>
        <row r="196">
          <cell r="B196" t="str">
            <v>COYW2T</v>
          </cell>
          <cell r="E196">
            <v>0</v>
          </cell>
          <cell r="F196">
            <v>0</v>
          </cell>
          <cell r="G196">
            <v>0</v>
          </cell>
          <cell r="H196" t="str">
            <v>S1</v>
          </cell>
          <cell r="I196">
            <v>11</v>
          </cell>
          <cell r="J196">
            <v>2</v>
          </cell>
          <cell r="Q196" t="str">
            <v>CITR46</v>
          </cell>
          <cell r="R196" t="str">
            <v>WHAM4B</v>
          </cell>
          <cell r="X196">
            <v>1280</v>
          </cell>
          <cell r="Y196" t="str">
            <v>A60E</v>
          </cell>
          <cell r="AB196" t="str">
            <v>No</v>
          </cell>
          <cell r="AC196" t="str">
            <v>No</v>
          </cell>
          <cell r="AE196">
            <v>3.5970797355595462E-2</v>
          </cell>
          <cell r="AF196">
            <v>95.803652392328388</v>
          </cell>
          <cell r="AG196">
            <v>18170</v>
          </cell>
          <cell r="AI196">
            <v>0.16004746728221975</v>
          </cell>
          <cell r="AJ196">
            <v>95.803652392328388</v>
          </cell>
          <cell r="AK196">
            <v>38327</v>
          </cell>
          <cell r="AL196" t="str">
            <v>Year Round</v>
          </cell>
        </row>
        <row r="197">
          <cell r="B197" t="str">
            <v>CRAI10</v>
          </cell>
          <cell r="E197">
            <v>24.9971368</v>
          </cell>
          <cell r="F197">
            <v>0</v>
          </cell>
          <cell r="G197">
            <v>0</v>
          </cell>
          <cell r="H197" t="str">
            <v>T2</v>
          </cell>
          <cell r="I197">
            <v>5</v>
          </cell>
          <cell r="J197">
            <v>1</v>
          </cell>
          <cell r="Q197" t="str">
            <v>CANT40</v>
          </cell>
          <cell r="R197" t="str">
            <v>CLEH40</v>
          </cell>
          <cell r="X197">
            <v>3100</v>
          </cell>
          <cell r="Y197" t="str">
            <v>A745</v>
          </cell>
          <cell r="AB197" t="str">
            <v>No</v>
          </cell>
          <cell r="AC197" t="str">
            <v>No</v>
          </cell>
          <cell r="AE197">
            <v>4.0718030629471852E-2</v>
          </cell>
          <cell r="AF197">
            <v>14.7</v>
          </cell>
          <cell r="AG197">
            <v>2097</v>
          </cell>
          <cell r="AI197">
            <v>2.4323729358439037</v>
          </cell>
          <cell r="AJ197">
            <v>14.7</v>
          </cell>
          <cell r="AK197">
            <v>16211</v>
          </cell>
          <cell r="AL197" t="str">
            <v>Year Round</v>
          </cell>
        </row>
        <row r="198">
          <cell r="B198" t="str">
            <v>CREB2A</v>
          </cell>
          <cell r="E198">
            <v>0</v>
          </cell>
          <cell r="F198">
            <v>0</v>
          </cell>
          <cell r="G198">
            <v>0</v>
          </cell>
          <cell r="H198" t="str">
            <v>P8</v>
          </cell>
          <cell r="I198">
            <v>15</v>
          </cell>
          <cell r="J198">
            <v>5</v>
          </cell>
          <cell r="Q198" t="str">
            <v>CLEH40</v>
          </cell>
          <cell r="R198" t="str">
            <v>KEMS40</v>
          </cell>
          <cell r="X198">
            <v>3100</v>
          </cell>
          <cell r="Y198" t="str">
            <v>A746</v>
          </cell>
          <cell r="AB198" t="str">
            <v>No</v>
          </cell>
          <cell r="AC198" t="str">
            <v>No</v>
          </cell>
          <cell r="AE198">
            <v>4.0718030629472192E-2</v>
          </cell>
          <cell r="AF198">
            <v>13.5</v>
          </cell>
          <cell r="AG198">
            <v>1926</v>
          </cell>
          <cell r="AI198">
            <v>4.7666890340704642</v>
          </cell>
          <cell r="AJ198">
            <v>13.5</v>
          </cell>
          <cell r="AK198">
            <v>20841</v>
          </cell>
          <cell r="AL198" t="str">
            <v>Year Round</v>
          </cell>
        </row>
        <row r="199">
          <cell r="B199" t="str">
            <v>CREB2B</v>
          </cell>
          <cell r="E199">
            <v>0</v>
          </cell>
          <cell r="F199">
            <v>0</v>
          </cell>
          <cell r="G199">
            <v>0</v>
          </cell>
          <cell r="H199" t="str">
            <v>P8</v>
          </cell>
          <cell r="I199">
            <v>15</v>
          </cell>
          <cell r="J199">
            <v>5</v>
          </cell>
          <cell r="Q199" t="str">
            <v>CAPE4A</v>
          </cell>
          <cell r="R199" t="str">
            <v>CONQ40</v>
          </cell>
          <cell r="X199">
            <v>2570</v>
          </cell>
          <cell r="Y199" t="str">
            <v>A27E</v>
          </cell>
          <cell r="AB199" t="str">
            <v>No</v>
          </cell>
          <cell r="AC199" t="str">
            <v>No</v>
          </cell>
          <cell r="AE199">
            <v>1.230388417874456E-2</v>
          </cell>
          <cell r="AF199">
            <v>11.54</v>
          </cell>
          <cell r="AG199">
            <v>1280</v>
          </cell>
          <cell r="AI199">
            <v>2.5495640763055199E-2</v>
          </cell>
          <cell r="AJ199">
            <v>11.54</v>
          </cell>
          <cell r="AK199">
            <v>1843</v>
          </cell>
          <cell r="AL199" t="str">
            <v>Year Round</v>
          </cell>
        </row>
        <row r="200">
          <cell r="B200" t="str">
            <v>CREB40</v>
          </cell>
          <cell r="E200">
            <v>458.36556663329844</v>
          </cell>
          <cell r="F200">
            <v>0</v>
          </cell>
          <cell r="G200">
            <v>0</v>
          </cell>
          <cell r="H200" t="str">
            <v>P8</v>
          </cell>
          <cell r="I200">
            <v>15</v>
          </cell>
          <cell r="J200">
            <v>5</v>
          </cell>
          <cell r="Q200" t="str">
            <v>CAPE4B</v>
          </cell>
          <cell r="R200" t="str">
            <v>CONQ40</v>
          </cell>
          <cell r="X200">
            <v>2570</v>
          </cell>
          <cell r="Y200" t="str">
            <v>A27F</v>
          </cell>
          <cell r="AB200" t="str">
            <v>No</v>
          </cell>
          <cell r="AC200" t="str">
            <v>No</v>
          </cell>
          <cell r="AE200">
            <v>1.2173077989557333E-2</v>
          </cell>
          <cell r="AF200">
            <v>11.54</v>
          </cell>
          <cell r="AG200">
            <v>1273</v>
          </cell>
          <cell r="AI200">
            <v>2.5379448512570589E-2</v>
          </cell>
          <cell r="AJ200">
            <v>11.54</v>
          </cell>
          <cell r="AK200">
            <v>1838</v>
          </cell>
          <cell r="AL200" t="str">
            <v>Year Round</v>
          </cell>
        </row>
        <row r="201">
          <cell r="B201" t="str">
            <v>CROO1Q</v>
          </cell>
          <cell r="E201">
            <v>24.994458419328303</v>
          </cell>
          <cell r="F201">
            <v>0</v>
          </cell>
          <cell r="G201">
            <v>0</v>
          </cell>
          <cell r="H201" t="str">
            <v>S2</v>
          </cell>
          <cell r="I201">
            <v>11</v>
          </cell>
          <cell r="J201">
            <v>2</v>
          </cell>
          <cell r="Q201" t="str">
            <v>CONQ40</v>
          </cell>
          <cell r="R201" t="str">
            <v>DAIN40</v>
          </cell>
          <cell r="X201">
            <v>2890</v>
          </cell>
          <cell r="Y201" t="str">
            <v>A27C</v>
          </cell>
          <cell r="AB201" t="str">
            <v>No</v>
          </cell>
          <cell r="AC201" t="str">
            <v>No</v>
          </cell>
          <cell r="AE201">
            <v>5.5726062285448119</v>
          </cell>
          <cell r="AF201">
            <v>60.33</v>
          </cell>
          <cell r="AG201">
            <v>47472</v>
          </cell>
          <cell r="AI201">
            <v>3.9750977350373229</v>
          </cell>
          <cell r="AJ201">
            <v>60.33</v>
          </cell>
          <cell r="AK201">
            <v>40095</v>
          </cell>
          <cell r="AL201" t="str">
            <v>Peak Security</v>
          </cell>
        </row>
        <row r="202">
          <cell r="B202" t="str">
            <v>CROO1R</v>
          </cell>
          <cell r="E202">
            <v>24.994458419328303</v>
          </cell>
          <cell r="F202">
            <v>0</v>
          </cell>
          <cell r="G202">
            <v>0</v>
          </cell>
          <cell r="H202" t="str">
            <v>S2</v>
          </cell>
          <cell r="I202">
            <v>11</v>
          </cell>
          <cell r="J202">
            <v>2</v>
          </cell>
          <cell r="Q202" t="str">
            <v>CONQ40</v>
          </cell>
          <cell r="R202" t="str">
            <v>DAIN40</v>
          </cell>
          <cell r="X202">
            <v>2890</v>
          </cell>
          <cell r="Y202" t="str">
            <v>A27D</v>
          </cell>
          <cell r="AB202" t="str">
            <v>No</v>
          </cell>
          <cell r="AC202" t="str">
            <v>No</v>
          </cell>
          <cell r="AE202">
            <v>5.5726062285448119</v>
          </cell>
          <cell r="AF202">
            <v>60.29</v>
          </cell>
          <cell r="AG202">
            <v>47441</v>
          </cell>
          <cell r="AI202">
            <v>3.9750977350373229</v>
          </cell>
          <cell r="AJ202">
            <v>60.29</v>
          </cell>
          <cell r="AK202">
            <v>40068</v>
          </cell>
          <cell r="AL202" t="str">
            <v>Peak Security</v>
          </cell>
        </row>
        <row r="203">
          <cell r="B203" t="str">
            <v>CRSS10</v>
          </cell>
          <cell r="E203">
            <v>0</v>
          </cell>
          <cell r="F203">
            <v>0</v>
          </cell>
          <cell r="G203">
            <v>29.89</v>
          </cell>
          <cell r="H203" t="str">
            <v>T3</v>
          </cell>
          <cell r="I203">
            <v>7</v>
          </cell>
          <cell r="J203">
            <v>1</v>
          </cell>
          <cell r="Q203" t="str">
            <v>CONQ40</v>
          </cell>
          <cell r="R203" t="str">
            <v>FLIB40</v>
          </cell>
          <cell r="X203">
            <v>1440</v>
          </cell>
          <cell r="Y203" t="str">
            <v>A278</v>
          </cell>
          <cell r="AB203" t="str">
            <v>No</v>
          </cell>
          <cell r="AC203" t="str">
            <v>No</v>
          </cell>
          <cell r="AE203">
            <v>0</v>
          </cell>
          <cell r="AF203">
            <v>34.587261087326226</v>
          </cell>
          <cell r="AG203">
            <v>2476</v>
          </cell>
          <cell r="AI203">
            <v>0</v>
          </cell>
          <cell r="AJ203">
            <v>34.587261087326226</v>
          </cell>
          <cell r="AK203">
            <v>7912</v>
          </cell>
          <cell r="AL203" t="str">
            <v>Year Round</v>
          </cell>
        </row>
        <row r="204">
          <cell r="B204" t="str">
            <v>CRSS1Q</v>
          </cell>
          <cell r="E204">
            <v>0</v>
          </cell>
          <cell r="F204">
            <v>0</v>
          </cell>
          <cell r="G204">
            <v>0</v>
          </cell>
          <cell r="H204" t="str">
            <v>T3</v>
          </cell>
          <cell r="I204">
            <v>7</v>
          </cell>
          <cell r="J204">
            <v>1</v>
          </cell>
          <cell r="Q204" t="str">
            <v>CONQ40</v>
          </cell>
          <cell r="R204" t="str">
            <v>FLIB40</v>
          </cell>
          <cell r="X204">
            <v>1440</v>
          </cell>
          <cell r="Y204" t="str">
            <v>A279</v>
          </cell>
          <cell r="AB204" t="str">
            <v>No</v>
          </cell>
          <cell r="AC204" t="str">
            <v>No</v>
          </cell>
          <cell r="AE204">
            <v>0</v>
          </cell>
          <cell r="AF204">
            <v>35.709561594584599</v>
          </cell>
          <cell r="AG204">
            <v>2557</v>
          </cell>
          <cell r="AI204">
            <v>0</v>
          </cell>
          <cell r="AJ204">
            <v>35.709561594584599</v>
          </cell>
          <cell r="AK204">
            <v>8169</v>
          </cell>
          <cell r="AL204" t="str">
            <v>Year Round</v>
          </cell>
        </row>
        <row r="205">
          <cell r="B205" t="str">
            <v>CRSS1R</v>
          </cell>
          <cell r="E205">
            <v>0</v>
          </cell>
          <cell r="F205">
            <v>0</v>
          </cell>
          <cell r="G205">
            <v>0</v>
          </cell>
          <cell r="H205" t="str">
            <v>T3</v>
          </cell>
          <cell r="I205">
            <v>7</v>
          </cell>
          <cell r="J205">
            <v>1</v>
          </cell>
          <cell r="Q205" t="str">
            <v>CONQ40</v>
          </cell>
          <cell r="R205" t="str">
            <v>TREU4A</v>
          </cell>
          <cell r="X205">
            <v>2400</v>
          </cell>
          <cell r="Y205" t="str">
            <v>T20161750</v>
          </cell>
          <cell r="AB205" t="str">
            <v>No</v>
          </cell>
          <cell r="AC205" t="str">
            <v>No</v>
          </cell>
          <cell r="AE205">
            <v>1.6589620244561054</v>
          </cell>
          <cell r="AF205">
            <v>14.32</v>
          </cell>
          <cell r="AG205">
            <v>13042</v>
          </cell>
          <cell r="AI205">
            <v>2.2763205780866889</v>
          </cell>
          <cell r="AJ205">
            <v>14.32</v>
          </cell>
          <cell r="AK205">
            <v>15277</v>
          </cell>
          <cell r="AL205" t="str">
            <v>Year Round</v>
          </cell>
        </row>
        <row r="206">
          <cell r="B206" t="str">
            <v>CRSS2A</v>
          </cell>
          <cell r="E206">
            <v>0</v>
          </cell>
          <cell r="F206">
            <v>0</v>
          </cell>
          <cell r="G206">
            <v>0</v>
          </cell>
          <cell r="H206" t="str">
            <v>T3</v>
          </cell>
          <cell r="I206">
            <v>7</v>
          </cell>
          <cell r="J206">
            <v>1</v>
          </cell>
          <cell r="Q206" t="str">
            <v>COSO40</v>
          </cell>
          <cell r="R206" t="str">
            <v>RAYL40</v>
          </cell>
          <cell r="X206">
            <v>3070</v>
          </cell>
          <cell r="Y206" t="str">
            <v>A68A</v>
          </cell>
          <cell r="AB206" t="str">
            <v>No</v>
          </cell>
          <cell r="AC206" t="str">
            <v>No</v>
          </cell>
          <cell r="AE206">
            <v>0.2034646569466266</v>
          </cell>
          <cell r="AF206">
            <v>13.91</v>
          </cell>
          <cell r="AG206">
            <v>4437</v>
          </cell>
          <cell r="AI206">
            <v>2.0229387094222572E-2</v>
          </cell>
          <cell r="AJ206">
            <v>13.91</v>
          </cell>
          <cell r="AK206">
            <v>1399</v>
          </cell>
          <cell r="AL206" t="str">
            <v>Peak Security</v>
          </cell>
        </row>
        <row r="207">
          <cell r="B207" t="str">
            <v>CRSS2B</v>
          </cell>
          <cell r="E207">
            <v>0</v>
          </cell>
          <cell r="F207">
            <v>0</v>
          </cell>
          <cell r="G207">
            <v>0</v>
          </cell>
          <cell r="H207" t="str">
            <v>T3</v>
          </cell>
          <cell r="I207">
            <v>7</v>
          </cell>
          <cell r="J207">
            <v>1</v>
          </cell>
          <cell r="Q207" t="str">
            <v>COSO40</v>
          </cell>
          <cell r="R207" t="str">
            <v>TILB4B</v>
          </cell>
          <cell r="X207">
            <v>2420</v>
          </cell>
          <cell r="Y207" t="str">
            <v>A68B</v>
          </cell>
          <cell r="AB207" t="str">
            <v>No</v>
          </cell>
          <cell r="AC207" t="str">
            <v>No</v>
          </cell>
          <cell r="AE207">
            <v>1.6816566226776177</v>
          </cell>
          <cell r="AF207">
            <v>12.36</v>
          </cell>
          <cell r="AG207">
            <v>11334</v>
          </cell>
          <cell r="AI207">
            <v>0.49290712012525001</v>
          </cell>
          <cell r="AJ207">
            <v>12.36</v>
          </cell>
          <cell r="AK207">
            <v>6136</v>
          </cell>
          <cell r="AL207" t="str">
            <v>Peak Security</v>
          </cell>
        </row>
        <row r="208">
          <cell r="B208" t="str">
            <v>CRUA20</v>
          </cell>
          <cell r="E208">
            <v>0</v>
          </cell>
          <cell r="F208">
            <v>373.75740712049259</v>
          </cell>
          <cell r="G208">
            <v>220</v>
          </cell>
          <cell r="H208" t="str">
            <v>S6</v>
          </cell>
          <cell r="I208">
            <v>8</v>
          </cell>
          <cell r="J208">
            <v>2</v>
          </cell>
          <cell r="Q208" t="str">
            <v>COTT40</v>
          </cell>
          <cell r="R208" t="str">
            <v>GREN40_EPN</v>
          </cell>
          <cell r="X208">
            <v>2010</v>
          </cell>
          <cell r="Y208" t="str">
            <v>A412</v>
          </cell>
          <cell r="AB208" t="str">
            <v>No</v>
          </cell>
          <cell r="AC208" t="str">
            <v>No</v>
          </cell>
          <cell r="AE208">
            <v>24.887459035909739</v>
          </cell>
          <cell r="AF208">
            <v>129.47999999999999</v>
          </cell>
          <cell r="AG208">
            <v>134688</v>
          </cell>
          <cell r="AI208">
            <v>15.352443502983338</v>
          </cell>
          <cell r="AJ208">
            <v>129.47999999999999</v>
          </cell>
          <cell r="AK208">
            <v>105786</v>
          </cell>
          <cell r="AL208" t="str">
            <v>Peak Security</v>
          </cell>
        </row>
        <row r="209">
          <cell r="B209" t="str">
            <v>CRYR10</v>
          </cell>
          <cell r="E209">
            <v>0</v>
          </cell>
          <cell r="F209">
            <v>0</v>
          </cell>
          <cell r="G209">
            <v>0</v>
          </cell>
          <cell r="H209" t="str">
            <v>S1</v>
          </cell>
          <cell r="I209">
            <v>11</v>
          </cell>
          <cell r="J209">
            <v>2</v>
          </cell>
          <cell r="Q209" t="str">
            <v>COTT40</v>
          </cell>
          <cell r="R209" t="str">
            <v>KEAD4C</v>
          </cell>
          <cell r="X209">
            <v>2210</v>
          </cell>
          <cell r="Y209" t="str">
            <v>A492</v>
          </cell>
          <cell r="AB209" t="str">
            <v>No</v>
          </cell>
          <cell r="AC209" t="str">
            <v>No</v>
          </cell>
          <cell r="AE209">
            <v>1.2220480088419898</v>
          </cell>
          <cell r="AF209">
            <v>34.630000000000003</v>
          </cell>
          <cell r="AG209">
            <v>15629</v>
          </cell>
          <cell r="AI209">
            <v>1.3473230895577988</v>
          </cell>
          <cell r="AJ209">
            <v>34.630000000000003</v>
          </cell>
          <cell r="AK209">
            <v>16410</v>
          </cell>
          <cell r="AL209" t="str">
            <v>Year Round</v>
          </cell>
        </row>
        <row r="210">
          <cell r="B210" t="str">
            <v>CRYR40</v>
          </cell>
          <cell r="E210">
            <v>0</v>
          </cell>
          <cell r="F210">
            <v>0</v>
          </cell>
          <cell r="G210">
            <v>421.26</v>
          </cell>
          <cell r="H210" t="str">
            <v>S1</v>
          </cell>
          <cell r="I210">
            <v>11</v>
          </cell>
          <cell r="J210">
            <v>2</v>
          </cell>
          <cell r="Q210" t="str">
            <v>COTT40</v>
          </cell>
          <cell r="R210" t="str">
            <v>KEAD4D</v>
          </cell>
          <cell r="X210">
            <v>2210</v>
          </cell>
          <cell r="Y210" t="str">
            <v>A493</v>
          </cell>
          <cell r="AB210" t="str">
            <v>No</v>
          </cell>
          <cell r="AC210" t="str">
            <v>No</v>
          </cell>
          <cell r="AE210">
            <v>1.5754288620932773</v>
          </cell>
          <cell r="AF210">
            <v>34.479999999999997</v>
          </cell>
          <cell r="AG210">
            <v>17668</v>
          </cell>
          <cell r="AI210">
            <v>1.7369298640447233</v>
          </cell>
          <cell r="AJ210">
            <v>34.479999999999997</v>
          </cell>
          <cell r="AK210">
            <v>18552</v>
          </cell>
          <cell r="AL210" t="str">
            <v>Year Round</v>
          </cell>
        </row>
        <row r="211">
          <cell r="B211" t="str">
            <v>CULJ4A</v>
          </cell>
          <cell r="E211">
            <v>0.49</v>
          </cell>
          <cell r="F211">
            <v>0</v>
          </cell>
          <cell r="G211">
            <v>0</v>
          </cell>
          <cell r="H211" t="str">
            <v>D6</v>
          </cell>
          <cell r="I211">
            <v>25</v>
          </cell>
          <cell r="J211">
            <v>13</v>
          </cell>
          <cell r="Q211" t="str">
            <v>COTT40</v>
          </cell>
          <cell r="R211" t="str">
            <v>RYHA40</v>
          </cell>
          <cell r="X211">
            <v>2780</v>
          </cell>
          <cell r="Y211" t="str">
            <v>T20161752</v>
          </cell>
          <cell r="AB211" t="str">
            <v>No</v>
          </cell>
          <cell r="AC211" t="str">
            <v>No</v>
          </cell>
          <cell r="AE211">
            <v>7.0632396862307418</v>
          </cell>
          <cell r="AF211">
            <v>76.89</v>
          </cell>
          <cell r="AG211">
            <v>72248</v>
          </cell>
          <cell r="AI211">
            <v>3.8734917114971803</v>
          </cell>
          <cell r="AJ211">
            <v>76.89</v>
          </cell>
          <cell r="AK211">
            <v>53503</v>
          </cell>
          <cell r="AL211" t="str">
            <v>Peak Security</v>
          </cell>
        </row>
        <row r="212">
          <cell r="B212" t="str">
            <v>CULL1Q</v>
          </cell>
          <cell r="E212">
            <v>0</v>
          </cell>
          <cell r="F212">
            <v>16.224469263639566</v>
          </cell>
          <cell r="G212">
            <v>10.740197509790697</v>
          </cell>
          <cell r="H212" t="str">
            <v>T1</v>
          </cell>
          <cell r="I212">
            <v>1</v>
          </cell>
          <cell r="J212">
            <v>1</v>
          </cell>
          <cell r="Q212" t="str">
            <v>COTT40</v>
          </cell>
          <cell r="R212" t="str">
            <v>RYHA40</v>
          </cell>
          <cell r="X212">
            <v>2780</v>
          </cell>
          <cell r="Y212" t="str">
            <v>T20161753</v>
          </cell>
          <cell r="AB212" t="str">
            <v>No</v>
          </cell>
          <cell r="AC212" t="str">
            <v>No</v>
          </cell>
          <cell r="AE212">
            <v>7.0632396862307418</v>
          </cell>
          <cell r="AF212">
            <v>76.819999999999993</v>
          </cell>
          <cell r="AG212">
            <v>72182</v>
          </cell>
          <cell r="AI212">
            <v>3.8734917114971803</v>
          </cell>
          <cell r="AJ212">
            <v>76.819999999999993</v>
          </cell>
          <cell r="AK212">
            <v>53454</v>
          </cell>
          <cell r="AL212" t="str">
            <v>Peak Security</v>
          </cell>
        </row>
        <row r="213">
          <cell r="B213" t="str">
            <v>CUMB1Q</v>
          </cell>
          <cell r="E213">
            <v>17.320243794382996</v>
          </cell>
          <cell r="F213">
            <v>0</v>
          </cell>
          <cell r="G213">
            <v>0</v>
          </cell>
          <cell r="H213" t="str">
            <v>S5</v>
          </cell>
          <cell r="I213">
            <v>9</v>
          </cell>
          <cell r="J213">
            <v>2</v>
          </cell>
          <cell r="Q213" t="str">
            <v>COTT40</v>
          </cell>
          <cell r="R213" t="str">
            <v>STAY40</v>
          </cell>
          <cell r="X213">
            <v>2210</v>
          </cell>
          <cell r="Y213" t="str">
            <v>A408</v>
          </cell>
          <cell r="AB213" t="str">
            <v>No</v>
          </cell>
          <cell r="AC213" t="str">
            <v>No</v>
          </cell>
          <cell r="AE213">
            <v>1.6170575221826253</v>
          </cell>
          <cell r="AF213">
            <v>30.340682971041755</v>
          </cell>
          <cell r="AG213">
            <v>17255</v>
          </cell>
          <cell r="AI213">
            <v>1.9242033231126505</v>
          </cell>
          <cell r="AJ213">
            <v>30.340682971041755</v>
          </cell>
          <cell r="AK213">
            <v>18822</v>
          </cell>
          <cell r="AL213" t="str">
            <v>Year Round</v>
          </cell>
        </row>
        <row r="214">
          <cell r="B214" t="str">
            <v>CUMB1R</v>
          </cell>
          <cell r="E214">
            <v>17.320243794382996</v>
          </cell>
          <cell r="F214">
            <v>0</v>
          </cell>
          <cell r="G214">
            <v>0</v>
          </cell>
          <cell r="H214" t="str">
            <v>S5</v>
          </cell>
          <cell r="I214">
            <v>9</v>
          </cell>
          <cell r="J214">
            <v>2</v>
          </cell>
          <cell r="Q214" t="str">
            <v>COTT40</v>
          </cell>
          <cell r="R214" t="str">
            <v>STAY40</v>
          </cell>
          <cell r="X214">
            <v>2210</v>
          </cell>
          <cell r="Y214" t="str">
            <v>A442</v>
          </cell>
          <cell r="AB214" t="str">
            <v>No</v>
          </cell>
          <cell r="AC214" t="str">
            <v>No</v>
          </cell>
          <cell r="AE214">
            <v>1.3931218240234791</v>
          </cell>
          <cell r="AF214">
            <v>27.7</v>
          </cell>
          <cell r="AG214">
            <v>16347</v>
          </cell>
          <cell r="AI214">
            <v>1.6577330159959471</v>
          </cell>
          <cell r="AJ214">
            <v>27.7</v>
          </cell>
          <cell r="AK214">
            <v>17832</v>
          </cell>
          <cell r="AL214" t="str">
            <v>Year Round</v>
          </cell>
        </row>
        <row r="215">
          <cell r="B215" t="str">
            <v>CUPA1Q</v>
          </cell>
          <cell r="E215">
            <v>21.185750682419872</v>
          </cell>
          <cell r="F215">
            <v>0</v>
          </cell>
          <cell r="G215">
            <v>0</v>
          </cell>
          <cell r="H215" t="str">
            <v>S5</v>
          </cell>
          <cell r="I215">
            <v>9</v>
          </cell>
          <cell r="J215">
            <v>2</v>
          </cell>
          <cell r="Q215" t="str">
            <v>COTT40</v>
          </cell>
          <cell r="R215" t="str">
            <v>WBUR40</v>
          </cell>
          <cell r="X215">
            <v>3330</v>
          </cell>
          <cell r="Y215" t="str">
            <v>A413</v>
          </cell>
          <cell r="AB215" t="str">
            <v>No</v>
          </cell>
          <cell r="AC215" t="str">
            <v>No</v>
          </cell>
          <cell r="AE215">
            <v>1.0768345777054085</v>
          </cell>
          <cell r="AF215">
            <v>6.76</v>
          </cell>
          <cell r="AG215">
            <v>7015</v>
          </cell>
          <cell r="AI215">
            <v>1.1794514328589769</v>
          </cell>
          <cell r="AJ215">
            <v>6.76</v>
          </cell>
          <cell r="AK215">
            <v>7342</v>
          </cell>
          <cell r="AL215" t="str">
            <v>Year Round</v>
          </cell>
        </row>
        <row r="216">
          <cell r="B216" t="str">
            <v>CUPA1R</v>
          </cell>
          <cell r="E216">
            <v>21.185750682419872</v>
          </cell>
          <cell r="F216">
            <v>0</v>
          </cell>
          <cell r="G216">
            <v>0</v>
          </cell>
          <cell r="H216" t="str">
            <v>S5</v>
          </cell>
          <cell r="I216">
            <v>9</v>
          </cell>
          <cell r="J216">
            <v>2</v>
          </cell>
          <cell r="Q216" t="str">
            <v>COVE20</v>
          </cell>
          <cell r="R216" t="str">
            <v>NECH20</v>
          </cell>
          <cell r="X216">
            <v>1200</v>
          </cell>
          <cell r="Y216" t="str">
            <v>NGC5</v>
          </cell>
          <cell r="AB216" t="str">
            <v>No</v>
          </cell>
          <cell r="AC216" t="str">
            <v>No</v>
          </cell>
          <cell r="AE216">
            <v>0.83431575947986658</v>
          </cell>
          <cell r="AF216">
            <v>36.817419401529897</v>
          </cell>
          <cell r="AG216">
            <v>12711</v>
          </cell>
          <cell r="AI216">
            <v>0.87668464637131327</v>
          </cell>
          <cell r="AJ216">
            <v>36.817419401529897</v>
          </cell>
          <cell r="AK216">
            <v>13029</v>
          </cell>
          <cell r="AL216" t="str">
            <v>Year Round</v>
          </cell>
        </row>
        <row r="217">
          <cell r="B217" t="str">
            <v>CURR10</v>
          </cell>
          <cell r="E217">
            <v>9.6361185474369915</v>
          </cell>
          <cell r="F217">
            <v>0</v>
          </cell>
          <cell r="G217">
            <v>0</v>
          </cell>
          <cell r="H217" t="str">
            <v>S1</v>
          </cell>
          <cell r="I217">
            <v>9</v>
          </cell>
          <cell r="J217">
            <v>2</v>
          </cell>
          <cell r="Q217" t="str">
            <v>COVE20</v>
          </cell>
          <cell r="R217" t="str">
            <v>RATS2A</v>
          </cell>
          <cell r="X217">
            <v>1000</v>
          </cell>
          <cell r="Y217" t="str">
            <v>B57B</v>
          </cell>
          <cell r="AB217" t="str">
            <v>No</v>
          </cell>
          <cell r="AC217" t="str">
            <v>No</v>
          </cell>
          <cell r="AE217">
            <v>2.8636309010044303</v>
          </cell>
          <cell r="AF217">
            <v>83.460870364104608</v>
          </cell>
          <cell r="AG217">
            <v>30111</v>
          </cell>
          <cell r="AI217">
            <v>2.7283694101176073</v>
          </cell>
          <cell r="AJ217">
            <v>83.460870364104608</v>
          </cell>
          <cell r="AK217">
            <v>29392</v>
          </cell>
          <cell r="AL217" t="str">
            <v>Peak Security</v>
          </cell>
        </row>
        <row r="218">
          <cell r="B218" t="str">
            <v>CURR20</v>
          </cell>
          <cell r="E218">
            <v>0</v>
          </cell>
          <cell r="F218">
            <v>0</v>
          </cell>
          <cell r="G218">
            <v>0</v>
          </cell>
          <cell r="H218" t="str">
            <v>S1</v>
          </cell>
          <cell r="I218">
            <v>9</v>
          </cell>
          <cell r="J218">
            <v>2</v>
          </cell>
          <cell r="Q218" t="str">
            <v>COWL40</v>
          </cell>
          <cell r="R218" t="str">
            <v>CULJ4A</v>
          </cell>
          <cell r="X218">
            <v>2780</v>
          </cell>
          <cell r="Y218" t="str">
            <v>A843</v>
          </cell>
          <cell r="AB218" t="str">
            <v>No</v>
          </cell>
          <cell r="AC218" t="str">
            <v>No</v>
          </cell>
          <cell r="AE218">
            <v>5.7761359105963792E-2</v>
          </cell>
          <cell r="AF218">
            <v>6.5</v>
          </cell>
          <cell r="AG218">
            <v>1562</v>
          </cell>
          <cell r="AI218">
            <v>3.4367215424201791E-2</v>
          </cell>
          <cell r="AJ218">
            <v>6.5</v>
          </cell>
          <cell r="AK218">
            <v>1205</v>
          </cell>
          <cell r="AL218" t="str">
            <v>Peak Security</v>
          </cell>
        </row>
        <row r="219">
          <cell r="B219" t="str">
            <v>DAAS20</v>
          </cell>
          <cell r="E219">
            <v>0</v>
          </cell>
          <cell r="F219">
            <v>0</v>
          </cell>
          <cell r="G219">
            <v>0</v>
          </cell>
          <cell r="H219" t="str">
            <v>T1</v>
          </cell>
          <cell r="I219">
            <v>1</v>
          </cell>
          <cell r="J219">
            <v>1</v>
          </cell>
          <cell r="Q219" t="str">
            <v>COWL40</v>
          </cell>
          <cell r="R219" t="str">
            <v>DIDC40</v>
          </cell>
          <cell r="X219">
            <v>2780</v>
          </cell>
          <cell r="Y219" t="str">
            <v>A842</v>
          </cell>
          <cell r="AB219" t="str">
            <v>No</v>
          </cell>
          <cell r="AC219" t="str">
            <v>No</v>
          </cell>
          <cell r="AE219">
            <v>5.7655419581214937E-2</v>
          </cell>
          <cell r="AF219">
            <v>11.5</v>
          </cell>
          <cell r="AG219">
            <v>2761</v>
          </cell>
          <cell r="AI219">
            <v>3.4285509714762456E-2</v>
          </cell>
          <cell r="AJ219">
            <v>11.5</v>
          </cell>
          <cell r="AK219">
            <v>2129</v>
          </cell>
          <cell r="AL219" t="str">
            <v>Peak Security</v>
          </cell>
        </row>
        <row r="220">
          <cell r="B220" t="str">
            <v>DAIN40</v>
          </cell>
          <cell r="E220">
            <v>0</v>
          </cell>
          <cell r="F220">
            <v>0</v>
          </cell>
          <cell r="G220">
            <v>0</v>
          </cell>
          <cell r="H220" t="str">
            <v>N6</v>
          </cell>
          <cell r="I220">
            <v>16</v>
          </cell>
          <cell r="J220">
            <v>4</v>
          </cell>
          <cell r="Q220" t="str">
            <v>COWL40</v>
          </cell>
          <cell r="R220" t="str">
            <v>ECLA40_WPD</v>
          </cell>
          <cell r="X220">
            <v>2780</v>
          </cell>
          <cell r="Y220" t="str">
            <v>A881</v>
          </cell>
          <cell r="AB220" t="str">
            <v>No</v>
          </cell>
          <cell r="AC220" t="str">
            <v>No</v>
          </cell>
          <cell r="AE220">
            <v>3.25912725175335E-2</v>
          </cell>
          <cell r="AF220">
            <v>36.299999999999997</v>
          </cell>
          <cell r="AG220">
            <v>3277</v>
          </cell>
          <cell r="AI220">
            <v>0.46390467979944805</v>
          </cell>
          <cell r="AJ220">
            <v>36.299999999999997</v>
          </cell>
          <cell r="AK220">
            <v>12362</v>
          </cell>
          <cell r="AL220" t="str">
            <v>Year Round</v>
          </cell>
        </row>
        <row r="221">
          <cell r="B221" t="str">
            <v>DALL20</v>
          </cell>
          <cell r="E221">
            <v>0</v>
          </cell>
          <cell r="F221">
            <v>0</v>
          </cell>
          <cell r="G221">
            <v>0</v>
          </cell>
          <cell r="H221" t="str">
            <v>S6</v>
          </cell>
          <cell r="I221">
            <v>8</v>
          </cell>
          <cell r="J221">
            <v>2</v>
          </cell>
          <cell r="Q221" t="str">
            <v>COWL40</v>
          </cell>
          <cell r="R221" t="str">
            <v>LEIB4A</v>
          </cell>
          <cell r="X221">
            <v>2780</v>
          </cell>
          <cell r="Y221" t="str">
            <v>A88B</v>
          </cell>
          <cell r="AB221" t="str">
            <v>No</v>
          </cell>
          <cell r="AC221" t="str">
            <v>No</v>
          </cell>
          <cell r="AE221">
            <v>0.37288984469391434</v>
          </cell>
          <cell r="AF221">
            <v>52.49</v>
          </cell>
          <cell r="AG221">
            <v>14334</v>
          </cell>
          <cell r="AI221">
            <v>1.4923962104060948</v>
          </cell>
          <cell r="AJ221">
            <v>52.49</v>
          </cell>
          <cell r="AK221">
            <v>28677</v>
          </cell>
          <cell r="AL221" t="str">
            <v>Year Round</v>
          </cell>
        </row>
        <row r="222">
          <cell r="B222" t="str">
            <v>DALM10</v>
          </cell>
          <cell r="E222">
            <v>26.963643167488257</v>
          </cell>
          <cell r="F222">
            <v>0</v>
          </cell>
          <cell r="G222">
            <v>0</v>
          </cell>
          <cell r="H222" t="str">
            <v>S1</v>
          </cell>
          <cell r="I222">
            <v>11</v>
          </cell>
          <cell r="J222">
            <v>2</v>
          </cell>
          <cell r="Q222" t="str">
            <v>COWL40</v>
          </cell>
          <cell r="R222" t="str">
            <v>MITY40</v>
          </cell>
          <cell r="X222">
            <v>1180</v>
          </cell>
          <cell r="Y222" t="str">
            <v>A844</v>
          </cell>
          <cell r="AB222" t="str">
            <v>No</v>
          </cell>
          <cell r="AC222" t="str">
            <v>No</v>
          </cell>
          <cell r="AE222">
            <v>0.30679459071788845</v>
          </cell>
          <cell r="AF222">
            <v>121.43370963790909</v>
          </cell>
          <cell r="AG222">
            <v>17976</v>
          </cell>
          <cell r="AI222">
            <v>0.12022139527486936</v>
          </cell>
          <cell r="AJ222">
            <v>121.43370963790909</v>
          </cell>
          <cell r="AK222">
            <v>11253</v>
          </cell>
          <cell r="AL222" t="str">
            <v>Peak Security</v>
          </cell>
        </row>
        <row r="223">
          <cell r="B223" t="str">
            <v>DALM2Q</v>
          </cell>
          <cell r="E223">
            <v>0</v>
          </cell>
          <cell r="F223">
            <v>0</v>
          </cell>
          <cell r="G223">
            <v>0</v>
          </cell>
          <cell r="H223" t="str">
            <v>S1</v>
          </cell>
          <cell r="I223">
            <v>11</v>
          </cell>
          <cell r="J223">
            <v>2</v>
          </cell>
          <cell r="Q223" t="str">
            <v>COWL40</v>
          </cell>
          <cell r="R223" t="str">
            <v>WALH40</v>
          </cell>
          <cell r="X223">
            <v>1180</v>
          </cell>
          <cell r="Y223" t="str">
            <v>A861</v>
          </cell>
          <cell r="AB223" t="str">
            <v>No</v>
          </cell>
          <cell r="AC223" t="str">
            <v>No</v>
          </cell>
          <cell r="AE223">
            <v>3.2918313497367593</v>
          </cell>
          <cell r="AF223">
            <v>110.87370963790909</v>
          </cell>
          <cell r="AG223">
            <v>60653</v>
          </cell>
          <cell r="AI223">
            <v>0.26192999930959121</v>
          </cell>
          <cell r="AJ223">
            <v>110.87370963790909</v>
          </cell>
          <cell r="AK223">
            <v>17109</v>
          </cell>
          <cell r="AL223" t="str">
            <v>Peak Security</v>
          </cell>
        </row>
        <row r="224">
          <cell r="B224" t="str">
            <v>DALM2R</v>
          </cell>
          <cell r="E224">
            <v>0</v>
          </cell>
          <cell r="F224">
            <v>0</v>
          </cell>
          <cell r="G224">
            <v>0</v>
          </cell>
          <cell r="H224" t="str">
            <v>S1</v>
          </cell>
          <cell r="I224">
            <v>11</v>
          </cell>
          <cell r="J224">
            <v>2</v>
          </cell>
          <cell r="Q224" t="str">
            <v>COWT2A</v>
          </cell>
          <cell r="R224" t="str">
            <v>PYLE20</v>
          </cell>
          <cell r="X224">
            <v>935</v>
          </cell>
          <cell r="Y224" t="str">
            <v>B82H</v>
          </cell>
          <cell r="AB224" t="str">
            <v>No</v>
          </cell>
          <cell r="AC224" t="str">
            <v>No</v>
          </cell>
          <cell r="AE224">
            <v>9.1470082656910437E-2</v>
          </cell>
          <cell r="AF224">
            <v>27.085731721177599</v>
          </cell>
          <cell r="AG224">
            <v>2272</v>
          </cell>
          <cell r="AI224">
            <v>5.4473381890647696E-2</v>
          </cell>
          <cell r="AJ224">
            <v>27.085731721177599</v>
          </cell>
          <cell r="AK224">
            <v>1753</v>
          </cell>
          <cell r="AL224" t="str">
            <v>Peak Security</v>
          </cell>
        </row>
        <row r="225">
          <cell r="B225" t="str">
            <v>DEAN1Q</v>
          </cell>
          <cell r="E225">
            <v>0</v>
          </cell>
          <cell r="F225">
            <v>32.279048796769814</v>
          </cell>
          <cell r="G225">
            <v>21.367932218431751</v>
          </cell>
          <cell r="H225" t="str">
            <v>T1</v>
          </cell>
          <cell r="I225">
            <v>1</v>
          </cell>
          <cell r="J225">
            <v>1</v>
          </cell>
          <cell r="Q225" t="str">
            <v>CREB2A</v>
          </cell>
          <cell r="R225" t="str">
            <v>HEDO20</v>
          </cell>
          <cell r="X225">
            <v>1500</v>
          </cell>
          <cell r="Y225" t="str">
            <v>B38G</v>
          </cell>
          <cell r="AB225" t="str">
            <v>No</v>
          </cell>
          <cell r="AC225" t="str">
            <v>No</v>
          </cell>
          <cell r="AE225">
            <v>1.1673064633091847</v>
          </cell>
          <cell r="AF225">
            <v>24.389143386104607</v>
          </cell>
          <cell r="AG225">
            <v>10758</v>
          </cell>
          <cell r="AI225">
            <v>1.129096171445588</v>
          </cell>
          <cell r="AJ225">
            <v>24.389143386104607</v>
          </cell>
          <cell r="AK225">
            <v>10580</v>
          </cell>
          <cell r="AL225" t="str">
            <v>Peak Security</v>
          </cell>
        </row>
        <row r="226">
          <cell r="B226" t="str">
            <v>DENN10</v>
          </cell>
          <cell r="E226">
            <v>0</v>
          </cell>
          <cell r="F226">
            <v>0</v>
          </cell>
          <cell r="G226">
            <v>0</v>
          </cell>
          <cell r="H226" t="str">
            <v>S5</v>
          </cell>
          <cell r="I226">
            <v>9</v>
          </cell>
          <cell r="J226">
            <v>2</v>
          </cell>
          <cell r="Q226" t="str">
            <v>CREB2B</v>
          </cell>
          <cell r="R226" t="str">
            <v>SAEN20</v>
          </cell>
          <cell r="X226">
            <v>1750</v>
          </cell>
          <cell r="Y226" t="str">
            <v>B38C</v>
          </cell>
          <cell r="AB226" t="str">
            <v>No</v>
          </cell>
          <cell r="AC226" t="str">
            <v>No</v>
          </cell>
          <cell r="AE226">
            <v>1.1637417638555367</v>
          </cell>
          <cell r="AF226">
            <v>24.389143386104607</v>
          </cell>
          <cell r="AG226">
            <v>10741</v>
          </cell>
          <cell r="AI226">
            <v>1.1059789303337266</v>
          </cell>
          <cell r="AJ226">
            <v>24.389143386104607</v>
          </cell>
          <cell r="AK226">
            <v>10471</v>
          </cell>
          <cell r="AL226" t="str">
            <v>Peak Security</v>
          </cell>
        </row>
        <row r="227">
          <cell r="B227" t="str">
            <v>DENN20</v>
          </cell>
          <cell r="E227">
            <v>0</v>
          </cell>
          <cell r="F227">
            <v>0</v>
          </cell>
          <cell r="G227">
            <v>0</v>
          </cell>
          <cell r="H227" t="str">
            <v>S5</v>
          </cell>
          <cell r="I227">
            <v>9</v>
          </cell>
          <cell r="J227">
            <v>2</v>
          </cell>
          <cell r="Q227" t="str">
            <v>CREB2A</v>
          </cell>
          <cell r="R227" t="str">
            <v>CREB40</v>
          </cell>
          <cell r="X227">
            <v>750</v>
          </cell>
          <cell r="Y227" t="str">
            <v>F38A</v>
          </cell>
          <cell r="AB227" t="str">
            <v>No</v>
          </cell>
          <cell r="AC227" t="str">
            <v>No</v>
          </cell>
          <cell r="AE227">
            <v>9.7275538609099391E-2</v>
          </cell>
          <cell r="AF227">
            <v>0</v>
          </cell>
          <cell r="AG227">
            <v>0</v>
          </cell>
          <cell r="AI227">
            <v>9.4091347620466517E-2</v>
          </cell>
          <cell r="AJ227">
            <v>0</v>
          </cell>
          <cell r="AK227">
            <v>0</v>
          </cell>
          <cell r="AL227" t="str">
            <v>Peak Security</v>
          </cell>
        </row>
        <row r="228">
          <cell r="B228" t="str">
            <v>DENN40</v>
          </cell>
          <cell r="E228">
            <v>0</v>
          </cell>
          <cell r="F228">
            <v>0</v>
          </cell>
          <cell r="G228">
            <v>0</v>
          </cell>
          <cell r="H228" t="str">
            <v>S5</v>
          </cell>
          <cell r="I228">
            <v>9</v>
          </cell>
          <cell r="J228">
            <v>2</v>
          </cell>
          <cell r="Q228" t="str">
            <v>CREB2A</v>
          </cell>
          <cell r="R228" t="str">
            <v>CREB40</v>
          </cell>
          <cell r="X228">
            <v>750</v>
          </cell>
          <cell r="Y228" t="str">
            <v>F38B</v>
          </cell>
          <cell r="AB228" t="str">
            <v>No</v>
          </cell>
          <cell r="AC228" t="str">
            <v>No</v>
          </cell>
          <cell r="AE228">
            <v>9.7275538609099391E-2</v>
          </cell>
          <cell r="AF228">
            <v>0</v>
          </cell>
          <cell r="AG228">
            <v>0</v>
          </cell>
          <cell r="AI228">
            <v>9.4091347620466517E-2</v>
          </cell>
          <cell r="AJ228">
            <v>0</v>
          </cell>
          <cell r="AK228">
            <v>0</v>
          </cell>
          <cell r="AL228" t="str">
            <v>Peak Security</v>
          </cell>
        </row>
        <row r="229">
          <cell r="B229" t="str">
            <v>DENS1Q</v>
          </cell>
          <cell r="E229">
            <v>0</v>
          </cell>
          <cell r="F229">
            <v>0</v>
          </cell>
          <cell r="G229">
            <v>0</v>
          </cell>
          <cell r="H229" t="str">
            <v>T4</v>
          </cell>
          <cell r="I229">
            <v>5</v>
          </cell>
          <cell r="J229">
            <v>1</v>
          </cell>
          <cell r="Q229" t="str">
            <v>CREB2B</v>
          </cell>
          <cell r="R229" t="str">
            <v>CREB40</v>
          </cell>
          <cell r="X229">
            <v>1500</v>
          </cell>
          <cell r="Y229" t="str">
            <v>F38C</v>
          </cell>
          <cell r="AB229" t="str">
            <v>No</v>
          </cell>
          <cell r="AC229" t="str">
            <v>No</v>
          </cell>
          <cell r="AE229">
            <v>9.6978480321294913E-2</v>
          </cell>
          <cell r="AF229">
            <v>0</v>
          </cell>
          <cell r="AG229">
            <v>0</v>
          </cell>
          <cell r="AI229">
            <v>9.2164910861144103E-2</v>
          </cell>
          <cell r="AJ229">
            <v>0</v>
          </cell>
          <cell r="AK229">
            <v>0</v>
          </cell>
          <cell r="AL229" t="str">
            <v>Peak Security</v>
          </cell>
        </row>
        <row r="230">
          <cell r="B230" t="str">
            <v>DERS1Q</v>
          </cell>
          <cell r="E230">
            <v>0</v>
          </cell>
          <cell r="F230">
            <v>0</v>
          </cell>
          <cell r="G230">
            <v>48.3</v>
          </cell>
          <cell r="H230" t="str">
            <v>S1</v>
          </cell>
          <cell r="I230">
            <v>10</v>
          </cell>
          <cell r="J230">
            <v>2</v>
          </cell>
          <cell r="Q230" t="str">
            <v>CREB2B</v>
          </cell>
          <cell r="R230" t="str">
            <v>CREB40</v>
          </cell>
          <cell r="X230">
            <v>1500</v>
          </cell>
          <cell r="Y230" t="str">
            <v>F38D</v>
          </cell>
          <cell r="AB230" t="str">
            <v>No</v>
          </cell>
          <cell r="AC230" t="str">
            <v>No</v>
          </cell>
          <cell r="AE230">
            <v>9.6978480321294913E-2</v>
          </cell>
          <cell r="AF230">
            <v>0</v>
          </cell>
          <cell r="AG230">
            <v>0</v>
          </cell>
          <cell r="AI230">
            <v>9.2164910861144103E-2</v>
          </cell>
          <cell r="AJ230">
            <v>0</v>
          </cell>
          <cell r="AK230">
            <v>0</v>
          </cell>
          <cell r="AL230" t="str">
            <v>Peak Security</v>
          </cell>
        </row>
        <row r="231">
          <cell r="B231" t="str">
            <v>DEVM10</v>
          </cell>
          <cell r="E231">
            <v>29.593342026233696</v>
          </cell>
          <cell r="F231">
            <v>0</v>
          </cell>
          <cell r="G231">
            <v>0</v>
          </cell>
          <cell r="H231" t="str">
            <v>S2</v>
          </cell>
          <cell r="I231">
            <v>9</v>
          </cell>
          <cell r="J231">
            <v>2</v>
          </cell>
          <cell r="Q231" t="str">
            <v>CREB40</v>
          </cell>
          <cell r="R231" t="str">
            <v>GART4A</v>
          </cell>
          <cell r="X231">
            <v>2770</v>
          </cell>
          <cell r="Y231" t="str">
            <v>A35A</v>
          </cell>
          <cell r="AB231" t="str">
            <v>No</v>
          </cell>
          <cell r="AC231" t="str">
            <v>No</v>
          </cell>
          <cell r="AE231">
            <v>1.861541867154673E-2</v>
          </cell>
          <cell r="AF231">
            <v>32.08</v>
          </cell>
          <cell r="AG231">
            <v>2527</v>
          </cell>
          <cell r="AI231">
            <v>0.18865862931820637</v>
          </cell>
          <cell r="AJ231">
            <v>32.08</v>
          </cell>
          <cell r="AK231">
            <v>8045</v>
          </cell>
          <cell r="AL231" t="str">
            <v>Year Round</v>
          </cell>
        </row>
        <row r="232">
          <cell r="B232" t="str">
            <v>DEVM40</v>
          </cell>
          <cell r="E232">
            <v>0</v>
          </cell>
          <cell r="F232">
            <v>0</v>
          </cell>
          <cell r="G232">
            <v>0</v>
          </cell>
          <cell r="H232" t="str">
            <v>S2</v>
          </cell>
          <cell r="I232">
            <v>9</v>
          </cell>
          <cell r="J232">
            <v>2</v>
          </cell>
          <cell r="Q232" t="str">
            <v>CREB40</v>
          </cell>
          <cell r="R232" t="str">
            <v>GART4B</v>
          </cell>
          <cell r="X232">
            <v>3070</v>
          </cell>
          <cell r="Y232" t="str">
            <v>A35D</v>
          </cell>
          <cell r="AB232" t="str">
            <v>No</v>
          </cell>
          <cell r="AC232" t="str">
            <v>No</v>
          </cell>
          <cell r="AE232">
            <v>2.0025645572090918E-2</v>
          </cell>
          <cell r="AF232">
            <v>32.11</v>
          </cell>
          <cell r="AG232">
            <v>2623</v>
          </cell>
          <cell r="AI232">
            <v>0.18422893687808686</v>
          </cell>
          <cell r="AJ232">
            <v>32.11</v>
          </cell>
          <cell r="AK232">
            <v>7957</v>
          </cell>
          <cell r="AL232" t="str">
            <v>Year Round</v>
          </cell>
        </row>
        <row r="233">
          <cell r="B233" t="str">
            <v>DEVO10</v>
          </cell>
          <cell r="E233">
            <v>43.215425261568377</v>
          </cell>
          <cell r="F233">
            <v>0</v>
          </cell>
          <cell r="G233">
            <v>0</v>
          </cell>
          <cell r="H233" t="str">
            <v>S5</v>
          </cell>
          <cell r="I233">
            <v>9</v>
          </cell>
          <cell r="J233">
            <v>2</v>
          </cell>
          <cell r="Q233" t="str">
            <v>CREB40</v>
          </cell>
          <cell r="R233" t="str">
            <v>THTO40</v>
          </cell>
          <cell r="X233">
            <v>3070</v>
          </cell>
          <cell r="Y233" t="str">
            <v>A323</v>
          </cell>
          <cell r="AB233" t="str">
            <v>No</v>
          </cell>
          <cell r="AC233" t="str">
            <v>No</v>
          </cell>
          <cell r="AE233">
            <v>0.25543649165928162</v>
          </cell>
          <cell r="AF233">
            <v>29.81</v>
          </cell>
          <cell r="AG233">
            <v>8698</v>
          </cell>
          <cell r="AI233">
            <v>6.6001960845729042E-3</v>
          </cell>
          <cell r="AJ233">
            <v>29.81</v>
          </cell>
          <cell r="AK233">
            <v>1398</v>
          </cell>
          <cell r="AL233" t="str">
            <v>Peak Security</v>
          </cell>
        </row>
        <row r="234">
          <cell r="B234" t="str">
            <v>DEWP2Q</v>
          </cell>
          <cell r="E234">
            <v>19.086996000510798</v>
          </cell>
          <cell r="F234">
            <v>0</v>
          </cell>
          <cell r="G234">
            <v>0</v>
          </cell>
          <cell r="H234" t="str">
            <v>S1</v>
          </cell>
          <cell r="I234">
            <v>11</v>
          </cell>
          <cell r="J234">
            <v>2</v>
          </cell>
          <cell r="Q234" t="str">
            <v>CREB40</v>
          </cell>
          <cell r="R234" t="str">
            <v>THTO40</v>
          </cell>
          <cell r="X234">
            <v>3070</v>
          </cell>
          <cell r="Y234" t="str">
            <v>A319</v>
          </cell>
          <cell r="AB234" t="str">
            <v>No</v>
          </cell>
          <cell r="AC234" t="str">
            <v>No</v>
          </cell>
          <cell r="AE234">
            <v>0.25543649165928162</v>
          </cell>
          <cell r="AF234">
            <v>29.67</v>
          </cell>
          <cell r="AG234">
            <v>8658</v>
          </cell>
          <cell r="AI234">
            <v>6.6001960845729042E-3</v>
          </cell>
          <cell r="AJ234">
            <v>29.67</v>
          </cell>
          <cell r="AK234">
            <v>1392</v>
          </cell>
          <cell r="AL234" t="str">
            <v>Peak Security</v>
          </cell>
        </row>
        <row r="235">
          <cell r="B235" t="str">
            <v>DEWP2R</v>
          </cell>
          <cell r="E235">
            <v>19.086996000510798</v>
          </cell>
          <cell r="F235">
            <v>0</v>
          </cell>
          <cell r="G235">
            <v>0</v>
          </cell>
          <cell r="H235" t="str">
            <v>S1</v>
          </cell>
          <cell r="I235">
            <v>11</v>
          </cell>
          <cell r="J235">
            <v>2</v>
          </cell>
          <cell r="Q235" t="str">
            <v>CULJ4A</v>
          </cell>
          <cell r="R235" t="str">
            <v>DIDC40</v>
          </cell>
          <cell r="X235">
            <v>2780</v>
          </cell>
          <cell r="Y235" t="str">
            <v>A845</v>
          </cell>
          <cell r="AB235" t="str">
            <v>No</v>
          </cell>
          <cell r="AC235" t="str">
            <v>No</v>
          </cell>
          <cell r="AE235">
            <v>5.7526069994855218E-2</v>
          </cell>
          <cell r="AF235">
            <v>4.9000000000000004</v>
          </cell>
          <cell r="AG235">
            <v>1175</v>
          </cell>
          <cell r="AI235">
            <v>3.4185779236003265E-2</v>
          </cell>
          <cell r="AJ235">
            <v>4.9000000000000004</v>
          </cell>
          <cell r="AK235">
            <v>906</v>
          </cell>
          <cell r="AL235" t="str">
            <v>Peak Security</v>
          </cell>
        </row>
        <row r="236">
          <cell r="B236" t="str">
            <v>DIDC40</v>
          </cell>
          <cell r="E236">
            <v>0</v>
          </cell>
          <cell r="F236">
            <v>1316.6454114471899</v>
          </cell>
          <cell r="G236">
            <v>871.58670890971621</v>
          </cell>
          <cell r="H236" t="str">
            <v>D6</v>
          </cell>
          <cell r="I236">
            <v>25</v>
          </cell>
          <cell r="J236">
            <v>13</v>
          </cell>
          <cell r="Q236" t="str">
            <v>CARR40</v>
          </cell>
          <cell r="R236" t="str">
            <v>DAIN40</v>
          </cell>
          <cell r="X236">
            <v>3100</v>
          </cell>
          <cell r="Y236" t="str">
            <v>A252</v>
          </cell>
          <cell r="AB236" t="str">
            <v>No</v>
          </cell>
          <cell r="AC236" t="str">
            <v>No</v>
          </cell>
          <cell r="AE236">
            <v>0</v>
          </cell>
          <cell r="AF236">
            <v>2.5499999999999998</v>
          </cell>
          <cell r="AG236">
            <v>1243</v>
          </cell>
          <cell r="AI236">
            <v>0</v>
          </cell>
          <cell r="AJ236">
            <v>2.5499999999999998</v>
          </cell>
          <cell r="AK236">
            <v>2277</v>
          </cell>
          <cell r="AL236" t="str">
            <v>Year Round</v>
          </cell>
        </row>
        <row r="237">
          <cell r="B237" t="str">
            <v>DINO40</v>
          </cell>
          <cell r="E237">
            <v>0</v>
          </cell>
          <cell r="F237">
            <v>1396.4935847865679</v>
          </cell>
          <cell r="G237">
            <v>822</v>
          </cell>
          <cell r="H237" t="str">
            <v>M6</v>
          </cell>
          <cell r="I237">
            <v>19</v>
          </cell>
          <cell r="J237">
            <v>6</v>
          </cell>
          <cell r="Q237" t="str">
            <v>DAIN40</v>
          </cell>
          <cell r="R237" t="str">
            <v>MACC40</v>
          </cell>
          <cell r="X237">
            <v>2400</v>
          </cell>
          <cell r="Y237" t="str">
            <v>A240</v>
          </cell>
          <cell r="AB237" t="str">
            <v>No</v>
          </cell>
          <cell r="AC237" t="str">
            <v>No</v>
          </cell>
          <cell r="AE237">
            <v>2.0182722864492915</v>
          </cell>
          <cell r="AF237">
            <v>45.833278261000437</v>
          </cell>
          <cell r="AG237">
            <v>29120</v>
          </cell>
          <cell r="AI237">
            <v>3.5249146888593001</v>
          </cell>
          <cell r="AJ237">
            <v>45.833278261000437</v>
          </cell>
          <cell r="AK237">
            <v>38483</v>
          </cell>
          <cell r="AL237" t="str">
            <v>Year Round</v>
          </cell>
        </row>
        <row r="238">
          <cell r="B238" t="str">
            <v>DOUN10</v>
          </cell>
          <cell r="E238">
            <v>5.6307216419999992</v>
          </cell>
          <cell r="F238">
            <v>0</v>
          </cell>
          <cell r="G238">
            <v>0</v>
          </cell>
          <cell r="H238" t="str">
            <v>T5</v>
          </cell>
          <cell r="I238">
            <v>1</v>
          </cell>
          <cell r="J238">
            <v>1</v>
          </cell>
          <cell r="Q238" t="str">
            <v>CONQ40</v>
          </cell>
          <cell r="R238" t="str">
            <v>GWYN4A</v>
          </cell>
          <cell r="X238">
            <v>1710</v>
          </cell>
          <cell r="Y238" t="str">
            <v>A211</v>
          </cell>
          <cell r="AB238" t="str">
            <v>No</v>
          </cell>
          <cell r="AC238" t="str">
            <v>No</v>
          </cell>
          <cell r="AE238">
            <v>0.50813174880414003</v>
          </cell>
          <cell r="AF238">
            <v>32.359572695675077</v>
          </cell>
          <cell r="AG238">
            <v>12717</v>
          </cell>
          <cell r="AI238">
            <v>0.604400088090846</v>
          </cell>
          <cell r="AJ238">
            <v>32.359572695675077</v>
          </cell>
          <cell r="AK238">
            <v>13870</v>
          </cell>
          <cell r="AL238" t="str">
            <v>Year Round</v>
          </cell>
        </row>
        <row r="239">
          <cell r="B239" t="str">
            <v>DOUN20</v>
          </cell>
          <cell r="E239">
            <v>-18.027292499999998</v>
          </cell>
          <cell r="F239">
            <v>0</v>
          </cell>
          <cell r="G239">
            <v>0</v>
          </cell>
          <cell r="H239" t="str">
            <v>T5</v>
          </cell>
          <cell r="I239">
            <v>1</v>
          </cell>
          <cell r="J239">
            <v>1</v>
          </cell>
          <cell r="Q239" t="str">
            <v>CONQ40</v>
          </cell>
          <cell r="R239" t="str">
            <v>GWYN4B</v>
          </cell>
          <cell r="X239">
            <v>1710</v>
          </cell>
          <cell r="Y239" t="str">
            <v>A212</v>
          </cell>
          <cell r="AB239" t="str">
            <v>No</v>
          </cell>
          <cell r="AC239" t="str">
            <v>No</v>
          </cell>
          <cell r="AE239">
            <v>0.5081317488041428</v>
          </cell>
          <cell r="AF239">
            <v>32.359572695675077</v>
          </cell>
          <cell r="AG239">
            <v>12717</v>
          </cell>
          <cell r="AI239">
            <v>0.604400088090846</v>
          </cell>
          <cell r="AJ239">
            <v>32.359572695675077</v>
          </cell>
          <cell r="AK239">
            <v>13870</v>
          </cell>
          <cell r="AL239" t="str">
            <v>Year Round</v>
          </cell>
        </row>
        <row r="240">
          <cell r="B240" t="str">
            <v>DRAK20</v>
          </cell>
          <cell r="E240">
            <v>184.4</v>
          </cell>
          <cell r="F240">
            <v>0</v>
          </cell>
          <cell r="G240">
            <v>0</v>
          </cell>
          <cell r="H240" t="str">
            <v>L5</v>
          </cell>
          <cell r="I240">
            <v>18</v>
          </cell>
          <cell r="J240">
            <v>7</v>
          </cell>
          <cell r="Q240" t="str">
            <v>DINO40</v>
          </cell>
          <cell r="R240" t="str">
            <v>PENT40</v>
          </cell>
          <cell r="X240">
            <v>1600</v>
          </cell>
          <cell r="Y240" t="str">
            <v>A259</v>
          </cell>
          <cell r="AB240" t="str">
            <v>No</v>
          </cell>
          <cell r="AC240" t="str">
            <v>No</v>
          </cell>
          <cell r="AE240">
            <v>0.56544096026717316</v>
          </cell>
          <cell r="AF240">
            <v>109.78139507363721</v>
          </cell>
          <cell r="AG240">
            <v>82551</v>
          </cell>
          <cell r="AI240">
            <v>0.19590837869822425</v>
          </cell>
          <cell r="AJ240">
            <v>109.78139507363721</v>
          </cell>
          <cell r="AK240">
            <v>48591</v>
          </cell>
          <cell r="AL240" t="str">
            <v>Peak Security</v>
          </cell>
        </row>
        <row r="241">
          <cell r="B241" t="str">
            <v>DRAK40</v>
          </cell>
          <cell r="E241">
            <v>0</v>
          </cell>
          <cell r="F241">
            <v>0</v>
          </cell>
          <cell r="G241">
            <v>0</v>
          </cell>
          <cell r="H241" t="str">
            <v>L5</v>
          </cell>
          <cell r="I241">
            <v>18</v>
          </cell>
          <cell r="J241">
            <v>7</v>
          </cell>
          <cell r="Q241" t="str">
            <v>DINO40</v>
          </cell>
          <cell r="R241" t="str">
            <v>PENT40</v>
          </cell>
          <cell r="X241">
            <v>1620</v>
          </cell>
          <cell r="Y241" t="str">
            <v>A260</v>
          </cell>
          <cell r="AB241" t="str">
            <v>No</v>
          </cell>
          <cell r="AC241" t="str">
            <v>No</v>
          </cell>
          <cell r="AE241">
            <v>0.4154260116248617</v>
          </cell>
          <cell r="AF241">
            <v>67.602883044152222</v>
          </cell>
          <cell r="AG241">
            <v>43572</v>
          </cell>
          <cell r="AI241">
            <v>0.14393268639053206</v>
          </cell>
          <cell r="AJ241">
            <v>67.602883044152222</v>
          </cell>
          <cell r="AK241">
            <v>25647</v>
          </cell>
          <cell r="AL241" t="str">
            <v>Peak Security</v>
          </cell>
        </row>
        <row r="242">
          <cell r="B242" t="str">
            <v>DRAX40</v>
          </cell>
          <cell r="E242">
            <v>52.013312920774496</v>
          </cell>
          <cell r="F242">
            <v>3317.9464368469185</v>
          </cell>
          <cell r="G242">
            <v>2196.398506452485</v>
          </cell>
          <cell r="H242" t="str">
            <v>P4</v>
          </cell>
          <cell r="I242">
            <v>15</v>
          </cell>
          <cell r="J242">
            <v>5</v>
          </cell>
          <cell r="Q242" t="str">
            <v>DRAK20</v>
          </cell>
          <cell r="R242" t="str">
            <v>DRAK40</v>
          </cell>
          <cell r="X242">
            <v>750</v>
          </cell>
          <cell r="Y242" t="str">
            <v>F506</v>
          </cell>
          <cell r="AB242" t="str">
            <v>No</v>
          </cell>
          <cell r="AC242" t="str">
            <v>No</v>
          </cell>
          <cell r="AE242">
            <v>0.25734930924516231</v>
          </cell>
          <cell r="AF242">
            <v>0</v>
          </cell>
          <cell r="AG242">
            <v>0</v>
          </cell>
          <cell r="AI242">
            <v>0.2592714580525996</v>
          </cell>
          <cell r="AJ242">
            <v>0</v>
          </cell>
          <cell r="AK242">
            <v>0</v>
          </cell>
          <cell r="AL242" t="str">
            <v>Year Round</v>
          </cell>
        </row>
        <row r="243">
          <cell r="B243" t="str">
            <v>DRCR1Q</v>
          </cell>
          <cell r="E243">
            <v>8.7667208241448922</v>
          </cell>
          <cell r="F243">
            <v>0</v>
          </cell>
          <cell r="G243">
            <v>0</v>
          </cell>
          <cell r="H243" t="str">
            <v>S5</v>
          </cell>
          <cell r="I243">
            <v>9</v>
          </cell>
          <cell r="J243">
            <v>2</v>
          </cell>
          <cell r="Q243" t="str">
            <v>DRAK40</v>
          </cell>
          <cell r="R243" t="str">
            <v>HAMH40_WPD</v>
          </cell>
          <cell r="X243">
            <v>2010</v>
          </cell>
          <cell r="Y243" t="str">
            <v>A514</v>
          </cell>
          <cell r="AB243" t="str">
            <v>No</v>
          </cell>
          <cell r="AC243" t="str">
            <v>No</v>
          </cell>
          <cell r="AE243">
            <v>1.9490869015880485</v>
          </cell>
          <cell r="AF243">
            <v>29.43</v>
          </cell>
          <cell r="AG243">
            <v>18375</v>
          </cell>
          <cell r="AI243">
            <v>2.3219585112916392</v>
          </cell>
          <cell r="AJ243">
            <v>29.43</v>
          </cell>
          <cell r="AK243">
            <v>20055</v>
          </cell>
          <cell r="AL243" t="str">
            <v>Year Round</v>
          </cell>
        </row>
        <row r="244">
          <cell r="B244" t="str">
            <v>DRCR1R</v>
          </cell>
          <cell r="E244">
            <v>8.7667208241448922</v>
          </cell>
          <cell r="F244">
            <v>0</v>
          </cell>
          <cell r="G244">
            <v>0</v>
          </cell>
          <cell r="H244" t="str">
            <v>S5</v>
          </cell>
          <cell r="I244">
            <v>9</v>
          </cell>
          <cell r="J244">
            <v>2</v>
          </cell>
          <cell r="Q244" t="str">
            <v>DRAK40</v>
          </cell>
          <cell r="R244" t="str">
            <v>OLDB4A</v>
          </cell>
          <cell r="X244">
            <v>1000</v>
          </cell>
          <cell r="Y244" t="str">
            <v>A519</v>
          </cell>
          <cell r="AB244" t="str">
            <v>No</v>
          </cell>
          <cell r="AC244" t="str">
            <v>No</v>
          </cell>
          <cell r="AE244">
            <v>1.5508498283468397</v>
          </cell>
          <cell r="AF244">
            <v>53.921365942083511</v>
          </cell>
          <cell r="AG244">
            <v>22383</v>
          </cell>
          <cell r="AI244">
            <v>1.5901394497222965</v>
          </cell>
          <cell r="AJ244">
            <v>53.921365942083511</v>
          </cell>
          <cell r="AK244">
            <v>22665</v>
          </cell>
          <cell r="AL244" t="str">
            <v>Year Round</v>
          </cell>
        </row>
        <row r="245">
          <cell r="B245" t="str">
            <v>DRUM2Q</v>
          </cell>
          <cell r="E245">
            <v>29.319301836449107</v>
          </cell>
          <cell r="F245">
            <v>0</v>
          </cell>
          <cell r="G245">
            <v>0</v>
          </cell>
          <cell r="H245" t="str">
            <v>S6</v>
          </cell>
          <cell r="I245">
            <v>9</v>
          </cell>
          <cell r="J245">
            <v>2</v>
          </cell>
          <cell r="Q245" t="str">
            <v>DRAK40</v>
          </cell>
          <cell r="R245" t="str">
            <v>RATS40</v>
          </cell>
          <cell r="X245">
            <v>2010</v>
          </cell>
          <cell r="Y245" t="str">
            <v>A575</v>
          </cell>
          <cell r="AB245" t="str">
            <v>No</v>
          </cell>
          <cell r="AC245" t="str">
            <v>No</v>
          </cell>
          <cell r="AE245">
            <v>0.92627834960813238</v>
          </cell>
          <cell r="AF245">
            <v>32.909999999999997</v>
          </cell>
          <cell r="AG245">
            <v>12931</v>
          </cell>
          <cell r="AI245">
            <v>0.50763583596025275</v>
          </cell>
          <cell r="AJ245">
            <v>32.909999999999997</v>
          </cell>
          <cell r="AK245">
            <v>9573</v>
          </cell>
          <cell r="AL245" t="str">
            <v>Peak Security</v>
          </cell>
        </row>
        <row r="246">
          <cell r="B246" t="str">
            <v>DRUM2R</v>
          </cell>
          <cell r="E246">
            <v>29.319301836449107</v>
          </cell>
          <cell r="F246">
            <v>0</v>
          </cell>
          <cell r="G246">
            <v>0</v>
          </cell>
          <cell r="H246" t="str">
            <v>S6</v>
          </cell>
          <cell r="I246">
            <v>9</v>
          </cell>
          <cell r="J246">
            <v>2</v>
          </cell>
          <cell r="Q246" t="str">
            <v>DRAK40</v>
          </cell>
          <cell r="R246" t="str">
            <v>RUGE40</v>
          </cell>
          <cell r="X246">
            <v>2010</v>
          </cell>
          <cell r="Y246" t="str">
            <v>A502</v>
          </cell>
          <cell r="AB246" t="str">
            <v>No</v>
          </cell>
          <cell r="AC246" t="str">
            <v>No</v>
          </cell>
          <cell r="AE246">
            <v>3.581389052180025E-2</v>
          </cell>
          <cell r="AF246">
            <v>20.97</v>
          </cell>
          <cell r="AG246">
            <v>1984</v>
          </cell>
          <cell r="AI246">
            <v>4.8236785517917026E-2</v>
          </cell>
          <cell r="AJ246">
            <v>20.97</v>
          </cell>
          <cell r="AK246">
            <v>2303</v>
          </cell>
          <cell r="AL246" t="str">
            <v>Year Round</v>
          </cell>
        </row>
        <row r="247">
          <cell r="B247" t="str">
            <v>DUBE1Q</v>
          </cell>
          <cell r="E247">
            <v>1.59418368</v>
          </cell>
          <cell r="F247">
            <v>0</v>
          </cell>
          <cell r="G247">
            <v>0</v>
          </cell>
          <cell r="H247" t="str">
            <v>T5</v>
          </cell>
          <cell r="I247">
            <v>1</v>
          </cell>
          <cell r="J247">
            <v>1</v>
          </cell>
          <cell r="Q247" t="str">
            <v>DRAK40</v>
          </cell>
          <cell r="R247" t="str">
            <v>WILE40</v>
          </cell>
          <cell r="X247">
            <v>2010</v>
          </cell>
          <cell r="Y247" t="str">
            <v>A573</v>
          </cell>
          <cell r="AB247" t="str">
            <v>No</v>
          </cell>
          <cell r="AC247" t="str">
            <v>No</v>
          </cell>
          <cell r="AE247">
            <v>5.3924558964094399E-2</v>
          </cell>
          <cell r="AF247">
            <v>16.940000000000001</v>
          </cell>
          <cell r="AG247">
            <v>2271</v>
          </cell>
          <cell r="AI247">
            <v>8.2988611295610752E-4</v>
          </cell>
          <cell r="AJ247">
            <v>16.940000000000001</v>
          </cell>
          <cell r="AK247">
            <v>282</v>
          </cell>
          <cell r="AL247" t="str">
            <v>Peak Security</v>
          </cell>
        </row>
        <row r="248">
          <cell r="B248" t="str">
            <v>DUCC1J</v>
          </cell>
          <cell r="E248">
            <v>0</v>
          </cell>
          <cell r="F248">
            <v>0</v>
          </cell>
          <cell r="G248">
            <v>0</v>
          </cell>
          <cell r="H248" t="str">
            <v>T1</v>
          </cell>
          <cell r="I248">
            <v>1</v>
          </cell>
          <cell r="J248">
            <v>1</v>
          </cell>
          <cell r="Q248" t="str">
            <v>DRAX40</v>
          </cell>
          <cell r="R248" t="str">
            <v>EGGB40</v>
          </cell>
          <cell r="X248">
            <v>2090</v>
          </cell>
          <cell r="Y248" t="str">
            <v>A346</v>
          </cell>
          <cell r="AB248" t="str">
            <v>No</v>
          </cell>
          <cell r="AC248" t="str">
            <v>No</v>
          </cell>
          <cell r="AE248">
            <v>0.72084179467759313</v>
          </cell>
          <cell r="AF248">
            <v>17.719748405866898</v>
          </cell>
          <cell r="AG248">
            <v>15044</v>
          </cell>
          <cell r="AI248">
            <v>0.64036198454693705</v>
          </cell>
          <cell r="AJ248">
            <v>17.719748405866898</v>
          </cell>
          <cell r="AK248">
            <v>14180</v>
          </cell>
          <cell r="AL248" t="str">
            <v>Peak Security</v>
          </cell>
        </row>
        <row r="249">
          <cell r="B249" t="str">
            <v>DUCC1K</v>
          </cell>
          <cell r="E249">
            <v>0</v>
          </cell>
          <cell r="F249">
            <v>0</v>
          </cell>
          <cell r="G249">
            <v>0</v>
          </cell>
          <cell r="H249" t="str">
            <v>T1</v>
          </cell>
          <cell r="I249">
            <v>1</v>
          </cell>
          <cell r="J249">
            <v>1</v>
          </cell>
          <cell r="Q249" t="str">
            <v>DRAX40</v>
          </cell>
          <cell r="R249" t="str">
            <v>EGGB40</v>
          </cell>
          <cell r="X249">
            <v>2970</v>
          </cell>
          <cell r="Y249" t="str">
            <v>A317</v>
          </cell>
          <cell r="AB249" t="str">
            <v>No</v>
          </cell>
          <cell r="AC249" t="str">
            <v>No</v>
          </cell>
          <cell r="AE249">
            <v>0.72084179467759313</v>
          </cell>
          <cell r="AF249">
            <v>11.19</v>
          </cell>
          <cell r="AG249">
            <v>9501</v>
          </cell>
          <cell r="AI249">
            <v>0.64036198454693705</v>
          </cell>
          <cell r="AJ249">
            <v>11.19</v>
          </cell>
          <cell r="AK249">
            <v>8955</v>
          </cell>
          <cell r="AL249" t="str">
            <v>Peak Security</v>
          </cell>
        </row>
        <row r="250">
          <cell r="B250" t="str">
            <v>DUDH1Q</v>
          </cell>
          <cell r="E250">
            <v>21.720640500000002</v>
          </cell>
          <cell r="F250">
            <v>0</v>
          </cell>
          <cell r="G250">
            <v>0</v>
          </cell>
          <cell r="H250" t="str">
            <v>T3</v>
          </cell>
          <cell r="I250">
            <v>9</v>
          </cell>
          <cell r="J250">
            <v>1</v>
          </cell>
          <cell r="Q250" t="str">
            <v>DRAX40</v>
          </cell>
          <cell r="R250" t="str">
            <v>FENW4A</v>
          </cell>
          <cell r="X250">
            <v>2770</v>
          </cell>
          <cell r="Y250" t="str">
            <v>A344</v>
          </cell>
          <cell r="AB250" t="str">
            <v>No</v>
          </cell>
          <cell r="AC250" t="str">
            <v>No</v>
          </cell>
          <cell r="AE250">
            <v>6.8755234468023799E-2</v>
          </cell>
          <cell r="AF250">
            <v>13.44</v>
          </cell>
          <cell r="AG250">
            <v>3524</v>
          </cell>
          <cell r="AI250">
            <v>0.26587115577589115</v>
          </cell>
          <cell r="AJ250">
            <v>13.44</v>
          </cell>
          <cell r="AK250">
            <v>6930</v>
          </cell>
          <cell r="AL250" t="str">
            <v>Year Round</v>
          </cell>
        </row>
        <row r="251">
          <cell r="B251" t="str">
            <v>DUDH1R</v>
          </cell>
          <cell r="E251">
            <v>21.720640500000002</v>
          </cell>
          <cell r="F251">
            <v>0</v>
          </cell>
          <cell r="G251">
            <v>0</v>
          </cell>
          <cell r="H251" t="str">
            <v>T3</v>
          </cell>
          <cell r="I251">
            <v>9</v>
          </cell>
          <cell r="J251">
            <v>1</v>
          </cell>
          <cell r="Q251" t="str">
            <v>DRAX40</v>
          </cell>
          <cell r="R251" t="str">
            <v>THOM41</v>
          </cell>
          <cell r="X251">
            <v>2980</v>
          </cell>
          <cell r="Y251" t="str">
            <v>A360</v>
          </cell>
          <cell r="AB251" t="str">
            <v>No</v>
          </cell>
          <cell r="AC251" t="str">
            <v>No</v>
          </cell>
          <cell r="AE251">
            <v>1.9613360605908332</v>
          </cell>
          <cell r="AF251">
            <v>21.73</v>
          </cell>
          <cell r="AG251">
            <v>17570</v>
          </cell>
          <cell r="AI251">
            <v>1.8707203195683375</v>
          </cell>
          <cell r="AJ251">
            <v>21.73</v>
          </cell>
          <cell r="AK251">
            <v>17159</v>
          </cell>
          <cell r="AL251" t="str">
            <v>Peak Security</v>
          </cell>
        </row>
        <row r="252">
          <cell r="B252" t="str">
            <v>DUGR1Q</v>
          </cell>
          <cell r="E252">
            <v>-1.2116572500000018</v>
          </cell>
          <cell r="F252">
            <v>0</v>
          </cell>
          <cell r="G252">
            <v>0</v>
          </cell>
          <cell r="H252" t="str">
            <v>T1</v>
          </cell>
          <cell r="I252">
            <v>3</v>
          </cell>
          <cell r="J252">
            <v>1</v>
          </cell>
          <cell r="Q252" t="str">
            <v>DRAX40</v>
          </cell>
          <cell r="R252" t="str">
            <v>THTO40</v>
          </cell>
          <cell r="X252">
            <v>2770</v>
          </cell>
          <cell r="Y252" t="str">
            <v>A34C</v>
          </cell>
          <cell r="AB252" t="str">
            <v>No</v>
          </cell>
          <cell r="AC252" t="str">
            <v>No</v>
          </cell>
          <cell r="AE252">
            <v>0.12355771443284082</v>
          </cell>
          <cell r="AF252">
            <v>22.58</v>
          </cell>
          <cell r="AG252">
            <v>5612</v>
          </cell>
          <cell r="AI252">
            <v>0.28983516512894142</v>
          </cell>
          <cell r="AJ252">
            <v>22.58</v>
          </cell>
          <cell r="AK252">
            <v>8596</v>
          </cell>
          <cell r="AL252" t="str">
            <v>Year Round</v>
          </cell>
        </row>
        <row r="253">
          <cell r="B253" t="str">
            <v>DUMF10</v>
          </cell>
          <cell r="E253">
            <v>48.974661481070044</v>
          </cell>
          <cell r="F253">
            <v>0</v>
          </cell>
          <cell r="G253">
            <v>0</v>
          </cell>
          <cell r="H253" t="str">
            <v>S1</v>
          </cell>
          <cell r="I253">
            <v>12</v>
          </cell>
          <cell r="J253">
            <v>2</v>
          </cell>
          <cell r="Q253" t="str">
            <v>DRAX40</v>
          </cell>
          <cell r="R253" t="str">
            <v>THTO40</v>
          </cell>
          <cell r="X253">
            <v>2780</v>
          </cell>
          <cell r="Y253" t="str">
            <v>A332</v>
          </cell>
          <cell r="AB253" t="str">
            <v>No</v>
          </cell>
          <cell r="AC253" t="str">
            <v>No</v>
          </cell>
          <cell r="AE253">
            <v>0.12355771443284082</v>
          </cell>
          <cell r="AF253">
            <v>22.58</v>
          </cell>
          <cell r="AG253">
            <v>5612</v>
          </cell>
          <cell r="AI253">
            <v>0.28983516512894142</v>
          </cell>
          <cell r="AJ253">
            <v>22.58</v>
          </cell>
          <cell r="AK253">
            <v>8596</v>
          </cell>
          <cell r="AL253" t="str">
            <v>Year Round</v>
          </cell>
        </row>
        <row r="254">
          <cell r="B254" t="str">
            <v>DUNB1Q</v>
          </cell>
          <cell r="E254">
            <v>-6.1377916772136096</v>
          </cell>
          <cell r="F254">
            <v>0</v>
          </cell>
          <cell r="G254">
            <v>0</v>
          </cell>
          <cell r="H254" t="str">
            <v>S1</v>
          </cell>
          <cell r="I254">
            <v>11</v>
          </cell>
          <cell r="J254">
            <v>2</v>
          </cell>
          <cell r="Q254" t="str">
            <v>DUNG20</v>
          </cell>
          <cell r="R254" t="str">
            <v>DUNG40</v>
          </cell>
          <cell r="X254">
            <v>710</v>
          </cell>
          <cell r="Y254" t="str">
            <v>F728</v>
          </cell>
          <cell r="AB254" t="str">
            <v>No</v>
          </cell>
          <cell r="AC254" t="str">
            <v>No</v>
          </cell>
          <cell r="AE254">
            <v>0</v>
          </cell>
          <cell r="AF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 t="str">
            <v>Year Round</v>
          </cell>
        </row>
        <row r="255">
          <cell r="B255" t="str">
            <v>DUNB1R</v>
          </cell>
          <cell r="E255">
            <v>-6.1377916772136096</v>
          </cell>
          <cell r="F255">
            <v>0</v>
          </cell>
          <cell r="G255">
            <v>0</v>
          </cell>
          <cell r="H255" t="str">
            <v>S1</v>
          </cell>
          <cell r="I255">
            <v>11</v>
          </cell>
          <cell r="J255">
            <v>2</v>
          </cell>
          <cell r="Q255" t="str">
            <v>DUNG20</v>
          </cell>
          <cell r="R255" t="str">
            <v>DUNG40</v>
          </cell>
          <cell r="X255">
            <v>710</v>
          </cell>
          <cell r="Y255" t="str">
            <v>F727</v>
          </cell>
          <cell r="AB255" t="str">
            <v>No</v>
          </cell>
          <cell r="AC255" t="str">
            <v>No</v>
          </cell>
          <cell r="AE255">
            <v>0</v>
          </cell>
          <cell r="AF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 t="str">
            <v>Year Round</v>
          </cell>
        </row>
        <row r="256">
          <cell r="B256" t="str">
            <v>DUNE10</v>
          </cell>
          <cell r="E256">
            <v>0</v>
          </cell>
          <cell r="F256">
            <v>0</v>
          </cell>
          <cell r="G256">
            <v>48.405000000000001</v>
          </cell>
          <cell r="H256" t="str">
            <v>S1</v>
          </cell>
          <cell r="I256">
            <v>11</v>
          </cell>
          <cell r="J256">
            <v>2</v>
          </cell>
          <cell r="Q256" t="str">
            <v>DUNG40</v>
          </cell>
          <cell r="R256" t="str">
            <v>NINF40</v>
          </cell>
          <cell r="X256">
            <v>3070</v>
          </cell>
          <cell r="Y256" t="str">
            <v>NG27</v>
          </cell>
          <cell r="AB256" t="str">
            <v>No</v>
          </cell>
          <cell r="AC256" t="str">
            <v>No</v>
          </cell>
          <cell r="AE256">
            <v>0.47551775272288371</v>
          </cell>
          <cell r="AF256">
            <v>44.06</v>
          </cell>
          <cell r="AG256">
            <v>15191</v>
          </cell>
          <cell r="AI256">
            <v>4.8261903677063547</v>
          </cell>
          <cell r="AJ256">
            <v>44.06</v>
          </cell>
          <cell r="AK256">
            <v>48397</v>
          </cell>
          <cell r="AL256" t="str">
            <v>Year Round</v>
          </cell>
        </row>
        <row r="257">
          <cell r="B257" t="str">
            <v>DUNF1Q</v>
          </cell>
          <cell r="E257">
            <v>15.638017473669999</v>
          </cell>
          <cell r="F257">
            <v>0</v>
          </cell>
          <cell r="G257">
            <v>0</v>
          </cell>
          <cell r="H257" t="str">
            <v>S5</v>
          </cell>
          <cell r="I257">
            <v>9</v>
          </cell>
          <cell r="J257">
            <v>2</v>
          </cell>
          <cell r="Q257" t="str">
            <v>DUNG40</v>
          </cell>
          <cell r="R257" t="str">
            <v>NINF40</v>
          </cell>
          <cell r="X257">
            <v>3070</v>
          </cell>
          <cell r="Y257" t="str">
            <v>NG26</v>
          </cell>
          <cell r="AB257" t="str">
            <v>No</v>
          </cell>
          <cell r="AC257" t="str">
            <v>No</v>
          </cell>
          <cell r="AE257">
            <v>0.47551775272288371</v>
          </cell>
          <cell r="AF257">
            <v>44.08</v>
          </cell>
          <cell r="AG257">
            <v>15198</v>
          </cell>
          <cell r="AI257">
            <v>4.8261903677063547</v>
          </cell>
          <cell r="AJ257">
            <v>44.08</v>
          </cell>
          <cell r="AK257">
            <v>48419</v>
          </cell>
          <cell r="AL257" t="str">
            <v>Year Round</v>
          </cell>
        </row>
        <row r="258">
          <cell r="B258" t="str">
            <v>DUNF1R</v>
          </cell>
          <cell r="E258">
            <v>15.638017473669999</v>
          </cell>
          <cell r="F258">
            <v>0</v>
          </cell>
          <cell r="G258">
            <v>0</v>
          </cell>
          <cell r="H258" t="str">
            <v>S5</v>
          </cell>
          <cell r="I258">
            <v>9</v>
          </cell>
          <cell r="J258">
            <v>2</v>
          </cell>
          <cell r="Q258" t="str">
            <v>DUNG40</v>
          </cell>
          <cell r="R258" t="str">
            <v>SELL40</v>
          </cell>
          <cell r="X258">
            <v>1850</v>
          </cell>
          <cell r="Y258" t="str">
            <v>NG29</v>
          </cell>
          <cell r="AB258" t="str">
            <v>No</v>
          </cell>
          <cell r="AC258" t="str">
            <v>No</v>
          </cell>
          <cell r="AE258">
            <v>5.6249859029449054E-2</v>
          </cell>
          <cell r="AF258">
            <v>29.685147391350149</v>
          </cell>
          <cell r="AG258">
            <v>3520</v>
          </cell>
          <cell r="AI258">
            <v>1.6116536222229763</v>
          </cell>
          <cell r="AJ258">
            <v>29.685147391350149</v>
          </cell>
          <cell r="AK258">
            <v>18843</v>
          </cell>
          <cell r="AL258" t="str">
            <v>Year Round</v>
          </cell>
        </row>
        <row r="259">
          <cell r="B259" t="str">
            <v>DUNG20</v>
          </cell>
          <cell r="E259">
            <v>0</v>
          </cell>
          <cell r="F259">
            <v>0</v>
          </cell>
          <cell r="G259">
            <v>0</v>
          </cell>
          <cell r="H259" t="str">
            <v>C4</v>
          </cell>
          <cell r="I259">
            <v>24</v>
          </cell>
          <cell r="J259">
            <v>11</v>
          </cell>
          <cell r="Q259" t="str">
            <v>DUNG40</v>
          </cell>
          <cell r="R259" t="str">
            <v>SELL40</v>
          </cell>
          <cell r="X259">
            <v>1850</v>
          </cell>
          <cell r="Y259" t="str">
            <v>NG28</v>
          </cell>
          <cell r="AB259" t="str">
            <v>No</v>
          </cell>
          <cell r="AC259" t="str">
            <v>No</v>
          </cell>
          <cell r="AE259">
            <v>5.6249859029449054E-2</v>
          </cell>
          <cell r="AF259">
            <v>29.675147391350151</v>
          </cell>
          <cell r="AG259">
            <v>3519</v>
          </cell>
          <cell r="AI259">
            <v>1.6116536222229763</v>
          </cell>
          <cell r="AJ259">
            <v>29.675147391350151</v>
          </cell>
          <cell r="AK259">
            <v>18836</v>
          </cell>
          <cell r="AL259" t="str">
            <v>Year Round</v>
          </cell>
        </row>
        <row r="260">
          <cell r="B260" t="str">
            <v>DUNG40</v>
          </cell>
          <cell r="E260">
            <v>0</v>
          </cell>
          <cell r="F260">
            <v>926.74847992831235</v>
          </cell>
          <cell r="G260">
            <v>927.35</v>
          </cell>
          <cell r="H260" t="str">
            <v>C4</v>
          </cell>
          <cell r="I260">
            <v>24</v>
          </cell>
          <cell r="J260">
            <v>11</v>
          </cell>
          <cell r="Q260" t="str">
            <v>EALI20</v>
          </cell>
          <cell r="R260" t="str">
            <v>LALE20_SEP</v>
          </cell>
          <cell r="X260">
            <v>525</v>
          </cell>
          <cell r="Y260" t="str">
            <v>B715</v>
          </cell>
          <cell r="AB260" t="str">
            <v>No</v>
          </cell>
          <cell r="AC260" t="str">
            <v>No</v>
          </cell>
          <cell r="AE260">
            <v>8.3945660442105538E-2</v>
          </cell>
          <cell r="AF260">
            <v>225.19418391097571</v>
          </cell>
          <cell r="AG260">
            <v>29179</v>
          </cell>
          <cell r="AI260">
            <v>1.385224679356087E-3</v>
          </cell>
          <cell r="AJ260">
            <v>225.19418391097571</v>
          </cell>
          <cell r="AK260">
            <v>3748</v>
          </cell>
          <cell r="AL260" t="str">
            <v>Peak Security</v>
          </cell>
        </row>
        <row r="261">
          <cell r="B261" t="str">
            <v>DUNH1Q</v>
          </cell>
          <cell r="E261">
            <v>0</v>
          </cell>
          <cell r="F261">
            <v>0</v>
          </cell>
          <cell r="G261">
            <v>21.524999999999999</v>
          </cell>
          <cell r="H261" t="str">
            <v>S1</v>
          </cell>
          <cell r="I261">
            <v>10</v>
          </cell>
          <cell r="J261">
            <v>2</v>
          </cell>
          <cell r="Q261" t="str">
            <v>EALI20</v>
          </cell>
          <cell r="R261" t="str">
            <v>LALE20_SEP</v>
          </cell>
          <cell r="X261">
            <v>525</v>
          </cell>
          <cell r="Y261" t="str">
            <v>B716</v>
          </cell>
          <cell r="AB261" t="str">
            <v>No</v>
          </cell>
          <cell r="AC261" t="str">
            <v>No</v>
          </cell>
          <cell r="AE261">
            <v>8.3945660442105538E-2</v>
          </cell>
          <cell r="AF261">
            <v>225.19418391097571</v>
          </cell>
          <cell r="AG261">
            <v>29179</v>
          </cell>
          <cell r="AI261">
            <v>1.385224679356087E-3</v>
          </cell>
          <cell r="AJ261">
            <v>225.19418391097571</v>
          </cell>
          <cell r="AK261">
            <v>3748</v>
          </cell>
          <cell r="AL261" t="str">
            <v>Peak Security</v>
          </cell>
        </row>
        <row r="262">
          <cell r="B262" t="str">
            <v>DUNH1R</v>
          </cell>
          <cell r="E262">
            <v>0</v>
          </cell>
          <cell r="F262">
            <v>0</v>
          </cell>
          <cell r="G262">
            <v>21.524999999999999</v>
          </cell>
          <cell r="H262" t="str">
            <v>S1</v>
          </cell>
          <cell r="I262">
            <v>10</v>
          </cell>
          <cell r="J262">
            <v>2</v>
          </cell>
          <cell r="Q262" t="str">
            <v>EALI20</v>
          </cell>
          <cell r="R262" t="str">
            <v>WISD2A</v>
          </cell>
          <cell r="X262">
            <v>750</v>
          </cell>
          <cell r="Y262" t="str">
            <v>B714</v>
          </cell>
          <cell r="AB262" t="str">
            <v>No</v>
          </cell>
          <cell r="AC262" t="str">
            <v>No</v>
          </cell>
          <cell r="AE262">
            <v>2.5707498704851355E-4</v>
          </cell>
          <cell r="AF262">
            <v>69.642962267483838</v>
          </cell>
          <cell r="AG262">
            <v>1117</v>
          </cell>
          <cell r="AI262">
            <v>7.4742933777673E-3</v>
          </cell>
          <cell r="AJ262">
            <v>69.642962267483838</v>
          </cell>
          <cell r="AK262">
            <v>6021</v>
          </cell>
          <cell r="AL262" t="str">
            <v>Year Round</v>
          </cell>
        </row>
        <row r="263">
          <cell r="B263" t="str">
            <v>DUNM10</v>
          </cell>
          <cell r="E263">
            <v>0</v>
          </cell>
          <cell r="F263">
            <v>0</v>
          </cell>
          <cell r="G263">
            <v>65.8</v>
          </cell>
          <cell r="H263" t="str">
            <v>T1</v>
          </cell>
          <cell r="I263">
            <v>1</v>
          </cell>
          <cell r="J263">
            <v>1</v>
          </cell>
          <cell r="Q263" t="str">
            <v>EASO40</v>
          </cell>
          <cell r="R263" t="str">
            <v>LITB40</v>
          </cell>
          <cell r="X263">
            <v>1010</v>
          </cell>
          <cell r="Y263" t="str">
            <v>T20151608</v>
          </cell>
          <cell r="AB263" t="str">
            <v>No</v>
          </cell>
          <cell r="AC263" t="str">
            <v>No</v>
          </cell>
          <cell r="AE263">
            <v>0</v>
          </cell>
          <cell r="AF263">
            <v>10.202731884167028</v>
          </cell>
          <cell r="AG263">
            <v>0</v>
          </cell>
          <cell r="AI263">
            <v>0</v>
          </cell>
          <cell r="AJ263">
            <v>10.202731884167028</v>
          </cell>
          <cell r="AK263">
            <v>0</v>
          </cell>
          <cell r="AL263" t="str">
            <v>Year Round</v>
          </cell>
        </row>
        <row r="264">
          <cell r="B264" t="str">
            <v>DUNM1C</v>
          </cell>
          <cell r="E264">
            <v>0</v>
          </cell>
          <cell r="F264">
            <v>0</v>
          </cell>
          <cell r="G264">
            <v>0</v>
          </cell>
          <cell r="H264" t="str">
            <v>T1</v>
          </cell>
          <cell r="I264">
            <v>1</v>
          </cell>
          <cell r="J264">
            <v>1</v>
          </cell>
          <cell r="Q264" t="str">
            <v>EASO40</v>
          </cell>
          <cell r="R264" t="str">
            <v>WYMO40</v>
          </cell>
          <cell r="X264">
            <v>2780</v>
          </cell>
          <cell r="Y264" t="str">
            <v>A600</v>
          </cell>
          <cell r="AB264" t="str">
            <v>No</v>
          </cell>
          <cell r="AC264" t="str">
            <v>No</v>
          </cell>
          <cell r="AE264">
            <v>5.3613716447810971</v>
          </cell>
          <cell r="AF264">
            <v>35.270000000000003</v>
          </cell>
          <cell r="AG264">
            <v>40833</v>
          </cell>
          <cell r="AI264">
            <v>2.6094967082671108</v>
          </cell>
          <cell r="AJ264">
            <v>35.270000000000003</v>
          </cell>
          <cell r="AK264">
            <v>28487</v>
          </cell>
          <cell r="AL264" t="str">
            <v>Peak Security</v>
          </cell>
        </row>
        <row r="265">
          <cell r="B265" t="str">
            <v>DUNO1Q</v>
          </cell>
          <cell r="E265">
            <v>6.6420103680000002</v>
          </cell>
          <cell r="F265">
            <v>0</v>
          </cell>
          <cell r="G265">
            <v>0</v>
          </cell>
          <cell r="H265" t="str">
            <v>T3</v>
          </cell>
          <cell r="I265">
            <v>7</v>
          </cell>
          <cell r="J265">
            <v>1</v>
          </cell>
          <cell r="Q265" t="str">
            <v>EASO40</v>
          </cell>
          <cell r="R265" t="str">
            <v>WYMO40</v>
          </cell>
          <cell r="X265">
            <v>2780</v>
          </cell>
          <cell r="Y265" t="str">
            <v>A669</v>
          </cell>
          <cell r="AB265" t="str">
            <v>No</v>
          </cell>
          <cell r="AC265" t="str">
            <v>No</v>
          </cell>
          <cell r="AE265">
            <v>5.3613716447810971</v>
          </cell>
          <cell r="AF265">
            <v>35.270000000000003</v>
          </cell>
          <cell r="AG265">
            <v>40833</v>
          </cell>
          <cell r="AI265">
            <v>2.6094967082671108</v>
          </cell>
          <cell r="AJ265">
            <v>35.270000000000003</v>
          </cell>
          <cell r="AK265">
            <v>28487</v>
          </cell>
          <cell r="AL265" t="str">
            <v>Peak Security</v>
          </cell>
        </row>
        <row r="266">
          <cell r="B266" t="str">
            <v>DUNO1R</v>
          </cell>
          <cell r="E266">
            <v>6.6420103680000002</v>
          </cell>
          <cell r="F266">
            <v>0</v>
          </cell>
          <cell r="G266">
            <v>0</v>
          </cell>
          <cell r="H266" t="str">
            <v>T3</v>
          </cell>
          <cell r="I266">
            <v>7</v>
          </cell>
          <cell r="J266">
            <v>1</v>
          </cell>
          <cell r="Q266" t="str">
            <v>ECLA40_EME</v>
          </cell>
          <cell r="R266" t="str">
            <v>ECLA40_WPD</v>
          </cell>
          <cell r="X266">
            <v>0</v>
          </cell>
          <cell r="Y266" t="str">
            <v>None</v>
          </cell>
          <cell r="AB266" t="str">
            <v>No</v>
          </cell>
          <cell r="AC266" t="str">
            <v>No</v>
          </cell>
          <cell r="AE266">
            <v>0</v>
          </cell>
          <cell r="AF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 t="str">
            <v>Year Round</v>
          </cell>
        </row>
        <row r="267">
          <cell r="B267" t="str">
            <v>DYCE1Q</v>
          </cell>
          <cell r="E267">
            <v>15.119863200000003</v>
          </cell>
          <cell r="F267">
            <v>0</v>
          </cell>
          <cell r="G267">
            <v>0</v>
          </cell>
          <cell r="H267" t="str">
            <v>T2</v>
          </cell>
          <cell r="I267">
            <v>1</v>
          </cell>
          <cell r="J267">
            <v>1</v>
          </cell>
          <cell r="Q267" t="str">
            <v>ECLA40_WPD</v>
          </cell>
          <cell r="R267" t="str">
            <v>LEIB4B</v>
          </cell>
          <cell r="X267">
            <v>2780</v>
          </cell>
          <cell r="Y267" t="str">
            <v>A48D</v>
          </cell>
          <cell r="AB267" t="str">
            <v>No</v>
          </cell>
          <cell r="AC267" t="str">
            <v>No</v>
          </cell>
          <cell r="AE267">
            <v>0.25898960973507601</v>
          </cell>
          <cell r="AF267">
            <v>15.99</v>
          </cell>
          <cell r="AG267">
            <v>8137</v>
          </cell>
          <cell r="AI267">
            <v>0.66674040005728985</v>
          </cell>
          <cell r="AJ267">
            <v>15.99</v>
          </cell>
          <cell r="AK267">
            <v>13057</v>
          </cell>
          <cell r="AL267" t="str">
            <v>Year Round</v>
          </cell>
        </row>
        <row r="268">
          <cell r="B268" t="str">
            <v>DYCE1R</v>
          </cell>
          <cell r="E268">
            <v>15.119863200000003</v>
          </cell>
          <cell r="F268">
            <v>0</v>
          </cell>
          <cell r="G268">
            <v>0</v>
          </cell>
          <cell r="H268" t="str">
            <v>T2</v>
          </cell>
          <cell r="I268">
            <v>1</v>
          </cell>
          <cell r="J268">
            <v>1</v>
          </cell>
          <cell r="Q268" t="str">
            <v>ECLA40_WPD</v>
          </cell>
          <cell r="R268" t="str">
            <v>PAFB4A</v>
          </cell>
          <cell r="X268">
            <v>2010</v>
          </cell>
          <cell r="Y268" t="str">
            <v>A40D</v>
          </cell>
          <cell r="AB268" t="str">
            <v>No</v>
          </cell>
          <cell r="AC268" t="str">
            <v>No</v>
          </cell>
          <cell r="AE268">
            <v>3.5272452542557664</v>
          </cell>
          <cell r="AF268">
            <v>44.72</v>
          </cell>
          <cell r="AG268">
            <v>29694</v>
          </cell>
          <cell r="AI268">
            <v>1.390010642257663</v>
          </cell>
          <cell r="AJ268">
            <v>44.72</v>
          </cell>
          <cell r="AK268">
            <v>18641</v>
          </cell>
          <cell r="AL268" t="str">
            <v>Peak Security</v>
          </cell>
        </row>
        <row r="269">
          <cell r="B269" t="str">
            <v>EALI20</v>
          </cell>
          <cell r="E269">
            <v>223.8118932515666</v>
          </cell>
          <cell r="F269">
            <v>0</v>
          </cell>
          <cell r="G269">
            <v>0</v>
          </cell>
          <cell r="H269" t="str">
            <v>A7</v>
          </cell>
          <cell r="I269">
            <v>23</v>
          </cell>
          <cell r="J269">
            <v>13</v>
          </cell>
          <cell r="Q269" t="str">
            <v>ECLA40_WPD</v>
          </cell>
          <cell r="R269" t="str">
            <v>PAFB4B</v>
          </cell>
          <cell r="X269">
            <v>2010</v>
          </cell>
          <cell r="Y269" t="str">
            <v>A41C</v>
          </cell>
          <cell r="AB269" t="str">
            <v>No</v>
          </cell>
          <cell r="AC269" t="str">
            <v>No</v>
          </cell>
          <cell r="AE269">
            <v>3.5067736245661685</v>
          </cell>
          <cell r="AF269">
            <v>44.89</v>
          </cell>
          <cell r="AG269">
            <v>29721</v>
          </cell>
          <cell r="AI269">
            <v>1.3771705323724335</v>
          </cell>
          <cell r="AJ269">
            <v>44.89</v>
          </cell>
          <cell r="AK269">
            <v>18625</v>
          </cell>
          <cell r="AL269" t="str">
            <v>Peak Security</v>
          </cell>
        </row>
        <row r="270">
          <cell r="B270" t="str">
            <v>EASO40</v>
          </cell>
          <cell r="E270">
            <v>192.38886223368687</v>
          </cell>
          <cell r="F270">
            <v>628.59200288446482</v>
          </cell>
          <cell r="G270">
            <v>416.11236425367099</v>
          </cell>
          <cell r="H270" t="str">
            <v>J4</v>
          </cell>
          <cell r="I270">
            <v>18</v>
          </cell>
          <cell r="J270">
            <v>9</v>
          </cell>
          <cell r="Q270" t="str">
            <v>EGGB40</v>
          </cell>
          <cell r="R270" t="str">
            <v>FERR4A</v>
          </cell>
          <cell r="X270">
            <v>2780</v>
          </cell>
          <cell r="Y270" t="str">
            <v>A345</v>
          </cell>
          <cell r="AB270" t="str">
            <v>No</v>
          </cell>
          <cell r="AC270" t="str">
            <v>No</v>
          </cell>
          <cell r="AE270">
            <v>0.47630699958282618</v>
          </cell>
          <cell r="AF270">
            <v>11.86</v>
          </cell>
          <cell r="AG270">
            <v>8185</v>
          </cell>
          <cell r="AI270">
            <v>0.36132357685016248</v>
          </cell>
          <cell r="AJ270">
            <v>11.86</v>
          </cell>
          <cell r="AK270">
            <v>7129</v>
          </cell>
          <cell r="AL270" t="str">
            <v>Peak Security</v>
          </cell>
        </row>
        <row r="271">
          <cell r="B271" t="str">
            <v>EAST1Q</v>
          </cell>
          <cell r="E271">
            <v>-9.6210552183557816</v>
          </cell>
          <cell r="F271">
            <v>0</v>
          </cell>
          <cell r="G271">
            <v>0</v>
          </cell>
          <cell r="H271" t="str">
            <v>S1</v>
          </cell>
          <cell r="I271">
            <v>10</v>
          </cell>
          <cell r="J271">
            <v>2</v>
          </cell>
          <cell r="Q271" t="str">
            <v>EGGB40</v>
          </cell>
          <cell r="R271" t="str">
            <v>MONF40</v>
          </cell>
          <cell r="X271">
            <v>2780</v>
          </cell>
          <cell r="Y271" t="str">
            <v>A385</v>
          </cell>
          <cell r="AB271" t="str">
            <v>No</v>
          </cell>
          <cell r="AC271" t="str">
            <v>No</v>
          </cell>
          <cell r="AE271">
            <v>0.73326246515498783</v>
          </cell>
          <cell r="AF271">
            <v>10.37</v>
          </cell>
          <cell r="AG271">
            <v>8880</v>
          </cell>
          <cell r="AI271">
            <v>0.23916402285494323</v>
          </cell>
          <cell r="AJ271">
            <v>10.37</v>
          </cell>
          <cell r="AK271">
            <v>5071</v>
          </cell>
          <cell r="AL271" t="str">
            <v>Peak Security</v>
          </cell>
        </row>
        <row r="272">
          <cell r="B272" t="str">
            <v>ECCF1J</v>
          </cell>
          <cell r="E272">
            <v>0.89</v>
          </cell>
          <cell r="F272">
            <v>0</v>
          </cell>
          <cell r="G272">
            <v>0</v>
          </cell>
          <cell r="H272" t="str">
            <v>S1</v>
          </cell>
          <cell r="I272">
            <v>12</v>
          </cell>
          <cell r="J272">
            <v>2</v>
          </cell>
          <cell r="Q272" t="str">
            <v>EGGB40</v>
          </cell>
          <cell r="R272" t="str">
            <v>MONF4A</v>
          </cell>
          <cell r="X272">
            <v>1000</v>
          </cell>
          <cell r="Y272" t="str">
            <v>A32A</v>
          </cell>
          <cell r="AB272" t="str">
            <v>No</v>
          </cell>
          <cell r="AC272" t="str">
            <v>No</v>
          </cell>
          <cell r="AE272">
            <v>0.13256687935376707</v>
          </cell>
          <cell r="AF272">
            <v>10.37</v>
          </cell>
          <cell r="AG272">
            <v>3776</v>
          </cell>
          <cell r="AI272">
            <v>9.8618152121694641E-2</v>
          </cell>
          <cell r="AJ272">
            <v>10.37</v>
          </cell>
          <cell r="AK272">
            <v>3257</v>
          </cell>
          <cell r="AL272" t="str">
            <v>Peak Security</v>
          </cell>
        </row>
        <row r="273">
          <cell r="B273" t="str">
            <v>ECCF1K</v>
          </cell>
          <cell r="E273">
            <v>0.89</v>
          </cell>
          <cell r="F273">
            <v>0</v>
          </cell>
          <cell r="G273">
            <v>0</v>
          </cell>
          <cell r="H273" t="str">
            <v>S1</v>
          </cell>
          <cell r="I273">
            <v>12</v>
          </cell>
          <cell r="J273">
            <v>2</v>
          </cell>
          <cell r="Q273" t="str">
            <v>EGGB40</v>
          </cell>
          <cell r="R273" t="str">
            <v>ROCH4A</v>
          </cell>
          <cell r="X273">
            <v>1100</v>
          </cell>
          <cell r="Y273" t="str">
            <v>A388</v>
          </cell>
          <cell r="AB273" t="str">
            <v>No</v>
          </cell>
          <cell r="AC273" t="str">
            <v>No</v>
          </cell>
          <cell r="AE273">
            <v>2.9650856296326036</v>
          </cell>
          <cell r="AF273">
            <v>92.011912318916927</v>
          </cell>
          <cell r="AG273">
            <v>42345</v>
          </cell>
          <cell r="AI273">
            <v>2.0497606461584992</v>
          </cell>
          <cell r="AJ273">
            <v>92.011912318916927</v>
          </cell>
          <cell r="AK273">
            <v>35207</v>
          </cell>
          <cell r="AL273" t="str">
            <v>Peak Security</v>
          </cell>
        </row>
        <row r="274">
          <cell r="B274" t="str">
            <v>ECCL10</v>
          </cell>
          <cell r="E274">
            <v>17.252483613421113</v>
          </cell>
          <cell r="F274">
            <v>0</v>
          </cell>
          <cell r="G274">
            <v>0</v>
          </cell>
          <cell r="H274" t="str">
            <v>S1</v>
          </cell>
          <cell r="I274">
            <v>11</v>
          </cell>
          <cell r="J274">
            <v>2</v>
          </cell>
          <cell r="Q274" t="str">
            <v>EGGB40</v>
          </cell>
          <cell r="R274" t="str">
            <v>STSB40</v>
          </cell>
          <cell r="X274">
            <v>2780</v>
          </cell>
          <cell r="Y274" t="str">
            <v>A357</v>
          </cell>
          <cell r="AB274" t="str">
            <v>No</v>
          </cell>
          <cell r="AC274" t="str">
            <v>No</v>
          </cell>
          <cell r="AE274">
            <v>1.8134678627098806</v>
          </cell>
          <cell r="AF274">
            <v>48.08</v>
          </cell>
          <cell r="AG274">
            <v>28956</v>
          </cell>
          <cell r="AI274">
            <v>1.4969091015012594</v>
          </cell>
          <cell r="AJ274">
            <v>48.08</v>
          </cell>
          <cell r="AK274">
            <v>26307</v>
          </cell>
          <cell r="AL274" t="str">
            <v>Peak Security</v>
          </cell>
        </row>
        <row r="275">
          <cell r="B275" t="str">
            <v>ECCL40</v>
          </cell>
          <cell r="E275">
            <v>0</v>
          </cell>
          <cell r="F275">
            <v>0</v>
          </cell>
          <cell r="G275">
            <v>0</v>
          </cell>
          <cell r="H275" t="str">
            <v>S1</v>
          </cell>
          <cell r="I275">
            <v>11</v>
          </cell>
          <cell r="J275">
            <v>2</v>
          </cell>
          <cell r="Q275" t="str">
            <v>EGGB40</v>
          </cell>
          <cell r="R275" t="str">
            <v>THOM41</v>
          </cell>
          <cell r="X275">
            <v>2220</v>
          </cell>
          <cell r="Y275" t="str">
            <v>A358</v>
          </cell>
          <cell r="AB275" t="str">
            <v>No</v>
          </cell>
          <cell r="AC275" t="str">
            <v>No</v>
          </cell>
          <cell r="AE275">
            <v>0.29487179253346196</v>
          </cell>
          <cell r="AF275">
            <v>30.110546376833405</v>
          </cell>
          <cell r="AG275">
            <v>9440</v>
          </cell>
          <cell r="AI275">
            <v>0.30337754425467645</v>
          </cell>
          <cell r="AJ275">
            <v>30.110546376833405</v>
          </cell>
          <cell r="AK275">
            <v>9575</v>
          </cell>
          <cell r="AL275" t="str">
            <v>Year Round</v>
          </cell>
        </row>
        <row r="276">
          <cell r="B276" t="str">
            <v>ECLA40_EME</v>
          </cell>
          <cell r="E276">
            <v>355.5</v>
          </cell>
          <cell r="F276">
            <v>0</v>
          </cell>
          <cell r="G276">
            <v>0</v>
          </cell>
          <cell r="H276" t="str">
            <v>D4</v>
          </cell>
          <cell r="I276">
            <v>18</v>
          </cell>
          <cell r="J276">
            <v>7</v>
          </cell>
          <cell r="Q276" t="str">
            <v>ELLA20</v>
          </cell>
          <cell r="R276" t="str">
            <v>FERR20</v>
          </cell>
          <cell r="X276">
            <v>1320</v>
          </cell>
          <cell r="Y276" t="str">
            <v>B333</v>
          </cell>
          <cell r="AB276" t="str">
            <v>No</v>
          </cell>
          <cell r="AC276" t="str">
            <v>No</v>
          </cell>
          <cell r="AE276">
            <v>1.6459147877845233</v>
          </cell>
          <cell r="AF276">
            <v>54.60291757596687</v>
          </cell>
          <cell r="AG276">
            <v>17513</v>
          </cell>
          <cell r="AI276">
            <v>1.1630747978842733</v>
          </cell>
          <cell r="AJ276">
            <v>54.60291757596687</v>
          </cell>
          <cell r="AK276">
            <v>14722</v>
          </cell>
          <cell r="AL276" t="str">
            <v>Peak Security</v>
          </cell>
        </row>
        <row r="277">
          <cell r="B277" t="str">
            <v>ECLA40_WPD</v>
          </cell>
          <cell r="E277">
            <v>55.7</v>
          </cell>
          <cell r="F277">
            <v>0</v>
          </cell>
          <cell r="G277">
            <v>0</v>
          </cell>
          <cell r="H277" t="str">
            <v>D4</v>
          </cell>
          <cell r="I277">
            <v>18</v>
          </cell>
          <cell r="J277">
            <v>8</v>
          </cell>
          <cell r="Q277" t="str">
            <v>ELLA20</v>
          </cell>
          <cell r="R277" t="str">
            <v>KIRK20</v>
          </cell>
          <cell r="X277">
            <v>760</v>
          </cell>
          <cell r="Y277" t="str">
            <v>B350</v>
          </cell>
          <cell r="AB277" t="str">
            <v>No</v>
          </cell>
          <cell r="AC277" t="str">
            <v>No</v>
          </cell>
          <cell r="AE277">
            <v>3.4035175746488009E-5</v>
          </cell>
          <cell r="AF277">
            <v>98.47879625289147</v>
          </cell>
          <cell r="AG277">
            <v>144</v>
          </cell>
          <cell r="AI277">
            <v>7.4974056769830377E-4</v>
          </cell>
          <cell r="AJ277">
            <v>98.47879625289147</v>
          </cell>
          <cell r="AK277">
            <v>674</v>
          </cell>
          <cell r="AL277" t="str">
            <v>Year Round</v>
          </cell>
        </row>
        <row r="278">
          <cell r="B278" t="str">
            <v>EDIN10</v>
          </cell>
          <cell r="E278">
            <v>0</v>
          </cell>
          <cell r="F278">
            <v>0</v>
          </cell>
          <cell r="G278">
            <v>29.924999999999997</v>
          </cell>
          <cell r="H278" t="str">
            <v>T1</v>
          </cell>
          <cell r="I278">
            <v>4</v>
          </cell>
          <cell r="J278">
            <v>1</v>
          </cell>
          <cell r="Q278" t="str">
            <v>ELLA20</v>
          </cell>
          <cell r="R278" t="str">
            <v>STAL20</v>
          </cell>
          <cell r="X278">
            <v>955</v>
          </cell>
          <cell r="Y278" t="str">
            <v>B387</v>
          </cell>
          <cell r="AB278" t="str">
            <v>No</v>
          </cell>
          <cell r="AC278" t="str">
            <v>No</v>
          </cell>
          <cell r="AE278">
            <v>0.15368152761578152</v>
          </cell>
          <cell r="AF278">
            <v>47.459954697284637</v>
          </cell>
          <cell r="AG278">
            <v>4651</v>
          </cell>
          <cell r="AI278">
            <v>0.10938988342590131</v>
          </cell>
          <cell r="AJ278">
            <v>47.459954697284637</v>
          </cell>
          <cell r="AK278">
            <v>3924</v>
          </cell>
          <cell r="AL278" t="str">
            <v>Peak Security</v>
          </cell>
        </row>
        <row r="279">
          <cell r="B279" t="str">
            <v>EERH20</v>
          </cell>
          <cell r="E279">
            <v>66.895309511312107</v>
          </cell>
          <cell r="F279">
            <v>0</v>
          </cell>
          <cell r="G279">
            <v>0</v>
          </cell>
          <cell r="H279" t="str">
            <v>S1</v>
          </cell>
          <cell r="I279">
            <v>9</v>
          </cell>
          <cell r="J279">
            <v>2</v>
          </cell>
          <cell r="Q279" t="str">
            <v>ELST20</v>
          </cell>
          <cell r="R279" t="str">
            <v>MILH2A_EPN</v>
          </cell>
          <cell r="X279">
            <v>525</v>
          </cell>
          <cell r="Y279" t="str">
            <v>B639</v>
          </cell>
          <cell r="AB279" t="str">
            <v>No</v>
          </cell>
          <cell r="AC279" t="str">
            <v>No</v>
          </cell>
          <cell r="AE279">
            <v>5.5126645140641244E-2</v>
          </cell>
          <cell r="AF279">
            <v>80.267441293747979</v>
          </cell>
          <cell r="AG279">
            <v>8428</v>
          </cell>
          <cell r="AI279">
            <v>5.512664514064089E-2</v>
          </cell>
          <cell r="AJ279">
            <v>80.267441293747979</v>
          </cell>
          <cell r="AK279">
            <v>8428</v>
          </cell>
          <cell r="AL279" t="str">
            <v>Year Round</v>
          </cell>
        </row>
        <row r="280">
          <cell r="B280" t="str">
            <v>EGGB40</v>
          </cell>
          <cell r="E280">
            <v>0</v>
          </cell>
          <cell r="F280">
            <v>1588.4689802620935</v>
          </cell>
          <cell r="G280">
            <v>1051.5271907491415</v>
          </cell>
          <cell r="H280" t="str">
            <v>P6</v>
          </cell>
          <cell r="I280">
            <v>15</v>
          </cell>
          <cell r="J280">
            <v>5</v>
          </cell>
          <cell r="Q280" t="str">
            <v>ELST20</v>
          </cell>
          <cell r="R280" t="str">
            <v>MILH2B_EPN</v>
          </cell>
          <cell r="X280">
            <v>525</v>
          </cell>
          <cell r="Y280" t="str">
            <v>B640</v>
          </cell>
          <cell r="AB280" t="str">
            <v>No</v>
          </cell>
          <cell r="AC280" t="str">
            <v>No</v>
          </cell>
          <cell r="AE280">
            <v>5.5126645140641244E-2</v>
          </cell>
          <cell r="AF280">
            <v>79.58017521873991</v>
          </cell>
          <cell r="AG280">
            <v>8356</v>
          </cell>
          <cell r="AI280">
            <v>5.512664514064089E-2</v>
          </cell>
          <cell r="AJ280">
            <v>79.58017521873991</v>
          </cell>
          <cell r="AK280">
            <v>8356</v>
          </cell>
          <cell r="AL280" t="str">
            <v>Year Round</v>
          </cell>
        </row>
        <row r="281">
          <cell r="B281" t="str">
            <v>EKIL2Q</v>
          </cell>
          <cell r="E281">
            <v>0</v>
          </cell>
          <cell r="F281">
            <v>0</v>
          </cell>
          <cell r="G281">
            <v>0</v>
          </cell>
          <cell r="H281" t="str">
            <v>S1</v>
          </cell>
          <cell r="I281">
            <v>11</v>
          </cell>
          <cell r="J281">
            <v>2</v>
          </cell>
          <cell r="Q281" t="str">
            <v>ELST20</v>
          </cell>
          <cell r="R281" t="str">
            <v>WARL20</v>
          </cell>
          <cell r="X281">
            <v>760</v>
          </cell>
          <cell r="Y281" t="str">
            <v>B635</v>
          </cell>
          <cell r="AB281" t="str">
            <v>No</v>
          </cell>
          <cell r="AC281" t="str">
            <v>No</v>
          </cell>
          <cell r="AE281">
            <v>1.4048046435732724E-2</v>
          </cell>
          <cell r="AF281">
            <v>73.940373133777953</v>
          </cell>
          <cell r="AG281">
            <v>1789</v>
          </cell>
          <cell r="AI281">
            <v>0.76643921026875728</v>
          </cell>
          <cell r="AJ281">
            <v>73.940373133777953</v>
          </cell>
          <cell r="AK281">
            <v>13213</v>
          </cell>
          <cell r="AL281" t="str">
            <v>Year Round</v>
          </cell>
        </row>
        <row r="282">
          <cell r="B282" t="str">
            <v>EKIL2R</v>
          </cell>
          <cell r="E282">
            <v>0</v>
          </cell>
          <cell r="F282">
            <v>0</v>
          </cell>
          <cell r="G282">
            <v>0</v>
          </cell>
          <cell r="H282" t="str">
            <v>S1</v>
          </cell>
          <cell r="I282">
            <v>11</v>
          </cell>
          <cell r="J282">
            <v>2</v>
          </cell>
          <cell r="Q282" t="str">
            <v>ELST20</v>
          </cell>
          <cell r="R282" t="str">
            <v>WARL20</v>
          </cell>
          <cell r="X282">
            <v>760</v>
          </cell>
          <cell r="Y282" t="str">
            <v>B636</v>
          </cell>
          <cell r="AB282" t="str">
            <v>No</v>
          </cell>
          <cell r="AC282" t="str">
            <v>No</v>
          </cell>
          <cell r="AE282">
            <v>1.4515608486806031E-2</v>
          </cell>
          <cell r="AF282">
            <v>77.756291057456622</v>
          </cell>
          <cell r="AG282">
            <v>1874</v>
          </cell>
          <cell r="AI282">
            <v>0.79194865678259774</v>
          </cell>
          <cell r="AJ282">
            <v>77.756291057456622</v>
          </cell>
          <cell r="AK282">
            <v>13839</v>
          </cell>
          <cell r="AL282" t="str">
            <v>Year Round</v>
          </cell>
        </row>
        <row r="283">
          <cell r="B283" t="str">
            <v>EKIL2S</v>
          </cell>
          <cell r="E283">
            <v>18.158788101379784</v>
          </cell>
          <cell r="F283">
            <v>0</v>
          </cell>
          <cell r="G283">
            <v>0</v>
          </cell>
          <cell r="H283" t="str">
            <v>S1</v>
          </cell>
          <cell r="I283">
            <v>11</v>
          </cell>
          <cell r="J283">
            <v>2</v>
          </cell>
          <cell r="Q283" t="str">
            <v>ELST20</v>
          </cell>
          <cell r="R283" t="str">
            <v>WATS2B</v>
          </cell>
          <cell r="X283">
            <v>760</v>
          </cell>
          <cell r="Y283" t="str">
            <v>B634</v>
          </cell>
          <cell r="AB283" t="str">
            <v>No</v>
          </cell>
          <cell r="AC283" t="str">
            <v>No</v>
          </cell>
          <cell r="AE283">
            <v>0.1001441365359058</v>
          </cell>
          <cell r="AF283">
            <v>11.053585837562274</v>
          </cell>
          <cell r="AG283">
            <v>2020</v>
          </cell>
          <cell r="AI283">
            <v>0.26668276349703235</v>
          </cell>
          <cell r="AJ283">
            <v>11.053585837562274</v>
          </cell>
          <cell r="AK283">
            <v>3296</v>
          </cell>
          <cell r="AL283" t="str">
            <v>Year Round</v>
          </cell>
        </row>
        <row r="284">
          <cell r="B284" t="str">
            <v>EKIL2T</v>
          </cell>
          <cell r="E284">
            <v>18.158788101379784</v>
          </cell>
          <cell r="F284">
            <v>0</v>
          </cell>
          <cell r="G284">
            <v>0</v>
          </cell>
          <cell r="H284" t="str">
            <v>S1</v>
          </cell>
          <cell r="I284">
            <v>11</v>
          </cell>
          <cell r="J284">
            <v>2</v>
          </cell>
          <cell r="Q284" t="str">
            <v>ELST20</v>
          </cell>
          <cell r="R284" t="str">
            <v>WATS2A</v>
          </cell>
          <cell r="X284">
            <v>760</v>
          </cell>
          <cell r="Y284" t="str">
            <v>B633</v>
          </cell>
          <cell r="AB284" t="str">
            <v>No</v>
          </cell>
          <cell r="AC284" t="str">
            <v>No</v>
          </cell>
          <cell r="AE284">
            <v>0.10257178507727585</v>
          </cell>
          <cell r="AF284">
            <v>8.9917876125380811</v>
          </cell>
          <cell r="AG284">
            <v>1663</v>
          </cell>
          <cell r="AI284">
            <v>0.27314756557338815</v>
          </cell>
          <cell r="AJ284">
            <v>8.9917876125380811</v>
          </cell>
          <cell r="AK284">
            <v>2713</v>
          </cell>
          <cell r="AL284" t="str">
            <v>Year Round</v>
          </cell>
        </row>
        <row r="285">
          <cell r="B285" t="str">
            <v>EKIS20</v>
          </cell>
          <cell r="E285">
            <v>10.125625217187867</v>
          </cell>
          <cell r="F285">
            <v>0</v>
          </cell>
          <cell r="G285">
            <v>0</v>
          </cell>
          <cell r="H285" t="str">
            <v>S1</v>
          </cell>
          <cell r="I285">
            <v>11</v>
          </cell>
          <cell r="J285">
            <v>2</v>
          </cell>
          <cell r="Q285" t="str">
            <v>ELST20</v>
          </cell>
          <cell r="R285" t="str">
            <v>ELST40</v>
          </cell>
          <cell r="X285">
            <v>1100</v>
          </cell>
          <cell r="Y285" t="str">
            <v>F609</v>
          </cell>
          <cell r="AB285" t="str">
            <v>No</v>
          </cell>
          <cell r="AC285" t="str">
            <v>No</v>
          </cell>
          <cell r="AE285">
            <v>7.2509454121065409E-2</v>
          </cell>
          <cell r="AF285">
            <v>0</v>
          </cell>
          <cell r="AG285">
            <v>0</v>
          </cell>
          <cell r="AI285">
            <v>0.17657029940444363</v>
          </cell>
          <cell r="AJ285">
            <v>0</v>
          </cell>
          <cell r="AK285">
            <v>0</v>
          </cell>
          <cell r="AL285" t="str">
            <v>Year Round</v>
          </cell>
        </row>
        <row r="286">
          <cell r="B286" t="str">
            <v>ELDE1Q</v>
          </cell>
          <cell r="E286">
            <v>13.938021311003864</v>
          </cell>
          <cell r="F286">
            <v>0</v>
          </cell>
          <cell r="G286">
            <v>0</v>
          </cell>
          <cell r="H286" t="str">
            <v>S2</v>
          </cell>
          <cell r="I286">
            <v>9</v>
          </cell>
          <cell r="J286">
            <v>2</v>
          </cell>
          <cell r="Q286" t="str">
            <v>ELST40</v>
          </cell>
          <cell r="R286" t="str">
            <v>ELST4A</v>
          </cell>
          <cell r="X286">
            <v>2000</v>
          </cell>
          <cell r="Y286" t="str">
            <v>A607</v>
          </cell>
          <cell r="AB286" t="str">
            <v>No</v>
          </cell>
          <cell r="AC286" t="str">
            <v>No</v>
          </cell>
          <cell r="AE286">
            <v>0</v>
          </cell>
          <cell r="AF286">
            <v>1.0202731884167029</v>
          </cell>
          <cell r="AG286">
            <v>0</v>
          </cell>
          <cell r="AI286">
            <v>0</v>
          </cell>
          <cell r="AJ286">
            <v>1.0202731884167029</v>
          </cell>
          <cell r="AK286">
            <v>0</v>
          </cell>
          <cell r="AL286" t="str">
            <v>Year Round</v>
          </cell>
        </row>
        <row r="287">
          <cell r="B287" t="str">
            <v>ELDE1R</v>
          </cell>
          <cell r="E287">
            <v>13.938021311003864</v>
          </cell>
          <cell r="F287">
            <v>0</v>
          </cell>
          <cell r="G287">
            <v>0</v>
          </cell>
          <cell r="H287" t="str">
            <v>S2</v>
          </cell>
          <cell r="I287">
            <v>9</v>
          </cell>
          <cell r="J287">
            <v>2</v>
          </cell>
          <cell r="Q287" t="str">
            <v>ELST40</v>
          </cell>
          <cell r="R287" t="str">
            <v>SJOW40</v>
          </cell>
          <cell r="X287">
            <v>1770</v>
          </cell>
          <cell r="Y287" t="str">
            <v>A606</v>
          </cell>
          <cell r="AB287" t="str">
            <v>No</v>
          </cell>
          <cell r="AC287" t="str">
            <v>No</v>
          </cell>
          <cell r="AE287">
            <v>2.6390405760170768</v>
          </cell>
          <cell r="AF287">
            <v>204.05463768334056</v>
          </cell>
          <cell r="AG287">
            <v>331489</v>
          </cell>
          <cell r="AI287">
            <v>0.4678489429890208</v>
          </cell>
          <cell r="AJ287">
            <v>204.05463768334056</v>
          </cell>
          <cell r="AK287">
            <v>139572</v>
          </cell>
          <cell r="AL287" t="str">
            <v>Peak Security</v>
          </cell>
        </row>
        <row r="288">
          <cell r="B288" t="str">
            <v>ELGI1L</v>
          </cell>
          <cell r="E288">
            <v>0</v>
          </cell>
          <cell r="F288">
            <v>0</v>
          </cell>
          <cell r="G288">
            <v>0</v>
          </cell>
          <cell r="H288" t="str">
            <v>T1</v>
          </cell>
          <cell r="I288">
            <v>1</v>
          </cell>
          <cell r="J288">
            <v>1</v>
          </cell>
          <cell r="Q288" t="str">
            <v>ELST40</v>
          </cell>
          <cell r="R288" t="str">
            <v>SUND40</v>
          </cell>
          <cell r="X288">
            <v>1590</v>
          </cell>
          <cell r="Y288" t="str">
            <v>A605</v>
          </cell>
          <cell r="AB288" t="str">
            <v>No</v>
          </cell>
          <cell r="AC288" t="str">
            <v>No</v>
          </cell>
          <cell r="AE288">
            <v>26.351452252155553</v>
          </cell>
          <cell r="AF288">
            <v>34.83</v>
          </cell>
          <cell r="AG288">
            <v>63214</v>
          </cell>
          <cell r="AI288">
            <v>7.7008189149377921</v>
          </cell>
          <cell r="AJ288">
            <v>34.83</v>
          </cell>
          <cell r="AK288">
            <v>34173</v>
          </cell>
          <cell r="AL288" t="str">
            <v>Peak Security</v>
          </cell>
        </row>
        <row r="289">
          <cell r="B289" t="str">
            <v>ELGI1M</v>
          </cell>
          <cell r="E289">
            <v>0</v>
          </cell>
          <cell r="F289">
            <v>0</v>
          </cell>
          <cell r="G289">
            <v>0</v>
          </cell>
          <cell r="H289" t="str">
            <v>T1</v>
          </cell>
          <cell r="I289">
            <v>1</v>
          </cell>
          <cell r="J289">
            <v>1</v>
          </cell>
          <cell r="Q289" t="str">
            <v>ELST20</v>
          </cell>
          <cell r="R289" t="str">
            <v>ELST4B</v>
          </cell>
          <cell r="X289">
            <v>1000</v>
          </cell>
          <cell r="Y289" t="str">
            <v>F608</v>
          </cell>
          <cell r="AB289" t="str">
            <v>No</v>
          </cell>
          <cell r="AC289" t="str">
            <v>No</v>
          </cell>
          <cell r="AE289">
            <v>0.95827199285565889</v>
          </cell>
          <cell r="AF289">
            <v>0</v>
          </cell>
          <cell r="AG289">
            <v>0</v>
          </cell>
          <cell r="AI289">
            <v>0.51889649163442153</v>
          </cell>
          <cell r="AJ289">
            <v>0</v>
          </cell>
          <cell r="AK289">
            <v>0</v>
          </cell>
          <cell r="AL289" t="str">
            <v>Peak Security</v>
          </cell>
        </row>
        <row r="290">
          <cell r="B290" t="str">
            <v>ELGI1Q</v>
          </cell>
          <cell r="E290">
            <v>6.3230445000000017</v>
          </cell>
          <cell r="F290">
            <v>0</v>
          </cell>
          <cell r="G290">
            <v>0</v>
          </cell>
          <cell r="H290" t="str">
            <v>T1</v>
          </cell>
          <cell r="I290">
            <v>1</v>
          </cell>
          <cell r="J290">
            <v>1</v>
          </cell>
          <cell r="Q290" t="str">
            <v>ELST4B</v>
          </cell>
          <cell r="R290" t="str">
            <v>SUND40</v>
          </cell>
          <cell r="X290">
            <v>1000</v>
          </cell>
          <cell r="Y290" t="str">
            <v>A608</v>
          </cell>
          <cell r="AB290" t="str">
            <v>No</v>
          </cell>
          <cell r="AC290" t="str">
            <v>No</v>
          </cell>
          <cell r="AE290">
            <v>3.3539519749948079</v>
          </cell>
          <cell r="AF290">
            <v>34.71</v>
          </cell>
          <cell r="AG290">
            <v>24026</v>
          </cell>
          <cell r="AI290">
            <v>1.8161377207204759</v>
          </cell>
          <cell r="AJ290">
            <v>34.71</v>
          </cell>
          <cell r="AK290">
            <v>17680</v>
          </cell>
          <cell r="AL290" t="str">
            <v>Peak Security</v>
          </cell>
        </row>
        <row r="291">
          <cell r="B291" t="str">
            <v>ELGI1R</v>
          </cell>
          <cell r="E291">
            <v>6.3230445000000017</v>
          </cell>
          <cell r="F291">
            <v>0</v>
          </cell>
          <cell r="G291">
            <v>0</v>
          </cell>
          <cell r="H291" t="str">
            <v>T1</v>
          </cell>
          <cell r="I291">
            <v>1</v>
          </cell>
          <cell r="J291">
            <v>1</v>
          </cell>
          <cell r="Q291" t="str">
            <v>ENDE40</v>
          </cell>
          <cell r="R291" t="str">
            <v>PAFB4A</v>
          </cell>
          <cell r="X291">
            <v>2010</v>
          </cell>
          <cell r="Y291" t="str">
            <v>A40A</v>
          </cell>
          <cell r="AB291" t="str">
            <v>No</v>
          </cell>
          <cell r="AC291" t="str">
            <v>No</v>
          </cell>
          <cell r="AE291">
            <v>3.0863395974737955</v>
          </cell>
          <cell r="AF291">
            <v>41.13</v>
          </cell>
          <cell r="AG291">
            <v>27311</v>
          </cell>
          <cell r="AI291">
            <v>1.2162593119754554</v>
          </cell>
          <cell r="AJ291">
            <v>41.13</v>
          </cell>
          <cell r="AK291">
            <v>17144</v>
          </cell>
          <cell r="AL291" t="str">
            <v>Peak Security</v>
          </cell>
        </row>
        <row r="292">
          <cell r="B292" t="str">
            <v>ELLA20</v>
          </cell>
          <cell r="E292">
            <v>294.41442195025274</v>
          </cell>
          <cell r="F292">
            <v>0</v>
          </cell>
          <cell r="G292">
            <v>0</v>
          </cell>
          <cell r="H292" t="str">
            <v>P1</v>
          </cell>
          <cell r="I292">
            <v>15</v>
          </cell>
          <cell r="J292">
            <v>5</v>
          </cell>
          <cell r="Q292" t="str">
            <v>ENDE40</v>
          </cell>
          <cell r="R292" t="str">
            <v>PAFB4B</v>
          </cell>
          <cell r="X292">
            <v>2010</v>
          </cell>
          <cell r="Y292" t="str">
            <v>A41B</v>
          </cell>
          <cell r="AB292" t="str">
            <v>No</v>
          </cell>
          <cell r="AC292" t="str">
            <v>No</v>
          </cell>
          <cell r="AE292">
            <v>3.10608153697348</v>
          </cell>
          <cell r="AF292">
            <v>41.13</v>
          </cell>
          <cell r="AG292">
            <v>27398</v>
          </cell>
          <cell r="AI292">
            <v>1.2286641575891504</v>
          </cell>
          <cell r="AJ292">
            <v>41.13</v>
          </cell>
          <cell r="AK292">
            <v>17232</v>
          </cell>
          <cell r="AL292" t="str">
            <v>Peak Security</v>
          </cell>
        </row>
        <row r="293">
          <cell r="B293" t="str">
            <v>ELST20</v>
          </cell>
          <cell r="E293">
            <v>353.27725301473322</v>
          </cell>
          <cell r="F293">
            <v>0</v>
          </cell>
          <cell r="G293">
            <v>0</v>
          </cell>
          <cell r="H293" t="str">
            <v>A6</v>
          </cell>
          <cell r="I293">
            <v>25</v>
          </cell>
          <cell r="J293">
            <v>9</v>
          </cell>
          <cell r="Q293" t="str">
            <v>ENDE40</v>
          </cell>
          <cell r="R293" t="str">
            <v>RATS40</v>
          </cell>
          <cell r="X293">
            <v>2780</v>
          </cell>
          <cell r="Y293" t="str">
            <v>A418</v>
          </cell>
          <cell r="AB293" t="str">
            <v>No</v>
          </cell>
          <cell r="AC293" t="str">
            <v>No</v>
          </cell>
          <cell r="AE293">
            <v>3.4865659379417826</v>
          </cell>
          <cell r="AF293">
            <v>36.869999999999997</v>
          </cell>
          <cell r="AG293">
            <v>34422</v>
          </cell>
          <cell r="AI293">
            <v>1.8848271869717925</v>
          </cell>
          <cell r="AJ293">
            <v>36.869999999999997</v>
          </cell>
          <cell r="AK293">
            <v>25309</v>
          </cell>
          <cell r="AL293" t="str">
            <v>Peak Security</v>
          </cell>
        </row>
        <row r="294">
          <cell r="B294" t="str">
            <v>ELST40</v>
          </cell>
          <cell r="E294">
            <v>0</v>
          </cell>
          <cell r="F294">
            <v>0</v>
          </cell>
          <cell r="G294">
            <v>0</v>
          </cell>
          <cell r="H294" t="str">
            <v>A6</v>
          </cell>
          <cell r="I294">
            <v>25</v>
          </cell>
          <cell r="J294">
            <v>9</v>
          </cell>
          <cell r="Q294" t="str">
            <v>ENDE40</v>
          </cell>
          <cell r="R294" t="str">
            <v>RATS40</v>
          </cell>
          <cell r="X294">
            <v>2780</v>
          </cell>
          <cell r="Y294" t="str">
            <v>A415</v>
          </cell>
          <cell r="AB294" t="str">
            <v>No</v>
          </cell>
          <cell r="AC294" t="str">
            <v>No</v>
          </cell>
          <cell r="AE294">
            <v>3.4865659379417826</v>
          </cell>
          <cell r="AF294">
            <v>36.94</v>
          </cell>
          <cell r="AG294">
            <v>34488</v>
          </cell>
          <cell r="AI294">
            <v>1.8848271869717925</v>
          </cell>
          <cell r="AJ294">
            <v>36.94</v>
          </cell>
          <cell r="AK294">
            <v>25357</v>
          </cell>
          <cell r="AL294" t="str">
            <v>Peak Security</v>
          </cell>
        </row>
        <row r="295">
          <cell r="B295" t="str">
            <v>ELST4A</v>
          </cell>
          <cell r="E295">
            <v>0</v>
          </cell>
          <cell r="F295">
            <v>0</v>
          </cell>
          <cell r="G295">
            <v>0</v>
          </cell>
          <cell r="H295" t="str">
            <v>A6</v>
          </cell>
          <cell r="I295">
            <v>25</v>
          </cell>
          <cell r="J295">
            <v>9</v>
          </cell>
          <cell r="Q295" t="str">
            <v>EXET40</v>
          </cell>
          <cell r="R295" t="str">
            <v>TAUN4A</v>
          </cell>
          <cell r="X295">
            <v>2010</v>
          </cell>
          <cell r="Y295" t="str">
            <v>A871</v>
          </cell>
          <cell r="AB295" t="str">
            <v>No</v>
          </cell>
          <cell r="AC295" t="str">
            <v>No</v>
          </cell>
          <cell r="AE295">
            <v>1.0572309602749128</v>
          </cell>
          <cell r="AF295">
            <v>38.15</v>
          </cell>
          <cell r="AG295">
            <v>14826</v>
          </cell>
          <cell r="AI295">
            <v>0.51562156158539751</v>
          </cell>
          <cell r="AJ295">
            <v>38.15</v>
          </cell>
          <cell r="AK295">
            <v>10354</v>
          </cell>
          <cell r="AL295" t="str">
            <v>Peak Security</v>
          </cell>
        </row>
        <row r="296">
          <cell r="B296" t="str">
            <v>ELST4B</v>
          </cell>
          <cell r="E296">
            <v>0</v>
          </cell>
          <cell r="F296">
            <v>0</v>
          </cell>
          <cell r="G296">
            <v>0</v>
          </cell>
          <cell r="H296" t="str">
            <v>A6</v>
          </cell>
          <cell r="I296">
            <v>25</v>
          </cell>
          <cell r="J296">
            <v>9</v>
          </cell>
          <cell r="Q296" t="str">
            <v>EXET40</v>
          </cell>
          <cell r="R296" t="str">
            <v>TAUN4B</v>
          </cell>
          <cell r="X296">
            <v>2010</v>
          </cell>
          <cell r="Y296" t="str">
            <v>A869</v>
          </cell>
          <cell r="AB296" t="str">
            <v>No</v>
          </cell>
          <cell r="AC296" t="str">
            <v>No</v>
          </cell>
          <cell r="AE296">
            <v>1.0572309602749128</v>
          </cell>
          <cell r="AF296">
            <v>38.11</v>
          </cell>
          <cell r="AG296">
            <v>14811</v>
          </cell>
          <cell r="AI296">
            <v>0.51562156158539751</v>
          </cell>
          <cell r="AJ296">
            <v>38.11</v>
          </cell>
          <cell r="AK296">
            <v>10343</v>
          </cell>
          <cell r="AL296" t="str">
            <v>Peak Security</v>
          </cell>
        </row>
        <row r="297">
          <cell r="B297" t="str">
            <v>ELVA2Q</v>
          </cell>
          <cell r="E297">
            <v>1.63</v>
          </cell>
          <cell r="F297">
            <v>0</v>
          </cell>
          <cell r="G297">
            <v>0</v>
          </cell>
          <cell r="H297" t="str">
            <v>S1</v>
          </cell>
          <cell r="I297">
            <v>11</v>
          </cell>
          <cell r="J297">
            <v>2</v>
          </cell>
          <cell r="Q297" t="str">
            <v>FAWL40</v>
          </cell>
          <cell r="R297" t="str">
            <v>LOVE40</v>
          </cell>
          <cell r="X297">
            <v>1110</v>
          </cell>
          <cell r="Y297" t="str">
            <v>A840</v>
          </cell>
          <cell r="AB297" t="str">
            <v>No</v>
          </cell>
          <cell r="AC297" t="str">
            <v>No</v>
          </cell>
          <cell r="AE297">
            <v>4.7816273032485453E-3</v>
          </cell>
          <cell r="AF297">
            <v>62.06862702940974</v>
          </cell>
          <cell r="AG297">
            <v>3035</v>
          </cell>
          <cell r="AI297">
            <v>4.8053014871815694E-2</v>
          </cell>
          <cell r="AJ297">
            <v>62.06862702940974</v>
          </cell>
          <cell r="AK297">
            <v>9621</v>
          </cell>
          <cell r="AL297" t="str">
            <v>Year Round</v>
          </cell>
        </row>
        <row r="298">
          <cell r="B298" t="str">
            <v>ELVA2R</v>
          </cell>
          <cell r="E298">
            <v>1.63</v>
          </cell>
          <cell r="F298">
            <v>0</v>
          </cell>
          <cell r="G298">
            <v>0</v>
          </cell>
          <cell r="H298" t="str">
            <v>S1</v>
          </cell>
          <cell r="I298">
            <v>11</v>
          </cell>
          <cell r="J298">
            <v>2</v>
          </cell>
          <cell r="Q298" t="str">
            <v>FAWL40</v>
          </cell>
          <cell r="R298" t="str">
            <v>MANN40</v>
          </cell>
          <cell r="X298">
            <v>2780</v>
          </cell>
          <cell r="Y298" t="str">
            <v>A837</v>
          </cell>
          <cell r="AB298" t="str">
            <v>No</v>
          </cell>
          <cell r="AC298" t="str">
            <v>No</v>
          </cell>
          <cell r="AE298">
            <v>0.1764995694098864</v>
          </cell>
          <cell r="AF298">
            <v>61.11</v>
          </cell>
          <cell r="AG298">
            <v>9704</v>
          </cell>
          <cell r="AI298">
            <v>1.2161813790304494</v>
          </cell>
          <cell r="AJ298">
            <v>61.11</v>
          </cell>
          <cell r="AK298">
            <v>25472</v>
          </cell>
          <cell r="AL298" t="str">
            <v>Year Round</v>
          </cell>
        </row>
        <row r="299">
          <cell r="B299" t="str">
            <v>ELVA40</v>
          </cell>
          <cell r="E299">
            <v>0</v>
          </cell>
          <cell r="F299">
            <v>0</v>
          </cell>
          <cell r="G299">
            <v>0</v>
          </cell>
          <cell r="H299" t="str">
            <v>S1</v>
          </cell>
          <cell r="I299">
            <v>11</v>
          </cell>
          <cell r="J299">
            <v>2</v>
          </cell>
          <cell r="Q299" t="str">
            <v>FAWL40</v>
          </cell>
          <cell r="R299" t="str">
            <v>MAWO40</v>
          </cell>
          <cell r="X299">
            <v>2420</v>
          </cell>
          <cell r="Y299" t="str">
            <v>A84G</v>
          </cell>
          <cell r="AB299" t="str">
            <v>No</v>
          </cell>
          <cell r="AC299" t="str">
            <v>No</v>
          </cell>
          <cell r="AE299">
            <v>0.4009919368941528</v>
          </cell>
          <cell r="AF299">
            <v>18.64</v>
          </cell>
          <cell r="AG299">
            <v>8346</v>
          </cell>
          <cell r="AI299">
            <v>0.22884988788143373</v>
          </cell>
          <cell r="AJ299">
            <v>18.64</v>
          </cell>
          <cell r="AK299">
            <v>6305</v>
          </cell>
          <cell r="AL299" t="str">
            <v>Peak Security</v>
          </cell>
        </row>
        <row r="300">
          <cell r="B300" t="str">
            <v>ENDE40</v>
          </cell>
          <cell r="E300">
            <v>537.1</v>
          </cell>
          <cell r="F300">
            <v>0</v>
          </cell>
          <cell r="G300">
            <v>0</v>
          </cell>
          <cell r="H300" t="str">
            <v>L8</v>
          </cell>
          <cell r="I300">
            <v>18</v>
          </cell>
          <cell r="J300">
            <v>7</v>
          </cell>
          <cell r="Q300" t="str">
            <v>FECK20</v>
          </cell>
          <cell r="R300" t="str">
            <v>FECK40</v>
          </cell>
          <cell r="X300">
            <v>1000</v>
          </cell>
          <cell r="Y300" t="str">
            <v>F528</v>
          </cell>
          <cell r="AB300" t="str">
            <v>No</v>
          </cell>
          <cell r="AC300" t="str">
            <v>No</v>
          </cell>
          <cell r="AE300">
            <v>0.23249443110611043</v>
          </cell>
          <cell r="AF300">
            <v>0</v>
          </cell>
          <cell r="AG300">
            <v>0</v>
          </cell>
          <cell r="AI300">
            <v>0.19588090952224282</v>
          </cell>
          <cell r="AJ300">
            <v>0</v>
          </cell>
          <cell r="AK300">
            <v>0</v>
          </cell>
          <cell r="AL300" t="str">
            <v>Peak Security</v>
          </cell>
        </row>
        <row r="301">
          <cell r="B301" t="str">
            <v>ERRO10</v>
          </cell>
          <cell r="E301">
            <v>0</v>
          </cell>
          <cell r="F301">
            <v>63.708648940993058</v>
          </cell>
          <cell r="G301">
            <v>42.173550431115302</v>
          </cell>
          <cell r="H301" t="str">
            <v>T4</v>
          </cell>
          <cell r="I301">
            <v>5</v>
          </cell>
          <cell r="J301">
            <v>1</v>
          </cell>
          <cell r="Q301" t="str">
            <v>FECK40</v>
          </cell>
          <cell r="R301" t="str">
            <v>HAMH40_WPD</v>
          </cell>
          <cell r="X301">
            <v>2010</v>
          </cell>
          <cell r="Y301" t="str">
            <v>A529</v>
          </cell>
          <cell r="AB301" t="str">
            <v>No</v>
          </cell>
          <cell r="AC301" t="str">
            <v>No</v>
          </cell>
          <cell r="AE301">
            <v>0.34400796851119314</v>
          </cell>
          <cell r="AF301">
            <v>43.31</v>
          </cell>
          <cell r="AG301">
            <v>8981</v>
          </cell>
          <cell r="AI301">
            <v>0.57260545534945118</v>
          </cell>
          <cell r="AJ301">
            <v>43.31</v>
          </cell>
          <cell r="AK301">
            <v>11587</v>
          </cell>
          <cell r="AL301" t="str">
            <v>Year Round</v>
          </cell>
        </row>
        <row r="302">
          <cell r="B302" t="str">
            <v>ERRO1A</v>
          </cell>
          <cell r="E302">
            <v>0</v>
          </cell>
          <cell r="F302">
            <v>0</v>
          </cell>
          <cell r="G302">
            <v>0</v>
          </cell>
          <cell r="H302" t="str">
            <v>T4</v>
          </cell>
          <cell r="I302">
            <v>5</v>
          </cell>
          <cell r="J302">
            <v>1</v>
          </cell>
          <cell r="Q302" t="str">
            <v>FECK40</v>
          </cell>
          <cell r="R302" t="str">
            <v>IRON40</v>
          </cell>
          <cell r="X302">
            <v>2010</v>
          </cell>
          <cell r="Y302" t="str">
            <v>A530</v>
          </cell>
          <cell r="AB302" t="str">
            <v>No</v>
          </cell>
          <cell r="AC302" t="str">
            <v>No</v>
          </cell>
          <cell r="AE302">
            <v>6.2644682075514702</v>
          </cell>
          <cell r="AF302">
            <v>66.12</v>
          </cell>
          <cell r="AG302">
            <v>47773</v>
          </cell>
          <cell r="AI302">
            <v>7.7991705102670768</v>
          </cell>
          <cell r="AJ302">
            <v>66.12</v>
          </cell>
          <cell r="AK302">
            <v>53305</v>
          </cell>
          <cell r="AL302" t="str">
            <v>Year Round</v>
          </cell>
        </row>
        <row r="303">
          <cell r="B303" t="str">
            <v>ERRO1B</v>
          </cell>
          <cell r="E303">
            <v>0</v>
          </cell>
          <cell r="F303">
            <v>0</v>
          </cell>
          <cell r="G303">
            <v>0</v>
          </cell>
          <cell r="H303" t="str">
            <v>T4</v>
          </cell>
          <cell r="I303">
            <v>5</v>
          </cell>
          <cell r="J303">
            <v>1</v>
          </cell>
          <cell r="Q303" t="str">
            <v>FECK40</v>
          </cell>
          <cell r="R303" t="str">
            <v>MITY40</v>
          </cell>
          <cell r="X303">
            <v>1970</v>
          </cell>
          <cell r="Y303" t="str">
            <v>A589</v>
          </cell>
          <cell r="AB303" t="str">
            <v>No</v>
          </cell>
          <cell r="AC303" t="str">
            <v>No</v>
          </cell>
          <cell r="AE303">
            <v>2.6552785071555363</v>
          </cell>
          <cell r="AF303">
            <v>78.650000000000006</v>
          </cell>
          <cell r="AG303">
            <v>33091</v>
          </cell>
          <cell r="AI303">
            <v>2.8006332725174028</v>
          </cell>
          <cell r="AJ303">
            <v>78.650000000000006</v>
          </cell>
          <cell r="AK303">
            <v>33985</v>
          </cell>
          <cell r="AL303" t="str">
            <v>Year Round</v>
          </cell>
        </row>
        <row r="304">
          <cell r="B304" t="str">
            <v>ERRO1T</v>
          </cell>
          <cell r="E304">
            <v>0</v>
          </cell>
          <cell r="F304">
            <v>0</v>
          </cell>
          <cell r="G304">
            <v>0</v>
          </cell>
          <cell r="H304" t="str">
            <v>T4</v>
          </cell>
          <cell r="I304">
            <v>5</v>
          </cell>
          <cell r="J304">
            <v>1</v>
          </cell>
          <cell r="Q304" t="str">
            <v>FECK40</v>
          </cell>
          <cell r="R304" t="str">
            <v>WALH40</v>
          </cell>
          <cell r="X304">
            <v>1970</v>
          </cell>
          <cell r="Y304" t="str">
            <v>A586</v>
          </cell>
          <cell r="AB304" t="str">
            <v>No</v>
          </cell>
          <cell r="AC304" t="str">
            <v>No</v>
          </cell>
          <cell r="AE304">
            <v>9.1432975045809776E-3</v>
          </cell>
          <cell r="AF304">
            <v>67.989999999999995</v>
          </cell>
          <cell r="AG304">
            <v>1877</v>
          </cell>
          <cell r="AI304">
            <v>0.42442851257824221</v>
          </cell>
          <cell r="AJ304">
            <v>67.989999999999995</v>
          </cell>
          <cell r="AK304">
            <v>12787</v>
          </cell>
          <cell r="AL304" t="str">
            <v>Year Round</v>
          </cell>
        </row>
        <row r="305">
          <cell r="B305" t="str">
            <v>ERSK1Q</v>
          </cell>
          <cell r="E305">
            <v>9.8195608890031494</v>
          </cell>
          <cell r="F305">
            <v>0</v>
          </cell>
          <cell r="G305">
            <v>0</v>
          </cell>
          <cell r="H305" t="str">
            <v>S2</v>
          </cell>
          <cell r="I305">
            <v>9</v>
          </cell>
          <cell r="J305">
            <v>2</v>
          </cell>
          <cell r="Q305" t="str">
            <v>FENW4A</v>
          </cell>
          <cell r="R305" t="str">
            <v>KEAD40</v>
          </cell>
          <cell r="X305">
            <v>3070</v>
          </cell>
          <cell r="Y305" t="str">
            <v>A37C</v>
          </cell>
          <cell r="AB305" t="str">
            <v>No</v>
          </cell>
          <cell r="AC305" t="str">
            <v>No</v>
          </cell>
          <cell r="AE305">
            <v>0.39881341528395192</v>
          </cell>
          <cell r="AF305">
            <v>21.41</v>
          </cell>
          <cell r="AG305">
            <v>9561</v>
          </cell>
          <cell r="AI305">
            <v>3.4801731912638703E-2</v>
          </cell>
          <cell r="AJ305">
            <v>21.41</v>
          </cell>
          <cell r="AK305">
            <v>2824</v>
          </cell>
          <cell r="AL305" t="str">
            <v>Peak Security</v>
          </cell>
        </row>
        <row r="306">
          <cell r="B306" t="str">
            <v>ERSK1R</v>
          </cell>
          <cell r="E306">
            <v>9.8195608890031494</v>
          </cell>
          <cell r="F306">
            <v>0</v>
          </cell>
          <cell r="G306">
            <v>0</v>
          </cell>
          <cell r="H306" t="str">
            <v>S2</v>
          </cell>
          <cell r="I306">
            <v>9</v>
          </cell>
          <cell r="J306">
            <v>2</v>
          </cell>
          <cell r="Q306" t="str">
            <v>FENW4A</v>
          </cell>
          <cell r="R306" t="str">
            <v>THOM46</v>
          </cell>
          <cell r="X306">
            <v>2010</v>
          </cell>
          <cell r="Y306" t="str">
            <v>A343</v>
          </cell>
          <cell r="AB306" t="str">
            <v>No</v>
          </cell>
          <cell r="AC306" t="str">
            <v>No</v>
          </cell>
          <cell r="AE306">
            <v>1.0046870755733752</v>
          </cell>
          <cell r="AF306">
            <v>8.2899999999999991</v>
          </cell>
          <cell r="AG306">
            <v>5876</v>
          </cell>
          <cell r="AI306">
            <v>0.8386142797875642</v>
          </cell>
          <cell r="AJ306">
            <v>8.2899999999999991</v>
          </cell>
          <cell r="AK306">
            <v>5368</v>
          </cell>
          <cell r="AL306" t="str">
            <v>Peak Security</v>
          </cell>
        </row>
        <row r="307">
          <cell r="B307" t="str">
            <v>ESST1Q</v>
          </cell>
          <cell r="E307">
            <v>0</v>
          </cell>
          <cell r="F307">
            <v>0</v>
          </cell>
          <cell r="G307">
            <v>0</v>
          </cell>
          <cell r="H307" t="str">
            <v>S6</v>
          </cell>
          <cell r="I307">
            <v>9</v>
          </cell>
          <cell r="J307">
            <v>2</v>
          </cell>
          <cell r="Q307" t="str">
            <v>FERR20</v>
          </cell>
          <cell r="R307" t="str">
            <v>FERR20_NED</v>
          </cell>
          <cell r="X307">
            <v>0</v>
          </cell>
          <cell r="Y307" t="str">
            <v>None</v>
          </cell>
          <cell r="AB307" t="str">
            <v>No</v>
          </cell>
          <cell r="AC307" t="str">
            <v>No</v>
          </cell>
          <cell r="AE307">
            <v>0</v>
          </cell>
          <cell r="AF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0</v>
          </cell>
          <cell r="AL307" t="str">
            <v>Year Round</v>
          </cell>
        </row>
        <row r="308">
          <cell r="B308" t="str">
            <v>ESST1R</v>
          </cell>
          <cell r="E308">
            <v>0</v>
          </cell>
          <cell r="F308">
            <v>0</v>
          </cell>
          <cell r="G308">
            <v>0</v>
          </cell>
          <cell r="H308" t="str">
            <v>S6</v>
          </cell>
          <cell r="I308">
            <v>9</v>
          </cell>
          <cell r="J308">
            <v>2</v>
          </cell>
          <cell r="Q308" t="str">
            <v>FERR20</v>
          </cell>
          <cell r="R308" t="str">
            <v>FERR20_YED</v>
          </cell>
          <cell r="X308">
            <v>0</v>
          </cell>
          <cell r="Y308" t="str">
            <v>None</v>
          </cell>
          <cell r="AB308" t="str">
            <v>No</v>
          </cell>
          <cell r="AC308" t="str">
            <v>No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  <cell r="AJ308">
            <v>0</v>
          </cell>
          <cell r="AK308">
            <v>0</v>
          </cell>
          <cell r="AL308" t="str">
            <v>Year Round</v>
          </cell>
        </row>
        <row r="309">
          <cell r="B309" t="str">
            <v>EWEH1Q</v>
          </cell>
          <cell r="E309">
            <v>0</v>
          </cell>
          <cell r="F309">
            <v>0</v>
          </cell>
          <cell r="G309">
            <v>59.499999999999993</v>
          </cell>
          <cell r="H309" t="str">
            <v>S1</v>
          </cell>
          <cell r="I309">
            <v>12</v>
          </cell>
          <cell r="J309">
            <v>2</v>
          </cell>
          <cell r="Q309" t="str">
            <v>FERR20</v>
          </cell>
          <cell r="R309" t="str">
            <v>MONF20</v>
          </cell>
          <cell r="X309">
            <v>1140</v>
          </cell>
          <cell r="Y309" t="str">
            <v>B332</v>
          </cell>
          <cell r="AB309" t="str">
            <v>No</v>
          </cell>
          <cell r="AC309" t="str">
            <v>No</v>
          </cell>
          <cell r="AE309">
            <v>8.4157359628006273E-2</v>
          </cell>
          <cell r="AF309">
            <v>5.3811918331012132</v>
          </cell>
          <cell r="AG309">
            <v>1561</v>
          </cell>
          <cell r="AI309">
            <v>8.0993368689375983E-2</v>
          </cell>
          <cell r="AJ309">
            <v>5.3811918331012132</v>
          </cell>
          <cell r="AK309">
            <v>1531</v>
          </cell>
          <cell r="AL309" t="str">
            <v>Peak Security</v>
          </cell>
        </row>
        <row r="310">
          <cell r="B310" t="str">
            <v>EXET40</v>
          </cell>
          <cell r="E310">
            <v>275.34002521626803</v>
          </cell>
          <cell r="F310">
            <v>0</v>
          </cell>
          <cell r="G310">
            <v>0</v>
          </cell>
          <cell r="H310" t="str">
            <v>F6</v>
          </cell>
          <cell r="I310">
            <v>26</v>
          </cell>
          <cell r="J310">
            <v>14</v>
          </cell>
          <cell r="Q310" t="str">
            <v>FERR20</v>
          </cell>
          <cell r="R310" t="str">
            <v>SKLG20</v>
          </cell>
          <cell r="X310">
            <v>865</v>
          </cell>
          <cell r="Y310" t="str">
            <v>B354</v>
          </cell>
          <cell r="AB310" t="str">
            <v>No</v>
          </cell>
          <cell r="AC310" t="str">
            <v>No</v>
          </cell>
          <cell r="AE310">
            <v>1.4196363504463223</v>
          </cell>
          <cell r="AF310">
            <v>31.909188463264741</v>
          </cell>
          <cell r="AG310">
            <v>12023</v>
          </cell>
          <cell r="AI310">
            <v>1.2400124509318655</v>
          </cell>
          <cell r="AJ310">
            <v>31.909188463264741</v>
          </cell>
          <cell r="AK310">
            <v>11236</v>
          </cell>
          <cell r="AL310" t="str">
            <v>Peak Security</v>
          </cell>
        </row>
        <row r="311">
          <cell r="B311" t="str">
            <v>FAAR1Q</v>
          </cell>
          <cell r="E311">
            <v>0</v>
          </cell>
          <cell r="F311">
            <v>0</v>
          </cell>
          <cell r="G311">
            <v>32.199999999999996</v>
          </cell>
          <cell r="H311" t="str">
            <v>T1</v>
          </cell>
          <cell r="I311">
            <v>1</v>
          </cell>
          <cell r="J311">
            <v>1</v>
          </cell>
          <cell r="Q311" t="str">
            <v>FERR20</v>
          </cell>
          <cell r="R311" t="str">
            <v>FERR2A</v>
          </cell>
          <cell r="X311">
            <v>1230</v>
          </cell>
          <cell r="Y311" t="str">
            <v>B34A</v>
          </cell>
          <cell r="AB311" t="str">
            <v>No</v>
          </cell>
          <cell r="AC311" t="str">
            <v>No</v>
          </cell>
          <cell r="AE311">
            <v>0</v>
          </cell>
          <cell r="AF311">
            <v>0.70710538564136194</v>
          </cell>
          <cell r="AG311">
            <v>199</v>
          </cell>
          <cell r="AI311">
            <v>0</v>
          </cell>
          <cell r="AJ311">
            <v>0.70710538564136194</v>
          </cell>
          <cell r="AK311">
            <v>195</v>
          </cell>
          <cell r="AL311" t="str">
            <v>Peak Security</v>
          </cell>
        </row>
        <row r="312">
          <cell r="B312" t="str">
            <v>FAAR1R</v>
          </cell>
          <cell r="E312">
            <v>0</v>
          </cell>
          <cell r="F312">
            <v>0</v>
          </cell>
          <cell r="G312">
            <v>32.199999999999996</v>
          </cell>
          <cell r="H312" t="str">
            <v>T1</v>
          </cell>
          <cell r="I312">
            <v>1</v>
          </cell>
          <cell r="J312">
            <v>1</v>
          </cell>
          <cell r="Q312" t="str">
            <v>FERR2A</v>
          </cell>
          <cell r="R312" t="str">
            <v>FERR2A_NED</v>
          </cell>
          <cell r="X312">
            <v>0</v>
          </cell>
          <cell r="Y312" t="str">
            <v>None</v>
          </cell>
          <cell r="AB312" t="str">
            <v>No</v>
          </cell>
          <cell r="AC312" t="str">
            <v>No</v>
          </cell>
          <cell r="AE312">
            <v>0</v>
          </cell>
          <cell r="AF312">
            <v>0</v>
          </cell>
          <cell r="AG312">
            <v>0</v>
          </cell>
          <cell r="AI312">
            <v>0</v>
          </cell>
          <cell r="AJ312">
            <v>0</v>
          </cell>
          <cell r="AK312">
            <v>0</v>
          </cell>
          <cell r="AL312" t="str">
            <v>Year Round</v>
          </cell>
        </row>
        <row r="313">
          <cell r="B313" t="str">
            <v>FALL40</v>
          </cell>
          <cell r="E313">
            <v>0</v>
          </cell>
          <cell r="F313">
            <v>0</v>
          </cell>
          <cell r="G313">
            <v>100.8</v>
          </cell>
          <cell r="H313" t="str">
            <v>S1</v>
          </cell>
          <cell r="I313">
            <v>11</v>
          </cell>
          <cell r="J313">
            <v>2</v>
          </cell>
          <cell r="Q313" t="str">
            <v>FERR2A</v>
          </cell>
          <cell r="R313" t="str">
            <v>FERR2A_YED</v>
          </cell>
          <cell r="X313">
            <v>0</v>
          </cell>
          <cell r="Y313" t="str">
            <v>None</v>
          </cell>
          <cell r="AB313" t="str">
            <v>No</v>
          </cell>
          <cell r="AC313" t="str">
            <v>No</v>
          </cell>
          <cell r="AE313">
            <v>0</v>
          </cell>
          <cell r="AF313">
            <v>0</v>
          </cell>
          <cell r="AG313">
            <v>0</v>
          </cell>
          <cell r="AI313">
            <v>0</v>
          </cell>
          <cell r="AJ313">
            <v>0</v>
          </cell>
          <cell r="AK313">
            <v>0</v>
          </cell>
          <cell r="AL313" t="str">
            <v>Year Round</v>
          </cell>
        </row>
        <row r="314">
          <cell r="B314" t="str">
            <v>FARI10</v>
          </cell>
          <cell r="E314">
            <v>0</v>
          </cell>
          <cell r="F314">
            <v>0</v>
          </cell>
          <cell r="G314">
            <v>0</v>
          </cell>
          <cell r="H314" t="str">
            <v>T2</v>
          </cell>
          <cell r="I314">
            <v>1</v>
          </cell>
          <cell r="J314">
            <v>1</v>
          </cell>
          <cell r="Q314" t="str">
            <v>FERR2A</v>
          </cell>
          <cell r="R314" t="str">
            <v>MONF20</v>
          </cell>
          <cell r="X314">
            <v>1200</v>
          </cell>
          <cell r="Y314" t="str">
            <v>B347</v>
          </cell>
          <cell r="AB314" t="str">
            <v>No</v>
          </cell>
          <cell r="AC314" t="str">
            <v>No</v>
          </cell>
          <cell r="AE314">
            <v>9.7354278263110203E-2</v>
          </cell>
          <cell r="AF314">
            <v>4.6980561215493886</v>
          </cell>
          <cell r="AG314">
            <v>1466</v>
          </cell>
          <cell r="AI314">
            <v>9.3738130850837528E-2</v>
          </cell>
          <cell r="AJ314">
            <v>4.6980561215493886</v>
          </cell>
          <cell r="AK314">
            <v>1438</v>
          </cell>
          <cell r="AL314" t="str">
            <v>Peak Security</v>
          </cell>
        </row>
        <row r="315">
          <cell r="B315" t="str">
            <v>FARI20</v>
          </cell>
          <cell r="E315">
            <v>0</v>
          </cell>
          <cell r="F315">
            <v>0</v>
          </cell>
          <cell r="G315">
            <v>0</v>
          </cell>
          <cell r="H315" t="str">
            <v>T2</v>
          </cell>
          <cell r="I315">
            <v>1</v>
          </cell>
          <cell r="J315">
            <v>1</v>
          </cell>
          <cell r="Q315" t="str">
            <v>FERR20</v>
          </cell>
          <cell r="R315" t="str">
            <v>FERR2B</v>
          </cell>
          <cell r="X315">
            <v>1030</v>
          </cell>
          <cell r="Y315" t="str">
            <v>B35A</v>
          </cell>
          <cell r="AB315" t="str">
            <v>No</v>
          </cell>
          <cell r="AC315" t="str">
            <v>No</v>
          </cell>
          <cell r="AE315">
            <v>0</v>
          </cell>
          <cell r="AF315">
            <v>2.4918755708171245</v>
          </cell>
          <cell r="AG315">
            <v>1031</v>
          </cell>
          <cell r="AI315">
            <v>0</v>
          </cell>
          <cell r="AJ315">
            <v>2.4918755708171245</v>
          </cell>
          <cell r="AK315">
            <v>969</v>
          </cell>
          <cell r="AL315" t="str">
            <v>Peak Security</v>
          </cell>
        </row>
        <row r="316">
          <cell r="B316" t="str">
            <v>FASN20</v>
          </cell>
          <cell r="E316">
            <v>-21.677301270000001</v>
          </cell>
          <cell r="F316">
            <v>39.074638017142405</v>
          </cell>
          <cell r="G316">
            <v>25.866444264417385</v>
          </cell>
          <cell r="H316" t="str">
            <v>T1</v>
          </cell>
          <cell r="I316">
            <v>3</v>
          </cell>
          <cell r="J316">
            <v>1</v>
          </cell>
          <cell r="Q316" t="str">
            <v>FERR2B</v>
          </cell>
          <cell r="R316" t="str">
            <v>FERR2B_NED</v>
          </cell>
          <cell r="X316">
            <v>0</v>
          </cell>
          <cell r="Y316" t="str">
            <v>None</v>
          </cell>
          <cell r="AB316" t="str">
            <v>No</v>
          </cell>
          <cell r="AC316" t="str">
            <v>No</v>
          </cell>
          <cell r="AE316">
            <v>0</v>
          </cell>
          <cell r="AF316">
            <v>0</v>
          </cell>
          <cell r="AG316">
            <v>0</v>
          </cell>
          <cell r="AI316">
            <v>0</v>
          </cell>
          <cell r="AJ316">
            <v>0</v>
          </cell>
          <cell r="AK316">
            <v>0</v>
          </cell>
          <cell r="AL316" t="str">
            <v>Year Round</v>
          </cell>
        </row>
        <row r="317">
          <cell r="B317" t="str">
            <v>FAUG10</v>
          </cell>
          <cell r="E317">
            <v>4.6318608000000001</v>
          </cell>
          <cell r="F317">
            <v>0</v>
          </cell>
          <cell r="G317">
            <v>0</v>
          </cell>
          <cell r="H317" t="str">
            <v>T1</v>
          </cell>
          <cell r="I317">
            <v>3</v>
          </cell>
          <cell r="J317">
            <v>1</v>
          </cell>
          <cell r="Q317" t="str">
            <v>FERR2B</v>
          </cell>
          <cell r="R317" t="str">
            <v>FERR2B_YED</v>
          </cell>
          <cell r="X317">
            <v>0</v>
          </cell>
          <cell r="Y317" t="str">
            <v>None</v>
          </cell>
          <cell r="AB317" t="str">
            <v>No</v>
          </cell>
          <cell r="AC317" t="str">
            <v>No</v>
          </cell>
          <cell r="AE317">
            <v>0</v>
          </cell>
          <cell r="AF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 t="str">
            <v>Year Round</v>
          </cell>
        </row>
        <row r="318">
          <cell r="B318" t="str">
            <v>FAUG20</v>
          </cell>
          <cell r="E318">
            <v>0</v>
          </cell>
          <cell r="F318">
            <v>0</v>
          </cell>
          <cell r="G318">
            <v>0</v>
          </cell>
          <cell r="H318" t="str">
            <v>T1</v>
          </cell>
          <cell r="I318">
            <v>3</v>
          </cell>
          <cell r="J318">
            <v>1</v>
          </cell>
          <cell r="Q318" t="str">
            <v>FERR2B</v>
          </cell>
          <cell r="R318" t="str">
            <v>SKLG20</v>
          </cell>
          <cell r="X318">
            <v>865</v>
          </cell>
          <cell r="Y318" t="str">
            <v>B353</v>
          </cell>
          <cell r="AB318" t="str">
            <v>No</v>
          </cell>
          <cell r="AC318" t="str">
            <v>No</v>
          </cell>
          <cell r="AE318">
            <v>1.4139276341647924</v>
          </cell>
          <cell r="AF318">
            <v>29.844839789265031</v>
          </cell>
          <cell r="AG318">
            <v>11222</v>
          </cell>
          <cell r="AI318">
            <v>1.2346774768864099</v>
          </cell>
          <cell r="AJ318">
            <v>29.844839789265031</v>
          </cell>
          <cell r="AK318">
            <v>10487</v>
          </cell>
          <cell r="AL318" t="str">
            <v>Peak Security</v>
          </cell>
        </row>
        <row r="319">
          <cell r="B319" t="str">
            <v>FAUG40</v>
          </cell>
          <cell r="E319">
            <v>0</v>
          </cell>
          <cell r="F319">
            <v>0</v>
          </cell>
          <cell r="G319">
            <v>0</v>
          </cell>
          <cell r="H319" t="str">
            <v>T1</v>
          </cell>
          <cell r="I319">
            <v>3</v>
          </cell>
          <cell r="J319">
            <v>1</v>
          </cell>
          <cell r="Q319" t="str">
            <v>FERR20</v>
          </cell>
          <cell r="R319" t="str">
            <v>FERR4A</v>
          </cell>
          <cell r="X319">
            <v>1000</v>
          </cell>
          <cell r="Y319" t="str">
            <v>F335</v>
          </cell>
          <cell r="AB319" t="str">
            <v>No</v>
          </cell>
          <cell r="AC319" t="str">
            <v>No</v>
          </cell>
          <cell r="AE319">
            <v>0.24117764093201158</v>
          </cell>
          <cell r="AF319">
            <v>0</v>
          </cell>
          <cell r="AG319">
            <v>0</v>
          </cell>
          <cell r="AI319">
            <v>0.18295588339907295</v>
          </cell>
          <cell r="AJ319">
            <v>0</v>
          </cell>
          <cell r="AK319">
            <v>0</v>
          </cell>
          <cell r="AL319" t="str">
            <v>Peak Security</v>
          </cell>
        </row>
        <row r="320">
          <cell r="B320" t="str">
            <v>FAWL40</v>
          </cell>
          <cell r="E320">
            <v>255.14427995517264</v>
          </cell>
          <cell r="F320">
            <v>134.21288710235871</v>
          </cell>
          <cell r="G320">
            <v>88.845612908216239</v>
          </cell>
          <cell r="H320" t="str">
            <v>B2</v>
          </cell>
          <cell r="I320">
            <v>26</v>
          </cell>
          <cell r="J320">
            <v>13</v>
          </cell>
          <cell r="Q320" t="str">
            <v>FERR20</v>
          </cell>
          <cell r="R320" t="str">
            <v>FERR4A</v>
          </cell>
          <cell r="X320">
            <v>1100</v>
          </cell>
          <cell r="Y320" t="str">
            <v>F334</v>
          </cell>
          <cell r="AB320" t="str">
            <v>No</v>
          </cell>
          <cell r="AC320" t="str">
            <v>No</v>
          </cell>
          <cell r="AE320">
            <v>0.11757421920282334</v>
          </cell>
          <cell r="AF320">
            <v>0</v>
          </cell>
          <cell r="AG320">
            <v>0</v>
          </cell>
          <cell r="AI320">
            <v>8.9191083618206352E-2</v>
          </cell>
          <cell r="AJ320">
            <v>0</v>
          </cell>
          <cell r="AK320">
            <v>0</v>
          </cell>
          <cell r="AL320" t="str">
            <v>Peak Security</v>
          </cell>
        </row>
        <row r="321">
          <cell r="B321" t="str">
            <v>FECK20</v>
          </cell>
          <cell r="E321">
            <v>140.6</v>
          </cell>
          <cell r="F321">
            <v>0</v>
          </cell>
          <cell r="G321">
            <v>0</v>
          </cell>
          <cell r="H321" t="str">
            <v>L3</v>
          </cell>
          <cell r="I321">
            <v>18</v>
          </cell>
          <cell r="J321">
            <v>8</v>
          </cell>
          <cell r="Q321" t="str">
            <v>FFES20</v>
          </cell>
          <cell r="R321" t="str">
            <v>TRAW20</v>
          </cell>
          <cell r="X321">
            <v>480</v>
          </cell>
          <cell r="Y321" t="str">
            <v>B226</v>
          </cell>
          <cell r="AB321" t="str">
            <v>No</v>
          </cell>
          <cell r="AC321" t="str">
            <v>No</v>
          </cell>
          <cell r="AE321">
            <v>0.18702913305077903</v>
          </cell>
          <cell r="AF321">
            <v>10.226022701487297</v>
          </cell>
          <cell r="AG321">
            <v>1564</v>
          </cell>
          <cell r="AI321">
            <v>6.4800000000000677E-2</v>
          </cell>
          <cell r="AJ321">
            <v>10.226022701487297</v>
          </cell>
          <cell r="AK321">
            <v>920</v>
          </cell>
          <cell r="AL321" t="str">
            <v>Peak Security</v>
          </cell>
        </row>
        <row r="322">
          <cell r="B322" t="str">
            <v>FECK40</v>
          </cell>
          <cell r="E322">
            <v>140.6</v>
          </cell>
          <cell r="F322">
            <v>0</v>
          </cell>
          <cell r="G322">
            <v>0</v>
          </cell>
          <cell r="H322" t="str">
            <v>L3</v>
          </cell>
          <cell r="I322">
            <v>18</v>
          </cell>
          <cell r="J322">
            <v>8</v>
          </cell>
          <cell r="Q322" t="str">
            <v>FFES20</v>
          </cell>
          <cell r="R322" t="str">
            <v>TRAW20</v>
          </cell>
          <cell r="X322">
            <v>550</v>
          </cell>
          <cell r="Y322" t="str">
            <v>B225</v>
          </cell>
          <cell r="AB322" t="str">
            <v>No</v>
          </cell>
          <cell r="AC322" t="str">
            <v>No</v>
          </cell>
          <cell r="AE322">
            <v>0.18702913305077903</v>
          </cell>
          <cell r="AF322">
            <v>8.8208400649498717</v>
          </cell>
          <cell r="AG322">
            <v>1349</v>
          </cell>
          <cell r="AI322">
            <v>6.4800000000000677E-2</v>
          </cell>
          <cell r="AJ322">
            <v>8.8208400649498717</v>
          </cell>
          <cell r="AK322">
            <v>794</v>
          </cell>
          <cell r="AL322" t="str">
            <v>Peak Security</v>
          </cell>
        </row>
        <row r="323">
          <cell r="B323" t="str">
            <v>FENW4A</v>
          </cell>
          <cell r="E323">
            <v>0</v>
          </cell>
          <cell r="F323">
            <v>0</v>
          </cell>
          <cell r="G323">
            <v>0</v>
          </cell>
          <cell r="H323" t="str">
            <v>P6</v>
          </cell>
          <cell r="I323">
            <v>15</v>
          </cell>
          <cell r="J323">
            <v>5</v>
          </cell>
          <cell r="Q323" t="str">
            <v>FIDF20_ENW</v>
          </cell>
          <cell r="R323" t="str">
            <v>FIDF20_SPM</v>
          </cell>
          <cell r="X323">
            <v>0</v>
          </cell>
          <cell r="Y323" t="str">
            <v>None</v>
          </cell>
          <cell r="AB323" t="str">
            <v>No</v>
          </cell>
          <cell r="AC323" t="str">
            <v>No</v>
          </cell>
          <cell r="AE323">
            <v>0</v>
          </cell>
          <cell r="AF323">
            <v>0</v>
          </cell>
          <cell r="AG323">
            <v>0</v>
          </cell>
          <cell r="AI323">
            <v>0</v>
          </cell>
          <cell r="AJ323">
            <v>0</v>
          </cell>
          <cell r="AK323">
            <v>0</v>
          </cell>
          <cell r="AL323" t="str">
            <v>Peak Security</v>
          </cell>
        </row>
        <row r="324">
          <cell r="B324" t="str">
            <v>FERO10</v>
          </cell>
          <cell r="E324">
            <v>0</v>
          </cell>
          <cell r="F324">
            <v>0</v>
          </cell>
          <cell r="G324">
            <v>32.199999999999996</v>
          </cell>
          <cell r="H324" t="str">
            <v>T3</v>
          </cell>
          <cell r="I324">
            <v>7</v>
          </cell>
          <cell r="J324">
            <v>1</v>
          </cell>
          <cell r="Q324" t="str">
            <v>FIDF20_SPM</v>
          </cell>
          <cell r="R324" t="str">
            <v>FROD2A</v>
          </cell>
          <cell r="X324">
            <v>1320</v>
          </cell>
          <cell r="Y324" t="str">
            <v>B209</v>
          </cell>
          <cell r="AB324" t="str">
            <v>No</v>
          </cell>
          <cell r="AC324" t="str">
            <v>No</v>
          </cell>
          <cell r="AE324">
            <v>9.289930507046663E-4</v>
          </cell>
          <cell r="AF324">
            <v>10.966125895963497</v>
          </cell>
          <cell r="AG324">
            <v>236</v>
          </cell>
          <cell r="AI324">
            <v>3.032528690128266E-2</v>
          </cell>
          <cell r="AJ324">
            <v>10.966125895963497</v>
          </cell>
          <cell r="AK324">
            <v>1350</v>
          </cell>
          <cell r="AL324" t="str">
            <v>Year Round</v>
          </cell>
        </row>
        <row r="325">
          <cell r="B325" t="str">
            <v>FERO1S</v>
          </cell>
          <cell r="E325">
            <v>0</v>
          </cell>
          <cell r="F325">
            <v>0</v>
          </cell>
          <cell r="G325">
            <v>0</v>
          </cell>
          <cell r="H325" t="str">
            <v>T3</v>
          </cell>
          <cell r="I325">
            <v>7</v>
          </cell>
          <cell r="J325">
            <v>1</v>
          </cell>
          <cell r="Q325" t="str">
            <v>FIDF20_SPM</v>
          </cell>
          <cell r="R325" t="str">
            <v>FROD2B</v>
          </cell>
          <cell r="X325">
            <v>1320</v>
          </cell>
          <cell r="Y325" t="str">
            <v>B210</v>
          </cell>
          <cell r="AB325" t="str">
            <v>No</v>
          </cell>
          <cell r="AC325" t="str">
            <v>No</v>
          </cell>
          <cell r="AE325">
            <v>1.2435931402644359E-4</v>
          </cell>
          <cell r="AF325">
            <v>10.966125895963497</v>
          </cell>
          <cell r="AG325">
            <v>86</v>
          </cell>
          <cell r="AI325">
            <v>2.1815835176723961E-2</v>
          </cell>
          <cell r="AJ325">
            <v>10.966125895963497</v>
          </cell>
          <cell r="AK325">
            <v>1145</v>
          </cell>
          <cell r="AL325" t="str">
            <v>Year Round</v>
          </cell>
        </row>
        <row r="326">
          <cell r="B326" t="str">
            <v>FERR20</v>
          </cell>
          <cell r="E326">
            <v>0</v>
          </cell>
          <cell r="F326">
            <v>0</v>
          </cell>
          <cell r="G326">
            <v>0</v>
          </cell>
          <cell r="H326" t="str">
            <v>P5</v>
          </cell>
          <cell r="I326">
            <v>15</v>
          </cell>
          <cell r="J326">
            <v>5</v>
          </cell>
          <cell r="Q326" t="str">
            <v>FIDF20_SPM</v>
          </cell>
          <cell r="R326" t="str">
            <v>RAIN20_SPM</v>
          </cell>
          <cell r="X326">
            <v>1320</v>
          </cell>
          <cell r="Y326" t="str">
            <v>B207</v>
          </cell>
          <cell r="AB326" t="str">
            <v>No</v>
          </cell>
          <cell r="AC326" t="str">
            <v>No</v>
          </cell>
          <cell r="AE326">
            <v>0.57920168972297348</v>
          </cell>
          <cell r="AF326">
            <v>9.5399302876360021</v>
          </cell>
          <cell r="AG326">
            <v>5134</v>
          </cell>
          <cell r="AI326">
            <v>0.1059705029194203</v>
          </cell>
          <cell r="AJ326">
            <v>9.5399302876360021</v>
          </cell>
          <cell r="AK326">
            <v>2196</v>
          </cell>
          <cell r="AL326" t="str">
            <v>Peak Security</v>
          </cell>
        </row>
        <row r="327">
          <cell r="B327" t="str">
            <v>FERR20_NED</v>
          </cell>
          <cell r="E327">
            <v>0</v>
          </cell>
          <cell r="F327">
            <v>0</v>
          </cell>
          <cell r="G327">
            <v>0</v>
          </cell>
          <cell r="H327" t="str">
            <v>P5</v>
          </cell>
          <cell r="I327">
            <v>15</v>
          </cell>
          <cell r="J327">
            <v>3</v>
          </cell>
          <cell r="Q327" t="str">
            <v>FIDF20_SPM</v>
          </cell>
          <cell r="R327" t="str">
            <v>RAIN20_SPM</v>
          </cell>
          <cell r="X327">
            <v>1320</v>
          </cell>
          <cell r="Y327" t="str">
            <v>B208</v>
          </cell>
          <cell r="AB327" t="str">
            <v>No</v>
          </cell>
          <cell r="AC327" t="str">
            <v>No</v>
          </cell>
          <cell r="AE327">
            <v>0.57920168972297348</v>
          </cell>
          <cell r="AF327">
            <v>9.5399302876360021</v>
          </cell>
          <cell r="AG327">
            <v>5134</v>
          </cell>
          <cell r="AI327">
            <v>0.1059705029194203</v>
          </cell>
          <cell r="AJ327">
            <v>9.5399302876360021</v>
          </cell>
          <cell r="AK327">
            <v>2196</v>
          </cell>
          <cell r="AL327" t="str">
            <v>Peak Security</v>
          </cell>
        </row>
        <row r="328">
          <cell r="B328" t="str">
            <v>FERR20_YED</v>
          </cell>
          <cell r="E328">
            <v>150.90085687374716</v>
          </cell>
          <cell r="F328">
            <v>0</v>
          </cell>
          <cell r="G328">
            <v>0</v>
          </cell>
          <cell r="H328" t="str">
            <v>P5</v>
          </cell>
          <cell r="I328">
            <v>15</v>
          </cell>
          <cell r="J328">
            <v>5</v>
          </cell>
          <cell r="Q328" t="str">
            <v>FLEE40</v>
          </cell>
          <cell r="R328" t="str">
            <v>LOVE40</v>
          </cell>
          <cell r="X328">
            <v>2210</v>
          </cell>
          <cell r="Y328" t="str">
            <v>A836</v>
          </cell>
          <cell r="AB328" t="str">
            <v>No</v>
          </cell>
          <cell r="AC328" t="str">
            <v>No</v>
          </cell>
          <cell r="AE328">
            <v>0.60248681699840601</v>
          </cell>
          <cell r="AF328">
            <v>41.1</v>
          </cell>
          <cell r="AG328">
            <v>12058</v>
          </cell>
          <cell r="AI328">
            <v>0.10723258969683207</v>
          </cell>
          <cell r="AJ328">
            <v>41.1</v>
          </cell>
          <cell r="AK328">
            <v>5087</v>
          </cell>
          <cell r="AL328" t="str">
            <v>Peak Security</v>
          </cell>
        </row>
        <row r="329">
          <cell r="B329" t="str">
            <v>FERR2A</v>
          </cell>
          <cell r="E329">
            <v>0</v>
          </cell>
          <cell r="F329">
            <v>0</v>
          </cell>
          <cell r="G329">
            <v>0</v>
          </cell>
          <cell r="H329" t="str">
            <v>P5</v>
          </cell>
          <cell r="I329">
            <v>15</v>
          </cell>
          <cell r="J329">
            <v>5</v>
          </cell>
          <cell r="Q329" t="str">
            <v>FLEE40</v>
          </cell>
          <cell r="R329" t="str">
            <v>LOVE40</v>
          </cell>
          <cell r="X329">
            <v>2210</v>
          </cell>
          <cell r="Y329" t="str">
            <v>A835</v>
          </cell>
          <cell r="AB329" t="str">
            <v>No</v>
          </cell>
          <cell r="AC329" t="str">
            <v>No</v>
          </cell>
          <cell r="AE329">
            <v>0.60248681699840601</v>
          </cell>
          <cell r="AF329">
            <v>41.1</v>
          </cell>
          <cell r="AG329">
            <v>12058</v>
          </cell>
          <cell r="AI329">
            <v>0.10723258969683207</v>
          </cell>
          <cell r="AJ329">
            <v>41.1</v>
          </cell>
          <cell r="AK329">
            <v>5087</v>
          </cell>
          <cell r="AL329" t="str">
            <v>Peak Security</v>
          </cell>
        </row>
        <row r="330">
          <cell r="B330" t="str">
            <v>FERR2A_NED</v>
          </cell>
          <cell r="E330">
            <v>0</v>
          </cell>
          <cell r="F330">
            <v>0</v>
          </cell>
          <cell r="G330">
            <v>0</v>
          </cell>
          <cell r="H330" t="str">
            <v>P5</v>
          </cell>
          <cell r="I330">
            <v>15</v>
          </cell>
          <cell r="J330">
            <v>3</v>
          </cell>
          <cell r="Q330" t="str">
            <v>FOUR20</v>
          </cell>
          <cell r="R330" t="str">
            <v>HARK20</v>
          </cell>
          <cell r="X330">
            <v>855</v>
          </cell>
          <cell r="Y330" t="str">
            <v>B37F</v>
          </cell>
          <cell r="AB330" t="str">
            <v>No</v>
          </cell>
          <cell r="AC330" t="str">
            <v>No</v>
          </cell>
          <cell r="AE330">
            <v>7.5405793219979929E-3</v>
          </cell>
          <cell r="AF330">
            <v>66.767527176407256</v>
          </cell>
          <cell r="AG330">
            <v>1009</v>
          </cell>
          <cell r="AI330">
            <v>1.6929445674337646</v>
          </cell>
          <cell r="AJ330">
            <v>66.767527176407256</v>
          </cell>
          <cell r="AK330">
            <v>15123</v>
          </cell>
          <cell r="AL330" t="str">
            <v>Year Round</v>
          </cell>
        </row>
        <row r="331">
          <cell r="B331" t="str">
            <v>FERR2A_YED</v>
          </cell>
          <cell r="E331">
            <v>30.291297172405237</v>
          </cell>
          <cell r="F331">
            <v>0</v>
          </cell>
          <cell r="G331">
            <v>0</v>
          </cell>
          <cell r="H331" t="str">
            <v>P5</v>
          </cell>
          <cell r="I331">
            <v>15</v>
          </cell>
          <cell r="J331">
            <v>5</v>
          </cell>
          <cell r="Q331" t="str">
            <v>FOUR20</v>
          </cell>
          <cell r="R331" t="str">
            <v>STEW2A</v>
          </cell>
          <cell r="X331">
            <v>855</v>
          </cell>
          <cell r="Y331" t="str">
            <v>B37C</v>
          </cell>
          <cell r="AB331" t="str">
            <v>No</v>
          </cell>
          <cell r="AC331" t="str">
            <v>No</v>
          </cell>
          <cell r="AE331">
            <v>1.0881136133621767E-4</v>
          </cell>
          <cell r="AF331">
            <v>33.233953125144019</v>
          </cell>
          <cell r="AG331">
            <v>87</v>
          </cell>
          <cell r="AI331">
            <v>0.7326643411883601</v>
          </cell>
          <cell r="AJ331">
            <v>33.233953125144019</v>
          </cell>
          <cell r="AK331">
            <v>7112</v>
          </cell>
          <cell r="AL331" t="str">
            <v>Year Round</v>
          </cell>
        </row>
        <row r="332">
          <cell r="B332" t="str">
            <v>FERR2B</v>
          </cell>
          <cell r="E332">
            <v>0</v>
          </cell>
          <cell r="F332">
            <v>0</v>
          </cell>
          <cell r="G332">
            <v>0</v>
          </cell>
          <cell r="H332" t="str">
            <v>P5</v>
          </cell>
          <cell r="I332">
            <v>15</v>
          </cell>
          <cell r="J332">
            <v>5</v>
          </cell>
          <cell r="Q332" t="str">
            <v>FROD2A</v>
          </cell>
          <cell r="R332" t="str">
            <v>FROD40</v>
          </cell>
          <cell r="X332">
            <v>1000</v>
          </cell>
          <cell r="Y332" t="str">
            <v>F276</v>
          </cell>
          <cell r="AB332" t="str">
            <v>No</v>
          </cell>
          <cell r="AC332" t="str">
            <v>No</v>
          </cell>
          <cell r="AE332">
            <v>3.8888023362449865E-3</v>
          </cell>
          <cell r="AF332">
            <v>0</v>
          </cell>
          <cell r="AG332">
            <v>0</v>
          </cell>
          <cell r="AI332">
            <v>6.610002463569211E-3</v>
          </cell>
          <cell r="AJ332">
            <v>0</v>
          </cell>
          <cell r="AK332">
            <v>0</v>
          </cell>
          <cell r="AL332" t="str">
            <v>Year Round</v>
          </cell>
        </row>
        <row r="333">
          <cell r="B333" t="str">
            <v>FERR2B_NED</v>
          </cell>
          <cell r="E333">
            <v>0</v>
          </cell>
          <cell r="F333">
            <v>0</v>
          </cell>
          <cell r="G333">
            <v>0</v>
          </cell>
          <cell r="H333" t="str">
            <v>P5</v>
          </cell>
          <cell r="I333">
            <v>15</v>
          </cell>
          <cell r="J333">
            <v>3</v>
          </cell>
          <cell r="Q333" t="str">
            <v>FROD2B</v>
          </cell>
          <cell r="R333" t="str">
            <v>FROD40</v>
          </cell>
          <cell r="X333">
            <v>1000</v>
          </cell>
          <cell r="Y333" t="str">
            <v>F277</v>
          </cell>
          <cell r="AB333" t="str">
            <v>No</v>
          </cell>
          <cell r="AC333" t="str">
            <v>No</v>
          </cell>
          <cell r="AE333">
            <v>1.4980573429162717E-3</v>
          </cell>
          <cell r="AF333">
            <v>0</v>
          </cell>
          <cell r="AG333">
            <v>0</v>
          </cell>
          <cell r="AI333">
            <v>3.3467177197148289E-3</v>
          </cell>
          <cell r="AJ333">
            <v>0</v>
          </cell>
          <cell r="AK333">
            <v>0</v>
          </cell>
          <cell r="AL333" t="str">
            <v>Year Round</v>
          </cell>
        </row>
        <row r="334">
          <cell r="B334" t="str">
            <v>FERR2B_YED</v>
          </cell>
          <cell r="E334">
            <v>37.537242755460838</v>
          </cell>
          <cell r="F334">
            <v>0</v>
          </cell>
          <cell r="G334">
            <v>0</v>
          </cell>
          <cell r="H334" t="str">
            <v>P5</v>
          </cell>
          <cell r="I334">
            <v>15</v>
          </cell>
          <cell r="J334">
            <v>5</v>
          </cell>
          <cell r="Q334" t="str">
            <v>FROD40</v>
          </cell>
          <cell r="R334" t="str">
            <v>ROCK40</v>
          </cell>
          <cell r="X334">
            <v>1100</v>
          </cell>
          <cell r="Y334" t="str">
            <v>A23D</v>
          </cell>
          <cell r="AB334" t="str">
            <v>No</v>
          </cell>
          <cell r="AC334" t="str">
            <v>No</v>
          </cell>
          <cell r="AE334">
            <v>0</v>
          </cell>
          <cell r="AF334">
            <v>1.2</v>
          </cell>
          <cell r="AG334">
            <v>803</v>
          </cell>
          <cell r="AI334">
            <v>0</v>
          </cell>
          <cell r="AJ334">
            <v>1.2</v>
          </cell>
          <cell r="AK334">
            <v>524</v>
          </cell>
          <cell r="AL334" t="str">
            <v>Peak Security</v>
          </cell>
        </row>
        <row r="335">
          <cell r="B335" t="str">
            <v>FERR4A</v>
          </cell>
          <cell r="E335">
            <v>0</v>
          </cell>
          <cell r="F335">
            <v>0</v>
          </cell>
          <cell r="G335">
            <v>0</v>
          </cell>
          <cell r="H335" t="str">
            <v>P5</v>
          </cell>
          <cell r="I335">
            <v>15</v>
          </cell>
          <cell r="J335">
            <v>5</v>
          </cell>
          <cell r="Q335" t="str">
            <v>GART4B</v>
          </cell>
          <cell r="R335" t="str">
            <v>KILL40</v>
          </cell>
          <cell r="X335">
            <v>3160</v>
          </cell>
          <cell r="Y335" t="str">
            <v>A35F</v>
          </cell>
          <cell r="AB335" t="str">
            <v>No</v>
          </cell>
          <cell r="AC335" t="str">
            <v>No</v>
          </cell>
          <cell r="AE335">
            <v>1.8426306673481905</v>
          </cell>
          <cell r="AF335">
            <v>34.46</v>
          </cell>
          <cell r="AG335">
            <v>23389</v>
          </cell>
          <cell r="AI335">
            <v>1.0226456904324708</v>
          </cell>
          <cell r="AJ335">
            <v>34.46</v>
          </cell>
          <cell r="AK335">
            <v>17424</v>
          </cell>
          <cell r="AL335" t="str">
            <v>Peak Security</v>
          </cell>
        </row>
        <row r="336">
          <cell r="B336" t="str">
            <v>FETT10</v>
          </cell>
          <cell r="E336">
            <v>-25.753274999999999</v>
          </cell>
          <cell r="F336">
            <v>0</v>
          </cell>
          <cell r="G336">
            <v>0</v>
          </cell>
          <cell r="H336" t="str">
            <v>T2</v>
          </cell>
          <cell r="I336">
            <v>5</v>
          </cell>
          <cell r="J336">
            <v>1</v>
          </cell>
          <cell r="Q336" t="str">
            <v>GRAI40</v>
          </cell>
          <cell r="R336" t="str">
            <v>KEMS40</v>
          </cell>
          <cell r="X336">
            <v>2640</v>
          </cell>
          <cell r="Y336" t="str">
            <v>A744</v>
          </cell>
          <cell r="AB336" t="str">
            <v>No</v>
          </cell>
          <cell r="AC336" t="str">
            <v>No</v>
          </cell>
          <cell r="AE336">
            <v>0.33530401843862639</v>
          </cell>
          <cell r="AF336">
            <v>27.681272536442364</v>
          </cell>
          <cell r="AG336">
            <v>16029</v>
          </cell>
          <cell r="AI336">
            <v>0.10427714350654328</v>
          </cell>
          <cell r="AJ336">
            <v>27.681272536442364</v>
          </cell>
          <cell r="AK336">
            <v>8939</v>
          </cell>
          <cell r="AL336" t="str">
            <v>Peak Security</v>
          </cell>
        </row>
        <row r="337">
          <cell r="B337" t="str">
            <v>FETT20</v>
          </cell>
          <cell r="E337">
            <v>0</v>
          </cell>
          <cell r="F337">
            <v>0</v>
          </cell>
          <cell r="G337">
            <v>0</v>
          </cell>
          <cell r="H337" t="str">
            <v>T2</v>
          </cell>
          <cell r="I337">
            <v>9</v>
          </cell>
          <cell r="J337">
            <v>1</v>
          </cell>
          <cell r="Q337" t="str">
            <v>GRAI40</v>
          </cell>
          <cell r="R337" t="str">
            <v>KEMS40</v>
          </cell>
          <cell r="X337">
            <v>2640</v>
          </cell>
          <cell r="Y337" t="str">
            <v>A743</v>
          </cell>
          <cell r="AB337" t="str">
            <v>No</v>
          </cell>
          <cell r="AC337" t="str">
            <v>No</v>
          </cell>
          <cell r="AE337">
            <v>0.33530401843862639</v>
          </cell>
          <cell r="AF337">
            <v>27.681272536442364</v>
          </cell>
          <cell r="AG337">
            <v>16029</v>
          </cell>
          <cell r="AI337">
            <v>0.10427714350654328</v>
          </cell>
          <cell r="AJ337">
            <v>27.681272536442364</v>
          </cell>
          <cell r="AK337">
            <v>8939</v>
          </cell>
          <cell r="AL337" t="str">
            <v>Peak Security</v>
          </cell>
        </row>
        <row r="338">
          <cell r="B338" t="str">
            <v>FFES20</v>
          </cell>
          <cell r="E338">
            <v>0</v>
          </cell>
          <cell r="F338">
            <v>305.80151491676668</v>
          </cell>
          <cell r="G338">
            <v>180</v>
          </cell>
          <cell r="H338" t="str">
            <v>M7</v>
          </cell>
          <cell r="I338">
            <v>16</v>
          </cell>
          <cell r="J338">
            <v>6</v>
          </cell>
          <cell r="Q338" t="str">
            <v>GRAI40</v>
          </cell>
          <cell r="R338" t="str">
            <v>KINO40</v>
          </cell>
          <cell r="X338">
            <v>3100</v>
          </cell>
          <cell r="Y338" t="str">
            <v>A769</v>
          </cell>
          <cell r="AB338" t="str">
            <v>No</v>
          </cell>
          <cell r="AC338" t="str">
            <v>No</v>
          </cell>
          <cell r="AE338">
            <v>0.21199422661254311</v>
          </cell>
          <cell r="AF338">
            <v>19.672185507333623</v>
          </cell>
          <cell r="AG338">
            <v>9058</v>
          </cell>
          <cell r="AI338">
            <v>3.6419046935709614</v>
          </cell>
          <cell r="AJ338">
            <v>19.672185507333623</v>
          </cell>
          <cell r="AK338">
            <v>37542</v>
          </cell>
          <cell r="AL338" t="str">
            <v>Year Round</v>
          </cell>
        </row>
        <row r="339">
          <cell r="B339" t="str">
            <v>FIDD10</v>
          </cell>
          <cell r="E339">
            <v>12.787621722000001</v>
          </cell>
          <cell r="F339">
            <v>0</v>
          </cell>
          <cell r="G339">
            <v>0</v>
          </cell>
          <cell r="H339" t="str">
            <v>T2</v>
          </cell>
          <cell r="I339">
            <v>5</v>
          </cell>
          <cell r="J339">
            <v>1</v>
          </cell>
          <cell r="Q339" t="str">
            <v>GRAI40</v>
          </cell>
          <cell r="R339" t="str">
            <v>MEDW40</v>
          </cell>
          <cell r="X339">
            <v>1390</v>
          </cell>
          <cell r="Y339" t="str">
            <v>A748</v>
          </cell>
          <cell r="AB339" t="str">
            <v>No</v>
          </cell>
          <cell r="AC339" t="str">
            <v>No</v>
          </cell>
          <cell r="AE339">
            <v>0</v>
          </cell>
          <cell r="AF339">
            <v>2.5</v>
          </cell>
          <cell r="AG339">
            <v>0</v>
          </cell>
          <cell r="AI339">
            <v>0</v>
          </cell>
          <cell r="AJ339">
            <v>2.5</v>
          </cell>
          <cell r="AK339">
            <v>0</v>
          </cell>
          <cell r="AL339" t="str">
            <v>Year Round</v>
          </cell>
        </row>
        <row r="340">
          <cell r="B340" t="str">
            <v>FIDD1B</v>
          </cell>
          <cell r="E340">
            <v>0</v>
          </cell>
          <cell r="F340">
            <v>0</v>
          </cell>
          <cell r="G340">
            <v>0</v>
          </cell>
          <cell r="H340" t="str">
            <v>T2</v>
          </cell>
          <cell r="I340">
            <v>5</v>
          </cell>
          <cell r="J340">
            <v>1</v>
          </cell>
          <cell r="Q340" t="str">
            <v>GRAI40</v>
          </cell>
          <cell r="R340" t="str">
            <v>TILB40</v>
          </cell>
          <cell r="X340">
            <v>2000</v>
          </cell>
          <cell r="Y340" t="str">
            <v>T20151609</v>
          </cell>
          <cell r="AB340" t="str">
            <v>No</v>
          </cell>
          <cell r="AC340" t="str">
            <v>No</v>
          </cell>
          <cell r="AE340">
            <v>0.15109465562884206</v>
          </cell>
          <cell r="AF340">
            <v>45.106944710342319</v>
          </cell>
          <cell r="AG340">
            <v>10123</v>
          </cell>
          <cell r="AI340">
            <v>3.8564601881131435</v>
          </cell>
          <cell r="AJ340">
            <v>45.106944710342319</v>
          </cell>
          <cell r="AK340">
            <v>51142</v>
          </cell>
          <cell r="AL340" t="str">
            <v>Year Round</v>
          </cell>
        </row>
        <row r="341">
          <cell r="B341" t="str">
            <v>FIDF20_ENW</v>
          </cell>
          <cell r="E341">
            <v>0</v>
          </cell>
          <cell r="F341">
            <v>1235.9477894552654</v>
          </cell>
          <cell r="G341">
            <v>818.16687836363678</v>
          </cell>
          <cell r="H341" t="str">
            <v>N1</v>
          </cell>
          <cell r="I341">
            <v>15</v>
          </cell>
          <cell r="J341">
            <v>4</v>
          </cell>
          <cell r="Q341" t="str">
            <v>GREN40_EME</v>
          </cell>
          <cell r="R341" t="str">
            <v>GREN40_EPN</v>
          </cell>
          <cell r="X341">
            <v>0</v>
          </cell>
          <cell r="Y341" t="str">
            <v>None</v>
          </cell>
          <cell r="AB341" t="str">
            <v>No</v>
          </cell>
          <cell r="AC341" t="str">
            <v>No</v>
          </cell>
          <cell r="AE341">
            <v>0</v>
          </cell>
          <cell r="AF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 t="str">
            <v>Peak Security</v>
          </cell>
        </row>
        <row r="342">
          <cell r="B342" t="str">
            <v>FIDF20_SPM</v>
          </cell>
          <cell r="E342">
            <v>130.21870643340336</v>
          </cell>
          <cell r="F342">
            <v>0</v>
          </cell>
          <cell r="G342">
            <v>0</v>
          </cell>
          <cell r="H342" t="str">
            <v>N1</v>
          </cell>
          <cell r="I342">
            <v>15</v>
          </cell>
          <cell r="J342">
            <v>6</v>
          </cell>
          <cell r="Q342" t="str">
            <v>GREN40_EME</v>
          </cell>
          <cell r="R342" t="str">
            <v>STAY40</v>
          </cell>
          <cell r="X342">
            <v>2510</v>
          </cell>
          <cell r="Y342" t="str">
            <v>A443</v>
          </cell>
          <cell r="AB342" t="str">
            <v>No</v>
          </cell>
          <cell r="AC342" t="str">
            <v>No</v>
          </cell>
          <cell r="AE342">
            <v>25.466168478094502</v>
          </cell>
          <cell r="AF342">
            <v>101.83</v>
          </cell>
          <cell r="AG342">
            <v>117891</v>
          </cell>
          <cell r="AI342">
            <v>14.125392618029288</v>
          </cell>
          <cell r="AJ342">
            <v>101.83</v>
          </cell>
          <cell r="AK342">
            <v>87801</v>
          </cell>
          <cell r="AL342" t="str">
            <v>Peak Security</v>
          </cell>
        </row>
        <row r="343">
          <cell r="B343" t="str">
            <v>FIFE1A</v>
          </cell>
          <cell r="E343">
            <v>0</v>
          </cell>
          <cell r="F343">
            <v>0</v>
          </cell>
          <cell r="G343">
            <v>0</v>
          </cell>
          <cell r="H343" t="str">
            <v>S5</v>
          </cell>
          <cell r="I343">
            <v>9</v>
          </cell>
          <cell r="J343">
            <v>2</v>
          </cell>
          <cell r="Q343" t="str">
            <v>GREN40_EME</v>
          </cell>
          <cell r="R343" t="str">
            <v>SUND40</v>
          </cell>
          <cell r="X343">
            <v>2010</v>
          </cell>
          <cell r="Y343" t="str">
            <v>A486</v>
          </cell>
          <cell r="AB343" t="str">
            <v>No</v>
          </cell>
          <cell r="AC343" t="str">
            <v>No</v>
          </cell>
          <cell r="AE343">
            <v>6.2246714928331945</v>
          </cell>
          <cell r="AF343">
            <v>39.75</v>
          </cell>
          <cell r="AG343">
            <v>37484</v>
          </cell>
          <cell r="AI343">
            <v>2.7262910935604787</v>
          </cell>
          <cell r="AJ343">
            <v>39.75</v>
          </cell>
          <cell r="AK343">
            <v>24807</v>
          </cell>
          <cell r="AL343" t="str">
            <v>Peak Security</v>
          </cell>
        </row>
        <row r="344">
          <cell r="B344" t="str">
            <v>FIFE1B</v>
          </cell>
          <cell r="E344">
            <v>0</v>
          </cell>
          <cell r="F344">
            <v>0</v>
          </cell>
          <cell r="G344">
            <v>0</v>
          </cell>
          <cell r="H344" t="str">
            <v>S5</v>
          </cell>
          <cell r="I344">
            <v>9</v>
          </cell>
          <cell r="J344">
            <v>2</v>
          </cell>
          <cell r="Q344" t="str">
            <v>GREN40_EME</v>
          </cell>
          <cell r="R344" t="str">
            <v>SUND40</v>
          </cell>
          <cell r="X344">
            <v>2010</v>
          </cell>
          <cell r="Y344" t="str">
            <v>A487</v>
          </cell>
          <cell r="AB344" t="str">
            <v>No</v>
          </cell>
          <cell r="AC344" t="str">
            <v>No</v>
          </cell>
          <cell r="AE344">
            <v>6.0700273104331197</v>
          </cell>
          <cell r="AF344">
            <v>39.96</v>
          </cell>
          <cell r="AG344">
            <v>37211</v>
          </cell>
          <cell r="AI344">
            <v>2.6585597992048364</v>
          </cell>
          <cell r="AJ344">
            <v>39.96</v>
          </cell>
          <cell r="AK344">
            <v>24626</v>
          </cell>
          <cell r="AL344" t="str">
            <v>Peak Security</v>
          </cell>
        </row>
        <row r="345">
          <cell r="B345" t="str">
            <v>FINL1Q</v>
          </cell>
          <cell r="E345">
            <v>0</v>
          </cell>
          <cell r="F345">
            <v>14.015902767018472</v>
          </cell>
          <cell r="G345">
            <v>9.2781810948453654</v>
          </cell>
          <cell r="H345" t="str">
            <v>T4</v>
          </cell>
          <cell r="I345">
            <v>6</v>
          </cell>
          <cell r="J345">
            <v>1</v>
          </cell>
          <cell r="Q345" t="str">
            <v>GRIW40</v>
          </cell>
          <cell r="R345" t="str">
            <v>KEAD40</v>
          </cell>
          <cell r="X345">
            <v>3070</v>
          </cell>
          <cell r="Y345" t="str">
            <v>A30C</v>
          </cell>
          <cell r="AB345" t="str">
            <v>No</v>
          </cell>
          <cell r="AC345" t="str">
            <v>No</v>
          </cell>
          <cell r="AE345">
            <v>1.6077914802310167</v>
          </cell>
          <cell r="AF345">
            <v>49.38</v>
          </cell>
          <cell r="AG345">
            <v>28001</v>
          </cell>
          <cell r="AI345">
            <v>0.84951013936115471</v>
          </cell>
          <cell r="AJ345">
            <v>49.38</v>
          </cell>
          <cell r="AK345">
            <v>20354</v>
          </cell>
          <cell r="AL345" t="str">
            <v>Peak Security</v>
          </cell>
        </row>
        <row r="346">
          <cell r="B346" t="str">
            <v>FINQ1Q</v>
          </cell>
          <cell r="E346">
            <v>0</v>
          </cell>
          <cell r="F346">
            <v>0</v>
          </cell>
          <cell r="G346">
            <v>0</v>
          </cell>
          <cell r="H346" t="str">
            <v>S2</v>
          </cell>
          <cell r="I346">
            <v>9</v>
          </cell>
          <cell r="J346">
            <v>2</v>
          </cell>
          <cell r="Q346" t="str">
            <v>GRIW40</v>
          </cell>
          <cell r="R346" t="str">
            <v>SHBA40</v>
          </cell>
          <cell r="X346">
            <v>2860</v>
          </cell>
          <cell r="Y346" t="str">
            <v>A32F</v>
          </cell>
          <cell r="AB346" t="str">
            <v>No</v>
          </cell>
          <cell r="AC346" t="str">
            <v>No</v>
          </cell>
          <cell r="AE346">
            <v>0.46181861970512411</v>
          </cell>
          <cell r="AF346">
            <v>12.67</v>
          </cell>
          <cell r="AG346">
            <v>8610</v>
          </cell>
          <cell r="AI346">
            <v>0.27531325131094986</v>
          </cell>
          <cell r="AJ346">
            <v>12.67</v>
          </cell>
          <cell r="AK346">
            <v>6648</v>
          </cell>
          <cell r="AL346" t="str">
            <v>Peak Security</v>
          </cell>
        </row>
        <row r="347">
          <cell r="B347" t="str">
            <v>FINQ1R</v>
          </cell>
          <cell r="E347">
            <v>0</v>
          </cell>
          <cell r="F347">
            <v>0</v>
          </cell>
          <cell r="G347">
            <v>0</v>
          </cell>
          <cell r="H347" t="str">
            <v>S2</v>
          </cell>
          <cell r="I347">
            <v>9</v>
          </cell>
          <cell r="J347">
            <v>2</v>
          </cell>
          <cell r="Q347" t="str">
            <v>GRSA20</v>
          </cell>
          <cell r="R347" t="str">
            <v>LACK20</v>
          </cell>
          <cell r="X347">
            <v>1180</v>
          </cell>
          <cell r="Y347" t="str">
            <v>B33C</v>
          </cell>
          <cell r="AB347" t="str">
            <v>No</v>
          </cell>
          <cell r="AC347" t="str">
            <v>No</v>
          </cell>
          <cell r="AE347">
            <v>0</v>
          </cell>
          <cell r="AF347">
            <v>2.9406185660865827</v>
          </cell>
          <cell r="AG347">
            <v>122</v>
          </cell>
          <cell r="AI347">
            <v>0</v>
          </cell>
          <cell r="AJ347">
            <v>2.9406185660865827</v>
          </cell>
          <cell r="AK347">
            <v>92</v>
          </cell>
          <cell r="AL347" t="str">
            <v>Peak Security</v>
          </cell>
        </row>
        <row r="348">
          <cell r="B348" t="str">
            <v>FLEE40</v>
          </cell>
          <cell r="E348">
            <v>527.33030588047654</v>
          </cell>
          <cell r="F348">
            <v>0</v>
          </cell>
          <cell r="G348">
            <v>0</v>
          </cell>
          <cell r="H348" t="str">
            <v>B3</v>
          </cell>
          <cell r="I348">
            <v>25</v>
          </cell>
          <cell r="J348">
            <v>13</v>
          </cell>
          <cell r="Q348" t="str">
            <v>GRSA20</v>
          </cell>
          <cell r="R348" t="str">
            <v>LACK20</v>
          </cell>
          <cell r="X348">
            <v>1130</v>
          </cell>
          <cell r="Y348" t="str">
            <v>B33D</v>
          </cell>
          <cell r="AB348" t="str">
            <v>No</v>
          </cell>
          <cell r="AC348" t="str">
            <v>No</v>
          </cell>
          <cell r="AE348">
            <v>0</v>
          </cell>
          <cell r="AF348">
            <v>2.9406185660865827</v>
          </cell>
          <cell r="AG348">
            <v>122</v>
          </cell>
          <cell r="AI348">
            <v>0</v>
          </cell>
          <cell r="AJ348">
            <v>2.9406185660865827</v>
          </cell>
          <cell r="AK348">
            <v>92</v>
          </cell>
          <cell r="AL348" t="str">
            <v>Peak Security</v>
          </cell>
        </row>
        <row r="349">
          <cell r="B349" t="str">
            <v>FLIB40</v>
          </cell>
          <cell r="E349">
            <v>0</v>
          </cell>
          <cell r="F349">
            <v>0</v>
          </cell>
          <cell r="G349">
            <v>0</v>
          </cell>
          <cell r="H349" t="str">
            <v>M5</v>
          </cell>
          <cell r="I349">
            <v>16</v>
          </cell>
          <cell r="J349">
            <v>6</v>
          </cell>
          <cell r="Q349" t="str">
            <v>GRSB20</v>
          </cell>
          <cell r="R349" t="str">
            <v>LACK20</v>
          </cell>
          <cell r="X349">
            <v>1130</v>
          </cell>
          <cell r="Y349" t="str">
            <v>B34E</v>
          </cell>
          <cell r="AB349" t="str">
            <v>No</v>
          </cell>
          <cell r="AC349" t="str">
            <v>No</v>
          </cell>
          <cell r="AE349">
            <v>0</v>
          </cell>
          <cell r="AF349">
            <v>2.4732099213405978</v>
          </cell>
          <cell r="AG349">
            <v>103</v>
          </cell>
          <cell r="AI349">
            <v>0</v>
          </cell>
          <cell r="AJ349">
            <v>2.4732099213405978</v>
          </cell>
          <cell r="AK349">
            <v>78</v>
          </cell>
          <cell r="AL349" t="str">
            <v>Peak Security</v>
          </cell>
        </row>
        <row r="350">
          <cell r="B350" t="str">
            <v>FOGG1Q</v>
          </cell>
          <cell r="E350">
            <v>0</v>
          </cell>
          <cell r="F350">
            <v>0</v>
          </cell>
          <cell r="G350">
            <v>0</v>
          </cell>
          <cell r="H350" t="str">
            <v>T2</v>
          </cell>
          <cell r="I350">
            <v>5</v>
          </cell>
          <cell r="J350">
            <v>1</v>
          </cell>
          <cell r="Q350" t="str">
            <v>GRSB20</v>
          </cell>
          <cell r="R350" t="str">
            <v>LACK20</v>
          </cell>
          <cell r="X350">
            <v>1130</v>
          </cell>
          <cell r="Y350" t="str">
            <v>B34F</v>
          </cell>
          <cell r="AB350" t="str">
            <v>No</v>
          </cell>
          <cell r="AC350" t="str">
            <v>No</v>
          </cell>
          <cell r="AE350">
            <v>0</v>
          </cell>
          <cell r="AF350">
            <v>2.4732099213405978</v>
          </cell>
          <cell r="AG350">
            <v>103</v>
          </cell>
          <cell r="AI350">
            <v>0</v>
          </cell>
          <cell r="AJ350">
            <v>2.4732099213405978</v>
          </cell>
          <cell r="AK350">
            <v>78</v>
          </cell>
          <cell r="AL350" t="str">
            <v>Peak Security</v>
          </cell>
        </row>
        <row r="351">
          <cell r="B351" t="str">
            <v>FOGG1R</v>
          </cell>
          <cell r="E351">
            <v>0</v>
          </cell>
          <cell r="F351">
            <v>0</v>
          </cell>
          <cell r="G351">
            <v>0</v>
          </cell>
          <cell r="H351" t="str">
            <v>T2</v>
          </cell>
          <cell r="I351">
            <v>5</v>
          </cell>
          <cell r="J351">
            <v>1</v>
          </cell>
          <cell r="Q351" t="str">
            <v>BODE40</v>
          </cell>
          <cell r="R351" t="str">
            <v>GWYN4A</v>
          </cell>
          <cell r="X351">
            <v>1940</v>
          </cell>
          <cell r="Y351" t="str">
            <v>A215</v>
          </cell>
          <cell r="AB351" t="str">
            <v>No</v>
          </cell>
          <cell r="AC351" t="str">
            <v>No</v>
          </cell>
          <cell r="AE351">
            <v>0</v>
          </cell>
          <cell r="AF351">
            <v>8.1621855073336231</v>
          </cell>
          <cell r="AG351">
            <v>0</v>
          </cell>
          <cell r="AI351">
            <v>0</v>
          </cell>
          <cell r="AJ351">
            <v>8.1621855073336231</v>
          </cell>
          <cell r="AK351">
            <v>2365</v>
          </cell>
          <cell r="AL351" t="str">
            <v>Year Round</v>
          </cell>
        </row>
        <row r="352">
          <cell r="B352" t="str">
            <v>FOUR20</v>
          </cell>
          <cell r="E352">
            <v>12.508478854023577</v>
          </cell>
          <cell r="F352">
            <v>0</v>
          </cell>
          <cell r="G352">
            <v>0</v>
          </cell>
          <cell r="H352" t="str">
            <v>Q8</v>
          </cell>
          <cell r="I352">
            <v>13</v>
          </cell>
          <cell r="J352">
            <v>3</v>
          </cell>
          <cell r="Q352" t="str">
            <v>BODE40</v>
          </cell>
          <cell r="R352" t="str">
            <v>GWYN4B</v>
          </cell>
          <cell r="X352">
            <v>2700</v>
          </cell>
          <cell r="Y352" t="str">
            <v>A216</v>
          </cell>
          <cell r="AB352" t="str">
            <v>No</v>
          </cell>
          <cell r="AC352" t="str">
            <v>No</v>
          </cell>
          <cell r="AE352">
            <v>0</v>
          </cell>
          <cell r="AF352">
            <v>0.5</v>
          </cell>
          <cell r="AG352">
            <v>0</v>
          </cell>
          <cell r="AI352">
            <v>0</v>
          </cell>
          <cell r="AJ352">
            <v>0.5</v>
          </cell>
          <cell r="AK352">
            <v>145</v>
          </cell>
          <cell r="AL352" t="str">
            <v>Year Round</v>
          </cell>
        </row>
        <row r="353">
          <cell r="B353" t="str">
            <v>FOYE20</v>
          </cell>
          <cell r="E353">
            <v>0</v>
          </cell>
          <cell r="F353">
            <v>254.83459576397223</v>
          </cell>
          <cell r="G353">
            <v>150</v>
          </cell>
          <cell r="H353" t="str">
            <v>T1</v>
          </cell>
          <cell r="I353">
            <v>1</v>
          </cell>
          <cell r="J353">
            <v>1</v>
          </cell>
          <cell r="Q353" t="str">
            <v>GWYN4A</v>
          </cell>
          <cell r="R353" t="str">
            <v>PENT40</v>
          </cell>
          <cell r="X353">
            <v>2780</v>
          </cell>
          <cell r="Y353" t="str">
            <v>A213</v>
          </cell>
          <cell r="AB353" t="str">
            <v>No</v>
          </cell>
          <cell r="AC353" t="str">
            <v>No</v>
          </cell>
          <cell r="AE353">
            <v>0.92668404037229923</v>
          </cell>
          <cell r="AF353">
            <v>49.21</v>
          </cell>
          <cell r="AG353">
            <v>19339</v>
          </cell>
          <cell r="AI353">
            <v>0.11561260264378166</v>
          </cell>
          <cell r="AJ353">
            <v>49.21</v>
          </cell>
          <cell r="AK353">
            <v>6831</v>
          </cell>
          <cell r="AL353" t="str">
            <v>Peak Security</v>
          </cell>
        </row>
        <row r="354">
          <cell r="B354" t="str">
            <v>FRAS1Q</v>
          </cell>
          <cell r="E354">
            <v>9.6807490000000005</v>
          </cell>
          <cell r="F354">
            <v>0</v>
          </cell>
          <cell r="G354">
            <v>0</v>
          </cell>
          <cell r="H354" t="str">
            <v>T2</v>
          </cell>
          <cell r="I354">
            <v>2</v>
          </cell>
          <cell r="J354">
            <v>1</v>
          </cell>
          <cell r="Q354" t="str">
            <v>GWYN4B</v>
          </cell>
          <cell r="R354" t="str">
            <v>PENT40</v>
          </cell>
          <cell r="X354">
            <v>2780</v>
          </cell>
          <cell r="Y354" t="str">
            <v>A214</v>
          </cell>
          <cell r="AB354" t="str">
            <v>No</v>
          </cell>
          <cell r="AC354" t="str">
            <v>No</v>
          </cell>
          <cell r="AE354">
            <v>0.92668404037229635</v>
          </cell>
          <cell r="AF354">
            <v>49.21</v>
          </cell>
          <cell r="AG354">
            <v>19339</v>
          </cell>
          <cell r="AI354">
            <v>0.11561260264378166</v>
          </cell>
          <cell r="AJ354">
            <v>49.21</v>
          </cell>
          <cell r="AK354">
            <v>6831</v>
          </cell>
          <cell r="AL354" t="str">
            <v>Peak Security</v>
          </cell>
        </row>
        <row r="355">
          <cell r="B355" t="str">
            <v>FRAS1R</v>
          </cell>
          <cell r="E355">
            <v>9.6807490000000005</v>
          </cell>
          <cell r="F355">
            <v>0</v>
          </cell>
          <cell r="G355">
            <v>0</v>
          </cell>
          <cell r="H355" t="str">
            <v>T2</v>
          </cell>
          <cell r="I355">
            <v>2</v>
          </cell>
          <cell r="J355">
            <v>1</v>
          </cell>
          <cell r="Q355" t="str">
            <v>HACK2A</v>
          </cell>
          <cell r="R355" t="str">
            <v>TOTT20</v>
          </cell>
          <cell r="X355">
            <v>955</v>
          </cell>
          <cell r="Y355" t="str">
            <v>B648</v>
          </cell>
          <cell r="AB355" t="str">
            <v>No</v>
          </cell>
          <cell r="AC355" t="str">
            <v>No</v>
          </cell>
          <cell r="AE355">
            <v>0.41180034085788914</v>
          </cell>
          <cell r="AF355">
            <v>10.21306732994773</v>
          </cell>
          <cell r="AG355">
            <v>3784</v>
          </cell>
          <cell r="AI355">
            <v>0.15278351711290616</v>
          </cell>
          <cell r="AJ355">
            <v>10.21306732994773</v>
          </cell>
          <cell r="AK355">
            <v>2305</v>
          </cell>
          <cell r="AL355" t="str">
            <v>Peak Security</v>
          </cell>
        </row>
        <row r="356">
          <cell r="B356" t="str">
            <v>FROD2A</v>
          </cell>
          <cell r="E356">
            <v>65.647545926601808</v>
          </cell>
          <cell r="F356">
            <v>0</v>
          </cell>
          <cell r="G356">
            <v>0</v>
          </cell>
          <cell r="H356" t="str">
            <v>N3</v>
          </cell>
          <cell r="I356">
            <v>16</v>
          </cell>
          <cell r="J356">
            <v>6</v>
          </cell>
          <cell r="Q356" t="str">
            <v>HACK2B</v>
          </cell>
          <cell r="R356" t="str">
            <v>TOTT20</v>
          </cell>
          <cell r="X356">
            <v>955</v>
          </cell>
          <cell r="Y356" t="str">
            <v>B650</v>
          </cell>
          <cell r="AB356" t="str">
            <v>No</v>
          </cell>
          <cell r="AC356" t="str">
            <v>No</v>
          </cell>
          <cell r="AE356">
            <v>0.41180034085788914</v>
          </cell>
          <cell r="AF356">
            <v>10.21306732994773</v>
          </cell>
          <cell r="AG356">
            <v>3784</v>
          </cell>
          <cell r="AI356">
            <v>0.15278351711290616</v>
          </cell>
          <cell r="AJ356">
            <v>10.21306732994773</v>
          </cell>
          <cell r="AK356">
            <v>2305</v>
          </cell>
          <cell r="AL356" t="str">
            <v>Peak Security</v>
          </cell>
        </row>
        <row r="357">
          <cell r="B357" t="str">
            <v>FROD2B</v>
          </cell>
          <cell r="E357">
            <v>46.590153594848424</v>
          </cell>
          <cell r="F357">
            <v>0</v>
          </cell>
          <cell r="G357">
            <v>0</v>
          </cell>
          <cell r="H357" t="str">
            <v>N3</v>
          </cell>
          <cell r="I357">
            <v>16</v>
          </cell>
          <cell r="J357">
            <v>6</v>
          </cell>
          <cell r="Q357" t="str">
            <v>HACK2A</v>
          </cell>
          <cell r="R357" t="str">
            <v>HACK40</v>
          </cell>
          <cell r="X357">
            <v>1100</v>
          </cell>
          <cell r="Y357" t="str">
            <v>D6A5</v>
          </cell>
          <cell r="AB357" t="str">
            <v>No</v>
          </cell>
          <cell r="AC357" t="str">
            <v>No</v>
          </cell>
          <cell r="AE357">
            <v>0.16801259827350049</v>
          </cell>
          <cell r="AF357">
            <v>0</v>
          </cell>
          <cell r="AG357">
            <v>0</v>
          </cell>
          <cell r="AI357">
            <v>4.2058733206147267E-2</v>
          </cell>
          <cell r="AJ357">
            <v>0</v>
          </cell>
          <cell r="AK357">
            <v>0</v>
          </cell>
          <cell r="AL357" t="str">
            <v>Peak Security</v>
          </cell>
        </row>
        <row r="358">
          <cell r="B358" t="str">
            <v>FROD40</v>
          </cell>
          <cell r="E358">
            <v>20.637392331753389</v>
          </cell>
          <cell r="F358">
            <v>0</v>
          </cell>
          <cell r="G358">
            <v>0</v>
          </cell>
          <cell r="H358" t="str">
            <v>N3</v>
          </cell>
          <cell r="I358">
            <v>16</v>
          </cell>
          <cell r="J358">
            <v>6</v>
          </cell>
          <cell r="Q358" t="str">
            <v>HACK2B</v>
          </cell>
          <cell r="R358" t="str">
            <v>HACK40</v>
          </cell>
          <cell r="X358">
            <v>1100</v>
          </cell>
          <cell r="Y358" t="str">
            <v>F646</v>
          </cell>
          <cell r="AB358" t="str">
            <v>No</v>
          </cell>
          <cell r="AC358" t="str">
            <v>No</v>
          </cell>
          <cell r="AE358">
            <v>0.16801259827350049</v>
          </cell>
          <cell r="AF358">
            <v>0</v>
          </cell>
          <cell r="AG358">
            <v>0</v>
          </cell>
          <cell r="AI358">
            <v>4.2058733206147267E-2</v>
          </cell>
          <cell r="AJ358">
            <v>0</v>
          </cell>
          <cell r="AK358">
            <v>0</v>
          </cell>
          <cell r="AL358" t="str">
            <v>Peak Security</v>
          </cell>
        </row>
        <row r="359">
          <cell r="B359" t="str">
            <v>FWIL1Q</v>
          </cell>
          <cell r="E359">
            <v>4.0657784399999954</v>
          </cell>
          <cell r="F359">
            <v>0</v>
          </cell>
          <cell r="G359">
            <v>0</v>
          </cell>
          <cell r="H359" t="str">
            <v>T1</v>
          </cell>
          <cell r="I359">
            <v>3</v>
          </cell>
          <cell r="J359">
            <v>1</v>
          </cell>
          <cell r="Q359" t="str">
            <v>HACK40</v>
          </cell>
          <cell r="R359" t="str">
            <v>WHAM40</v>
          </cell>
          <cell r="X359">
            <v>1860</v>
          </cell>
          <cell r="Y359" t="str">
            <v>A649</v>
          </cell>
          <cell r="AB359" t="str">
            <v>No</v>
          </cell>
          <cell r="AC359" t="str">
            <v>No</v>
          </cell>
          <cell r="AE359">
            <v>0</v>
          </cell>
          <cell r="AF359">
            <v>62.746801087627226</v>
          </cell>
          <cell r="AG359">
            <v>9219</v>
          </cell>
          <cell r="AI359">
            <v>0</v>
          </cell>
          <cell r="AJ359">
            <v>62.746801087627226</v>
          </cell>
          <cell r="AK359">
            <v>41852</v>
          </cell>
          <cell r="AL359" t="str">
            <v>Year Round</v>
          </cell>
        </row>
        <row r="360">
          <cell r="B360" t="str">
            <v>FWIL1R</v>
          </cell>
          <cell r="E360">
            <v>13.714672139999996</v>
          </cell>
          <cell r="F360">
            <v>0</v>
          </cell>
          <cell r="G360">
            <v>0</v>
          </cell>
          <cell r="H360" t="str">
            <v>T1</v>
          </cell>
          <cell r="I360">
            <v>3</v>
          </cell>
          <cell r="J360">
            <v>1</v>
          </cell>
          <cell r="Q360" t="str">
            <v>HACK40</v>
          </cell>
          <cell r="R360" t="str">
            <v>WHAM40</v>
          </cell>
          <cell r="X360">
            <v>1860</v>
          </cell>
          <cell r="Y360" t="str">
            <v>A651</v>
          </cell>
          <cell r="AB360" t="str">
            <v>No</v>
          </cell>
          <cell r="AC360" t="str">
            <v>No</v>
          </cell>
          <cell r="AE360">
            <v>0</v>
          </cell>
          <cell r="AF360">
            <v>62.746801087627226</v>
          </cell>
          <cell r="AG360">
            <v>9219</v>
          </cell>
          <cell r="AI360">
            <v>0</v>
          </cell>
          <cell r="AJ360">
            <v>62.746801087627226</v>
          </cell>
          <cell r="AK360">
            <v>41852</v>
          </cell>
          <cell r="AL360" t="str">
            <v>Year Round</v>
          </cell>
        </row>
        <row r="361">
          <cell r="B361" t="str">
            <v>GALA10</v>
          </cell>
          <cell r="E361">
            <v>14.612761317910046</v>
          </cell>
          <cell r="F361">
            <v>0</v>
          </cell>
          <cell r="G361">
            <v>0</v>
          </cell>
          <cell r="H361" t="str">
            <v>S1</v>
          </cell>
          <cell r="I361">
            <v>11</v>
          </cell>
          <cell r="J361">
            <v>2</v>
          </cell>
          <cell r="Q361" t="str">
            <v>HAMH2A</v>
          </cell>
          <cell r="R361" t="str">
            <v>NECH20</v>
          </cell>
          <cell r="X361">
            <v>1000</v>
          </cell>
          <cell r="Y361" t="str">
            <v>B508</v>
          </cell>
          <cell r="AB361" t="str">
            <v>No</v>
          </cell>
          <cell r="AC361" t="str">
            <v>No</v>
          </cell>
          <cell r="AE361">
            <v>0.13905641455315121</v>
          </cell>
          <cell r="AF361">
            <v>12.512169874738676</v>
          </cell>
          <cell r="AG361">
            <v>3299</v>
          </cell>
          <cell r="AI361">
            <v>0.13176513281387522</v>
          </cell>
          <cell r="AJ361">
            <v>12.512169874738676</v>
          </cell>
          <cell r="AK361">
            <v>3212</v>
          </cell>
          <cell r="AL361" t="str">
            <v>Peak Security</v>
          </cell>
        </row>
        <row r="362">
          <cell r="B362" t="str">
            <v>GARB1Q</v>
          </cell>
          <cell r="E362">
            <v>0</v>
          </cell>
          <cell r="F362">
            <v>0</v>
          </cell>
          <cell r="G362">
            <v>0</v>
          </cell>
          <cell r="H362" t="str">
            <v>T2</v>
          </cell>
          <cell r="I362">
            <v>9</v>
          </cell>
          <cell r="J362">
            <v>2</v>
          </cell>
          <cell r="Q362" t="str">
            <v>HAMH2A</v>
          </cell>
          <cell r="R362" t="str">
            <v>HAMH40_WPD</v>
          </cell>
          <cell r="X362">
            <v>1000</v>
          </cell>
          <cell r="Y362" t="str">
            <v>F508</v>
          </cell>
          <cell r="AB362" t="str">
            <v>No</v>
          </cell>
          <cell r="AC362" t="str">
            <v>No</v>
          </cell>
          <cell r="AE362">
            <v>0.13905641455315132</v>
          </cell>
          <cell r="AF362">
            <v>0</v>
          </cell>
          <cell r="AG362">
            <v>0</v>
          </cell>
          <cell r="AI362">
            <v>0.13176513281387522</v>
          </cell>
          <cell r="AJ362">
            <v>0</v>
          </cell>
          <cell r="AK362">
            <v>0</v>
          </cell>
          <cell r="AL362" t="str">
            <v>Peak Security</v>
          </cell>
        </row>
        <row r="363">
          <cell r="B363" t="str">
            <v>GARB1R</v>
          </cell>
          <cell r="E363">
            <v>0</v>
          </cell>
          <cell r="F363">
            <v>0</v>
          </cell>
          <cell r="G363">
            <v>0</v>
          </cell>
          <cell r="H363" t="str">
            <v>T2</v>
          </cell>
          <cell r="I363">
            <v>9</v>
          </cell>
          <cell r="J363">
            <v>2</v>
          </cell>
          <cell r="Q363" t="str">
            <v>HAMH40_EME</v>
          </cell>
          <cell r="R363" t="str">
            <v>HAMH40_WPD</v>
          </cell>
          <cell r="X363">
            <v>0</v>
          </cell>
          <cell r="Y363" t="str">
            <v>None</v>
          </cell>
          <cell r="AB363" t="str">
            <v>No</v>
          </cell>
          <cell r="AC363" t="str">
            <v>No</v>
          </cell>
          <cell r="AE363">
            <v>0</v>
          </cell>
          <cell r="AF363">
            <v>0</v>
          </cell>
          <cell r="AG363">
            <v>0</v>
          </cell>
          <cell r="AI363">
            <v>0</v>
          </cell>
          <cell r="AJ363">
            <v>0</v>
          </cell>
          <cell r="AK363">
            <v>0</v>
          </cell>
          <cell r="AL363" t="str">
            <v>Year Round</v>
          </cell>
        </row>
        <row r="364">
          <cell r="B364" t="str">
            <v>GARB1S</v>
          </cell>
          <cell r="E364">
            <v>0</v>
          </cell>
          <cell r="F364">
            <v>0</v>
          </cell>
          <cell r="G364">
            <v>0</v>
          </cell>
          <cell r="H364" t="str">
            <v>T2</v>
          </cell>
          <cell r="I364">
            <v>9</v>
          </cell>
          <cell r="J364">
            <v>2</v>
          </cell>
          <cell r="Q364" t="str">
            <v>HAMH40_WPD</v>
          </cell>
          <cell r="R364" t="str">
            <v>WILE40</v>
          </cell>
          <cell r="X364">
            <v>2010</v>
          </cell>
          <cell r="Y364" t="str">
            <v>A579</v>
          </cell>
          <cell r="AB364" t="str">
            <v>No</v>
          </cell>
          <cell r="AC364" t="str">
            <v>No</v>
          </cell>
          <cell r="AE364">
            <v>0.82369822368152945</v>
          </cell>
          <cell r="AF364">
            <v>91.281912318916923</v>
          </cell>
          <cell r="AG364">
            <v>23915</v>
          </cell>
          <cell r="AI364">
            <v>0.79907391738499356</v>
          </cell>
          <cell r="AJ364">
            <v>91.281912318916923</v>
          </cell>
          <cell r="AK364">
            <v>23555</v>
          </cell>
          <cell r="AL364" t="str">
            <v>Peak Security</v>
          </cell>
        </row>
        <row r="365">
          <cell r="B365" t="str">
            <v>GARB1T</v>
          </cell>
          <cell r="E365">
            <v>0</v>
          </cell>
          <cell r="F365">
            <v>0</v>
          </cell>
          <cell r="G365">
            <v>0</v>
          </cell>
          <cell r="H365" t="str">
            <v>T2</v>
          </cell>
          <cell r="I365">
            <v>9</v>
          </cell>
          <cell r="J365">
            <v>2</v>
          </cell>
          <cell r="Q365" t="str">
            <v>HARK10</v>
          </cell>
          <cell r="R365" t="str">
            <v>HARK20</v>
          </cell>
          <cell r="X365">
            <v>222</v>
          </cell>
          <cell r="Y365" t="str">
            <v>S203</v>
          </cell>
          <cell r="AB365" t="str">
            <v>No</v>
          </cell>
          <cell r="AC365" t="str">
            <v>No</v>
          </cell>
          <cell r="AE365">
            <v>3.6306396873749984E-4</v>
          </cell>
          <cell r="AF365">
            <v>0</v>
          </cell>
          <cell r="AG365">
            <v>0</v>
          </cell>
          <cell r="AI365">
            <v>5.061421679552488E-3</v>
          </cell>
          <cell r="AJ365">
            <v>0</v>
          </cell>
          <cell r="AK365">
            <v>0</v>
          </cell>
          <cell r="AL365" t="str">
            <v>Year Round</v>
          </cell>
        </row>
        <row r="366">
          <cell r="B366" t="str">
            <v>GARE1S</v>
          </cell>
          <cell r="E366">
            <v>0</v>
          </cell>
          <cell r="F366">
            <v>0</v>
          </cell>
          <cell r="G366">
            <v>0</v>
          </cell>
          <cell r="H366" t="str">
            <v>S6</v>
          </cell>
          <cell r="I366">
            <v>9</v>
          </cell>
          <cell r="J366">
            <v>2</v>
          </cell>
          <cell r="Q366" t="str">
            <v>HARK10</v>
          </cell>
          <cell r="R366" t="str">
            <v>HARK20</v>
          </cell>
          <cell r="X366">
            <v>222</v>
          </cell>
          <cell r="Y366" t="str">
            <v>S204</v>
          </cell>
          <cell r="AB366" t="str">
            <v>No</v>
          </cell>
          <cell r="AC366" t="str">
            <v>No</v>
          </cell>
          <cell r="AE366">
            <v>3.6306396873749984E-4</v>
          </cell>
          <cell r="AF366">
            <v>0</v>
          </cell>
          <cell r="AG366">
            <v>0</v>
          </cell>
          <cell r="AI366">
            <v>5.061421679552488E-3</v>
          </cell>
          <cell r="AJ366">
            <v>0</v>
          </cell>
          <cell r="AK366">
            <v>0</v>
          </cell>
          <cell r="AL366" t="str">
            <v>Year Round</v>
          </cell>
        </row>
        <row r="367">
          <cell r="B367" t="str">
            <v>GARE1T</v>
          </cell>
          <cell r="E367">
            <v>0</v>
          </cell>
          <cell r="F367">
            <v>0</v>
          </cell>
          <cell r="G367">
            <v>0</v>
          </cell>
          <cell r="H367" t="str">
            <v>S6</v>
          </cell>
          <cell r="I367">
            <v>9</v>
          </cell>
          <cell r="J367">
            <v>2</v>
          </cell>
          <cell r="Q367" t="str">
            <v>HARK10</v>
          </cell>
          <cell r="R367" t="str">
            <v>HARK20</v>
          </cell>
          <cell r="X367">
            <v>222</v>
          </cell>
          <cell r="Y367" t="str">
            <v>S201</v>
          </cell>
          <cell r="AB367" t="str">
            <v>No</v>
          </cell>
          <cell r="AC367" t="str">
            <v>No</v>
          </cell>
          <cell r="AE367">
            <v>3.6306396873749984E-4</v>
          </cell>
          <cell r="AF367">
            <v>0</v>
          </cell>
          <cell r="AG367">
            <v>0</v>
          </cell>
          <cell r="AI367">
            <v>5.061421679552488E-3</v>
          </cell>
          <cell r="AJ367">
            <v>0</v>
          </cell>
          <cell r="AK367">
            <v>0</v>
          </cell>
          <cell r="AL367" t="str">
            <v>Year Round</v>
          </cell>
        </row>
        <row r="368">
          <cell r="B368" t="str">
            <v>GART4A</v>
          </cell>
          <cell r="E368">
            <v>0</v>
          </cell>
          <cell r="F368">
            <v>0</v>
          </cell>
          <cell r="G368">
            <v>0</v>
          </cell>
          <cell r="H368" t="str">
            <v>P8</v>
          </cell>
          <cell r="I368">
            <v>16</v>
          </cell>
          <cell r="J368">
            <v>5</v>
          </cell>
          <cell r="Q368" t="str">
            <v>HARK10</v>
          </cell>
          <cell r="R368" t="str">
            <v>HARK20</v>
          </cell>
          <cell r="X368">
            <v>222</v>
          </cell>
          <cell r="Y368" t="str">
            <v>S202</v>
          </cell>
          <cell r="AB368" t="str">
            <v>No</v>
          </cell>
          <cell r="AC368" t="str">
            <v>No</v>
          </cell>
          <cell r="AE368">
            <v>3.6306396873749984E-4</v>
          </cell>
          <cell r="AF368">
            <v>0</v>
          </cell>
          <cell r="AG368">
            <v>0</v>
          </cell>
          <cell r="AI368">
            <v>5.061421679552488E-3</v>
          </cell>
          <cell r="AJ368">
            <v>0</v>
          </cell>
          <cell r="AK368">
            <v>0</v>
          </cell>
          <cell r="AL368" t="str">
            <v>Year Round</v>
          </cell>
        </row>
        <row r="369">
          <cell r="B369" t="str">
            <v>GART4B</v>
          </cell>
          <cell r="E369">
            <v>0</v>
          </cell>
          <cell r="F369">
            <v>0</v>
          </cell>
          <cell r="G369">
            <v>0</v>
          </cell>
          <cell r="H369" t="str">
            <v>P8</v>
          </cell>
          <cell r="I369">
            <v>16</v>
          </cell>
          <cell r="J369">
            <v>5</v>
          </cell>
          <cell r="Q369" t="str">
            <v>HARK10</v>
          </cell>
          <cell r="R369" t="str">
            <v>HARK20</v>
          </cell>
          <cell r="X369">
            <v>222</v>
          </cell>
          <cell r="Y369" t="str">
            <v>S205</v>
          </cell>
          <cell r="AB369" t="str">
            <v>No</v>
          </cell>
          <cell r="AC369" t="str">
            <v>No</v>
          </cell>
          <cell r="AE369">
            <v>3.6306396873749984E-4</v>
          </cell>
          <cell r="AF369">
            <v>0</v>
          </cell>
          <cell r="AG369">
            <v>0</v>
          </cell>
          <cell r="AI369">
            <v>5.061421679552488E-3</v>
          </cell>
          <cell r="AJ369">
            <v>0</v>
          </cell>
          <cell r="AK369">
            <v>0</v>
          </cell>
          <cell r="AL369" t="str">
            <v>Year Round</v>
          </cell>
        </row>
        <row r="370">
          <cell r="B370" t="str">
            <v>GAWH10</v>
          </cell>
          <cell r="E370">
            <v>0</v>
          </cell>
          <cell r="F370">
            <v>0</v>
          </cell>
          <cell r="G370">
            <v>38.64</v>
          </cell>
          <cell r="H370" t="str">
            <v>T5</v>
          </cell>
          <cell r="I370">
            <v>11</v>
          </cell>
          <cell r="J370">
            <v>1</v>
          </cell>
          <cell r="Q370" t="str">
            <v>HARK20</v>
          </cell>
          <cell r="R370" t="str">
            <v>STEW20</v>
          </cell>
          <cell r="X370">
            <v>775</v>
          </cell>
          <cell r="Y370" t="str">
            <v>B37E</v>
          </cell>
          <cell r="AB370" t="str">
            <v>No</v>
          </cell>
          <cell r="AC370" t="str">
            <v>No</v>
          </cell>
          <cell r="AE370">
            <v>5.5406294284611026E-3</v>
          </cell>
          <cell r="AF370">
            <v>101.66364854064184</v>
          </cell>
          <cell r="AG370">
            <v>1081</v>
          </cell>
          <cell r="AI370">
            <v>2.4152499147533195</v>
          </cell>
          <cell r="AJ370">
            <v>101.66364854064184</v>
          </cell>
          <cell r="AK370">
            <v>22571</v>
          </cell>
          <cell r="AL370" t="str">
            <v>Year Round</v>
          </cell>
        </row>
        <row r="371">
          <cell r="B371" t="str">
            <v>GIFF2Q</v>
          </cell>
          <cell r="E371">
            <v>5.749583848569511</v>
          </cell>
          <cell r="F371">
            <v>0</v>
          </cell>
          <cell r="G371">
            <v>0</v>
          </cell>
          <cell r="H371" t="str">
            <v>S1</v>
          </cell>
          <cell r="I371">
            <v>9</v>
          </cell>
          <cell r="J371">
            <v>2</v>
          </cell>
          <cell r="Q371" t="str">
            <v>HAKB4A</v>
          </cell>
          <cell r="R371" t="str">
            <v>HARK40</v>
          </cell>
          <cell r="X371">
            <v>1970</v>
          </cell>
          <cell r="Y371" t="str">
            <v>A283</v>
          </cell>
          <cell r="AB371" t="str">
            <v>No</v>
          </cell>
          <cell r="AC371" t="str">
            <v>No</v>
          </cell>
          <cell r="AE371">
            <v>2.2089984608074039E-2</v>
          </cell>
          <cell r="AF371">
            <v>9.86</v>
          </cell>
          <cell r="AG371">
            <v>1036</v>
          </cell>
          <cell r="AI371">
            <v>0.64422496788058781</v>
          </cell>
          <cell r="AJ371">
            <v>9.86</v>
          </cell>
          <cell r="AK371">
            <v>5596</v>
          </cell>
          <cell r="AL371" t="str">
            <v>Year Round</v>
          </cell>
        </row>
        <row r="372">
          <cell r="B372" t="str">
            <v>GIFF2R</v>
          </cell>
          <cell r="E372">
            <v>22.059991348569511</v>
          </cell>
          <cell r="F372">
            <v>0</v>
          </cell>
          <cell r="G372">
            <v>0</v>
          </cell>
          <cell r="H372" t="str">
            <v>S1</v>
          </cell>
          <cell r="I372">
            <v>9</v>
          </cell>
          <cell r="J372">
            <v>2</v>
          </cell>
          <cell r="Q372" t="str">
            <v>HAKB4B</v>
          </cell>
          <cell r="R372" t="str">
            <v>HARK40</v>
          </cell>
          <cell r="X372">
            <v>1970</v>
          </cell>
          <cell r="Y372" t="str">
            <v>A188</v>
          </cell>
          <cell r="AB372" t="str">
            <v>No</v>
          </cell>
          <cell r="AC372" t="str">
            <v>No</v>
          </cell>
          <cell r="AE372">
            <v>4.109371461449228E-2</v>
          </cell>
          <cell r="AF372">
            <v>9.86</v>
          </cell>
          <cell r="AG372">
            <v>1413</v>
          </cell>
          <cell r="AI372">
            <v>0.5775165824630748</v>
          </cell>
          <cell r="AJ372">
            <v>9.86</v>
          </cell>
          <cell r="AK372">
            <v>5298</v>
          </cell>
          <cell r="AL372" t="str">
            <v>Year Round</v>
          </cell>
        </row>
        <row r="373">
          <cell r="B373" t="str">
            <v>GLAG1Q</v>
          </cell>
          <cell r="E373">
            <v>0.115</v>
          </cell>
          <cell r="F373">
            <v>0</v>
          </cell>
          <cell r="G373">
            <v>0</v>
          </cell>
          <cell r="H373" t="str">
            <v>T3</v>
          </cell>
          <cell r="I373">
            <v>9</v>
          </cell>
          <cell r="J373">
            <v>1</v>
          </cell>
          <cell r="Q373" t="str">
            <v>HARK20</v>
          </cell>
          <cell r="R373" t="str">
            <v>HARK40</v>
          </cell>
          <cell r="X373">
            <v>500</v>
          </cell>
          <cell r="Y373" t="str">
            <v>F254</v>
          </cell>
          <cell r="AB373" t="str">
            <v>No</v>
          </cell>
          <cell r="AC373" t="str">
            <v>No</v>
          </cell>
          <cell r="AE373">
            <v>1.9312160385407111E-2</v>
          </cell>
          <cell r="AF373">
            <v>0</v>
          </cell>
          <cell r="AG373">
            <v>0</v>
          </cell>
          <cell r="AI373">
            <v>8.0318157007741198E-2</v>
          </cell>
          <cell r="AJ373">
            <v>0</v>
          </cell>
          <cell r="AK373">
            <v>0</v>
          </cell>
          <cell r="AL373" t="str">
            <v>Year Round</v>
          </cell>
        </row>
        <row r="374">
          <cell r="B374" t="str">
            <v>GLAG1R</v>
          </cell>
          <cell r="E374">
            <v>0.115</v>
          </cell>
          <cell r="F374">
            <v>0</v>
          </cell>
          <cell r="G374">
            <v>0</v>
          </cell>
          <cell r="H374" t="str">
            <v>T3</v>
          </cell>
          <cell r="I374">
            <v>9</v>
          </cell>
          <cell r="J374">
            <v>1</v>
          </cell>
          <cell r="Q374" t="str">
            <v>HARK20</v>
          </cell>
          <cell r="R374" t="str">
            <v>HARK40</v>
          </cell>
          <cell r="X374">
            <v>500</v>
          </cell>
          <cell r="Y374" t="str">
            <v>F252</v>
          </cell>
          <cell r="AB374" t="str">
            <v>No</v>
          </cell>
          <cell r="AC374" t="str">
            <v>No</v>
          </cell>
          <cell r="AE374">
            <v>1.4243724125924491E-2</v>
          </cell>
          <cell r="AF374">
            <v>0</v>
          </cell>
          <cell r="AG374">
            <v>0</v>
          </cell>
          <cell r="AI374">
            <v>5.9238824030553305E-2</v>
          </cell>
          <cell r="AJ374">
            <v>0</v>
          </cell>
          <cell r="AK374">
            <v>0</v>
          </cell>
          <cell r="AL374" t="str">
            <v>Year Round</v>
          </cell>
        </row>
        <row r="375">
          <cell r="B375" t="str">
            <v>GLDO1G</v>
          </cell>
          <cell r="E375">
            <v>0</v>
          </cell>
          <cell r="F375">
            <v>84.85992038940276</v>
          </cell>
          <cell r="G375">
            <v>56.175169174245582</v>
          </cell>
          <cell r="H375" t="str">
            <v>T1</v>
          </cell>
          <cell r="I375">
            <v>3</v>
          </cell>
          <cell r="J375">
            <v>1</v>
          </cell>
          <cell r="Q375" t="str">
            <v>HARK20</v>
          </cell>
          <cell r="R375" t="str">
            <v>HARK40</v>
          </cell>
          <cell r="X375">
            <v>500</v>
          </cell>
          <cell r="Y375" t="str">
            <v>F253</v>
          </cell>
          <cell r="AB375" t="str">
            <v>No</v>
          </cell>
          <cell r="AC375" t="str">
            <v>No</v>
          </cell>
          <cell r="AE375">
            <v>1.3894198202395472E-2</v>
          </cell>
          <cell r="AF375">
            <v>0</v>
          </cell>
          <cell r="AG375">
            <v>0</v>
          </cell>
          <cell r="AI375">
            <v>5.7785165949632823E-2</v>
          </cell>
          <cell r="AJ375">
            <v>0</v>
          </cell>
          <cell r="AK375">
            <v>0</v>
          </cell>
          <cell r="AL375" t="str">
            <v>Year Round</v>
          </cell>
        </row>
        <row r="376">
          <cell r="B376" t="str">
            <v>GLEN1Q</v>
          </cell>
          <cell r="E376">
            <v>-5.1506549999999995</v>
          </cell>
          <cell r="F376">
            <v>31.42960014422324</v>
          </cell>
          <cell r="G376">
            <v>20.805618212683548</v>
          </cell>
          <cell r="H376" t="str">
            <v>T1</v>
          </cell>
          <cell r="I376">
            <v>3</v>
          </cell>
          <cell r="J376">
            <v>1</v>
          </cell>
          <cell r="Q376" t="str">
            <v>HARK20</v>
          </cell>
          <cell r="R376" t="str">
            <v>HARK40</v>
          </cell>
          <cell r="X376">
            <v>500</v>
          </cell>
          <cell r="Y376" t="str">
            <v>F251</v>
          </cell>
          <cell r="AB376" t="str">
            <v>No</v>
          </cell>
          <cell r="AC376" t="str">
            <v>No</v>
          </cell>
          <cell r="AE376">
            <v>1.9312160385407111E-2</v>
          </cell>
          <cell r="AF376">
            <v>0</v>
          </cell>
          <cell r="AG376">
            <v>0</v>
          </cell>
          <cell r="AI376">
            <v>8.0318157007741198E-2</v>
          </cell>
          <cell r="AJ376">
            <v>0</v>
          </cell>
          <cell r="AK376">
            <v>0</v>
          </cell>
          <cell r="AL376" t="str">
            <v>Year Round</v>
          </cell>
        </row>
        <row r="377">
          <cell r="B377" t="str">
            <v>GLFA10</v>
          </cell>
          <cell r="E377">
            <v>-24.036390000000001</v>
          </cell>
          <cell r="F377">
            <v>0</v>
          </cell>
          <cell r="G377">
            <v>0</v>
          </cell>
          <cell r="H377" t="str">
            <v>T1</v>
          </cell>
          <cell r="I377">
            <v>1</v>
          </cell>
          <cell r="J377">
            <v>1</v>
          </cell>
          <cell r="Q377" t="str">
            <v>HARK40</v>
          </cell>
          <cell r="R377" t="str">
            <v>HUTT40</v>
          </cell>
          <cell r="X377">
            <v>3100</v>
          </cell>
          <cell r="Y377" t="str">
            <v>A202</v>
          </cell>
          <cell r="AB377" t="str">
            <v>No</v>
          </cell>
          <cell r="AC377" t="str">
            <v>No</v>
          </cell>
          <cell r="AE377">
            <v>0.8986656244003538</v>
          </cell>
          <cell r="AF377">
            <v>81.44</v>
          </cell>
          <cell r="AG377">
            <v>21412</v>
          </cell>
          <cell r="AI377">
            <v>1.4568321423900576</v>
          </cell>
          <cell r="AJ377">
            <v>81.44</v>
          </cell>
          <cell r="AK377">
            <v>27263</v>
          </cell>
          <cell r="AL377" t="str">
            <v>Year Round</v>
          </cell>
        </row>
        <row r="378">
          <cell r="B378" t="str">
            <v>GLGL1Q</v>
          </cell>
          <cell r="E378">
            <v>0</v>
          </cell>
          <cell r="F378">
            <v>0</v>
          </cell>
          <cell r="G378">
            <v>19.95</v>
          </cell>
          <cell r="H378" t="str">
            <v>T1</v>
          </cell>
          <cell r="I378">
            <v>10</v>
          </cell>
          <cell r="J378">
            <v>2</v>
          </cell>
          <cell r="Q378" t="str">
            <v>HARK40</v>
          </cell>
          <cell r="R378" t="str">
            <v>HUTT40</v>
          </cell>
          <cell r="X378">
            <v>3100</v>
          </cell>
          <cell r="Y378" t="str">
            <v>A262</v>
          </cell>
          <cell r="AB378" t="str">
            <v>No</v>
          </cell>
          <cell r="AC378" t="str">
            <v>No</v>
          </cell>
          <cell r="AE378">
            <v>0.8986656244003538</v>
          </cell>
          <cell r="AF378">
            <v>81.44</v>
          </cell>
          <cell r="AG378">
            <v>21412</v>
          </cell>
          <cell r="AI378">
            <v>1.4568321423900576</v>
          </cell>
          <cell r="AJ378">
            <v>81.44</v>
          </cell>
          <cell r="AK378">
            <v>27263</v>
          </cell>
          <cell r="AL378" t="str">
            <v>Year Round</v>
          </cell>
        </row>
        <row r="379">
          <cell r="B379" t="str">
            <v>GLGL1R</v>
          </cell>
          <cell r="E379">
            <v>0</v>
          </cell>
          <cell r="F379">
            <v>0</v>
          </cell>
          <cell r="G379">
            <v>19.95</v>
          </cell>
          <cell r="H379" t="str">
            <v>T1</v>
          </cell>
          <cell r="I379">
            <v>10</v>
          </cell>
          <cell r="J379">
            <v>2</v>
          </cell>
          <cell r="Q379" t="str">
            <v>HARM20</v>
          </cell>
          <cell r="R379" t="str">
            <v>HAWP20</v>
          </cell>
          <cell r="X379">
            <v>1110</v>
          </cell>
          <cell r="Y379" t="str">
            <v>B310</v>
          </cell>
          <cell r="AB379" t="str">
            <v>No</v>
          </cell>
          <cell r="AC379" t="str">
            <v>No</v>
          </cell>
          <cell r="AE379">
            <v>0.3641190076221803</v>
          </cell>
          <cell r="AF379">
            <v>20.721783250405338</v>
          </cell>
          <cell r="AG379">
            <v>5105</v>
          </cell>
          <cell r="AI379">
            <v>0.13933840387125845</v>
          </cell>
          <cell r="AJ379">
            <v>20.721783250405338</v>
          </cell>
          <cell r="AK379">
            <v>3158</v>
          </cell>
          <cell r="AL379" t="str">
            <v>Peak Security</v>
          </cell>
        </row>
        <row r="380">
          <cell r="B380" t="str">
            <v>GLLE10</v>
          </cell>
          <cell r="E380">
            <v>-26.938169975443774</v>
          </cell>
          <cell r="F380">
            <v>0</v>
          </cell>
          <cell r="G380">
            <v>0</v>
          </cell>
          <cell r="H380" t="str">
            <v>S1</v>
          </cell>
          <cell r="I380">
            <v>10</v>
          </cell>
          <cell r="J380">
            <v>2</v>
          </cell>
          <cell r="Q380" t="str">
            <v>HARM20</v>
          </cell>
          <cell r="R380" t="str">
            <v>HATL20</v>
          </cell>
          <cell r="X380">
            <v>1090</v>
          </cell>
          <cell r="Y380" t="str">
            <v>B351</v>
          </cell>
          <cell r="AB380" t="str">
            <v>No</v>
          </cell>
          <cell r="AC380" t="str">
            <v>No</v>
          </cell>
          <cell r="AE380">
            <v>0.56180082119155239</v>
          </cell>
          <cell r="AF380">
            <v>16.754802188586851</v>
          </cell>
          <cell r="AG380">
            <v>5616</v>
          </cell>
          <cell r="AI380">
            <v>0.2909994626137189</v>
          </cell>
          <cell r="AJ380">
            <v>16.754802188586851</v>
          </cell>
          <cell r="AK380">
            <v>4042</v>
          </cell>
          <cell r="AL380" t="str">
            <v>Peak Security</v>
          </cell>
        </row>
        <row r="381">
          <cell r="B381" t="str">
            <v>GLLU1Q</v>
          </cell>
          <cell r="E381">
            <v>4.0676804800767066</v>
          </cell>
          <cell r="F381">
            <v>0</v>
          </cell>
          <cell r="G381">
            <v>0</v>
          </cell>
          <cell r="H381" t="str">
            <v>S1</v>
          </cell>
          <cell r="I381">
            <v>10</v>
          </cell>
          <cell r="J381">
            <v>2</v>
          </cell>
          <cell r="Q381" t="str">
            <v>HATL20</v>
          </cell>
          <cell r="R381" t="str">
            <v>SALH20</v>
          </cell>
          <cell r="X381">
            <v>1380</v>
          </cell>
          <cell r="Y381" t="str">
            <v>B326</v>
          </cell>
          <cell r="AB381" t="str">
            <v>No</v>
          </cell>
          <cell r="AC381" t="str">
            <v>No</v>
          </cell>
          <cell r="AE381">
            <v>0.36035933197238462</v>
          </cell>
          <cell r="AF381">
            <v>9.3361880578749332</v>
          </cell>
          <cell r="AG381">
            <v>3236</v>
          </cell>
          <cell r="AI381">
            <v>0.34811441652221958</v>
          </cell>
          <cell r="AJ381">
            <v>9.3361880578749332</v>
          </cell>
          <cell r="AK381">
            <v>3180</v>
          </cell>
          <cell r="AL381" t="str">
            <v>Peak Security</v>
          </cell>
        </row>
        <row r="382">
          <cell r="B382" t="str">
            <v>GLLU1R</v>
          </cell>
          <cell r="E382">
            <v>4.0676804800767066</v>
          </cell>
          <cell r="F382">
            <v>0</v>
          </cell>
          <cell r="G382">
            <v>0</v>
          </cell>
          <cell r="H382" t="str">
            <v>S1</v>
          </cell>
          <cell r="I382">
            <v>10</v>
          </cell>
          <cell r="J382">
            <v>2</v>
          </cell>
          <cell r="Q382" t="str">
            <v>HATL20</v>
          </cell>
          <cell r="R382" t="str">
            <v>TODP20</v>
          </cell>
          <cell r="X382">
            <v>1150</v>
          </cell>
          <cell r="Y382" t="str">
            <v>B352</v>
          </cell>
          <cell r="AB382" t="str">
            <v>No</v>
          </cell>
          <cell r="AC382" t="str">
            <v>No</v>
          </cell>
          <cell r="AE382">
            <v>4.777548699283813E-2</v>
          </cell>
          <cell r="AF382">
            <v>22.088054673508985</v>
          </cell>
          <cell r="AG382">
            <v>1825</v>
          </cell>
          <cell r="AI382">
            <v>0.83520780461696198</v>
          </cell>
          <cell r="AJ382">
            <v>22.088054673508985</v>
          </cell>
          <cell r="AK382">
            <v>7630</v>
          </cell>
          <cell r="AL382" t="str">
            <v>Year Round</v>
          </cell>
        </row>
        <row r="383">
          <cell r="B383" t="str">
            <v>GLNI10</v>
          </cell>
          <cell r="E383">
            <v>16.947464249819518</v>
          </cell>
          <cell r="F383">
            <v>0</v>
          </cell>
          <cell r="G383">
            <v>0</v>
          </cell>
          <cell r="H383" t="str">
            <v>S5</v>
          </cell>
          <cell r="I383">
            <v>9</v>
          </cell>
          <cell r="J383">
            <v>2</v>
          </cell>
          <cell r="Q383" t="str">
            <v>HATL20</v>
          </cell>
          <cell r="R383" t="str">
            <v>WBOL20</v>
          </cell>
          <cell r="X383">
            <v>1090</v>
          </cell>
          <cell r="Y383" t="str">
            <v>B308</v>
          </cell>
          <cell r="AB383" t="str">
            <v>No</v>
          </cell>
          <cell r="AC383" t="str">
            <v>No</v>
          </cell>
          <cell r="AE383">
            <v>1.2931672597872086</v>
          </cell>
          <cell r="AF383">
            <v>58.917458912083653</v>
          </cell>
          <cell r="AG383">
            <v>15371</v>
          </cell>
          <cell r="AI383">
            <v>0.18486389836915082</v>
          </cell>
          <cell r="AJ383">
            <v>58.917458912083653</v>
          </cell>
          <cell r="AK383">
            <v>5812</v>
          </cell>
          <cell r="AL383" t="str">
            <v>Peak Security</v>
          </cell>
        </row>
        <row r="384">
          <cell r="B384" t="str">
            <v>GLRB20</v>
          </cell>
          <cell r="E384">
            <v>0</v>
          </cell>
          <cell r="F384">
            <v>0</v>
          </cell>
          <cell r="G384">
            <v>0</v>
          </cell>
          <cell r="H384" t="str">
            <v>T2</v>
          </cell>
          <cell r="I384">
            <v>9</v>
          </cell>
          <cell r="J384">
            <v>2</v>
          </cell>
          <cell r="Q384" t="str">
            <v>HAWP20</v>
          </cell>
          <cell r="R384" t="str">
            <v>NORT20</v>
          </cell>
          <cell r="X384">
            <v>910</v>
          </cell>
          <cell r="Y384" t="str">
            <v>B379</v>
          </cell>
          <cell r="AB384" t="str">
            <v>No</v>
          </cell>
          <cell r="AC384" t="str">
            <v>No</v>
          </cell>
          <cell r="AE384">
            <v>1.7045781327382093E-2</v>
          </cell>
          <cell r="AF384">
            <v>41.511187131776154</v>
          </cell>
          <cell r="AG384">
            <v>2048</v>
          </cell>
          <cell r="AI384">
            <v>1.8648051218143405E-2</v>
          </cell>
          <cell r="AJ384">
            <v>41.511187131776154</v>
          </cell>
          <cell r="AK384">
            <v>2143</v>
          </cell>
          <cell r="AL384" t="str">
            <v>Year Round</v>
          </cell>
        </row>
        <row r="385">
          <cell r="B385" t="str">
            <v>GLRO20</v>
          </cell>
          <cell r="E385">
            <v>11.159243686344578</v>
          </cell>
          <cell r="F385">
            <v>0</v>
          </cell>
          <cell r="G385">
            <v>0</v>
          </cell>
          <cell r="H385" t="str">
            <v>S5</v>
          </cell>
          <cell r="I385">
            <v>9</v>
          </cell>
          <cell r="J385">
            <v>2</v>
          </cell>
          <cell r="Q385" t="str">
            <v>HAWP20</v>
          </cell>
          <cell r="R385" t="str">
            <v>OFFE20</v>
          </cell>
          <cell r="X385">
            <v>1090</v>
          </cell>
          <cell r="Y385" t="str">
            <v>B309</v>
          </cell>
          <cell r="AB385" t="str">
            <v>No</v>
          </cell>
          <cell r="AC385" t="str">
            <v>No</v>
          </cell>
          <cell r="AE385">
            <v>0.24008901822536635</v>
          </cell>
          <cell r="AF385">
            <v>11.397580029575174</v>
          </cell>
          <cell r="AG385">
            <v>2792</v>
          </cell>
          <cell r="AI385">
            <v>5.1743876896164689E-3</v>
          </cell>
          <cell r="AJ385">
            <v>11.397580029575174</v>
          </cell>
          <cell r="AK385">
            <v>410</v>
          </cell>
          <cell r="AL385" t="str">
            <v>Peak Security</v>
          </cell>
        </row>
        <row r="386">
          <cell r="B386" t="str">
            <v>GORG1Q</v>
          </cell>
          <cell r="E386">
            <v>13.187166580269571</v>
          </cell>
          <cell r="F386">
            <v>0</v>
          </cell>
          <cell r="G386">
            <v>0</v>
          </cell>
          <cell r="H386" t="str">
            <v>S1</v>
          </cell>
          <cell r="I386">
            <v>11</v>
          </cell>
          <cell r="J386">
            <v>2</v>
          </cell>
          <cell r="Q386" t="str">
            <v>HAWP20</v>
          </cell>
          <cell r="R386" t="str">
            <v>HAWP4A</v>
          </cell>
          <cell r="X386">
            <v>1000</v>
          </cell>
          <cell r="Y386" t="str">
            <v>F322</v>
          </cell>
          <cell r="AB386" t="str">
            <v>No</v>
          </cell>
          <cell r="AC386" t="str">
            <v>No</v>
          </cell>
          <cell r="AE386">
            <v>2.8744629695274825E-3</v>
          </cell>
          <cell r="AF386">
            <v>0</v>
          </cell>
          <cell r="AG386">
            <v>0</v>
          </cell>
          <cell r="AI386">
            <v>1.0517682253000371E-3</v>
          </cell>
          <cell r="AJ386">
            <v>0</v>
          </cell>
          <cell r="AK386">
            <v>0</v>
          </cell>
          <cell r="AL386" t="str">
            <v>Peak Security</v>
          </cell>
        </row>
        <row r="387">
          <cell r="B387" t="str">
            <v>GORG1R</v>
          </cell>
          <cell r="E387">
            <v>13.187166580269571</v>
          </cell>
          <cell r="F387">
            <v>0</v>
          </cell>
          <cell r="G387">
            <v>0</v>
          </cell>
          <cell r="H387" t="str">
            <v>S1</v>
          </cell>
          <cell r="I387">
            <v>11</v>
          </cell>
          <cell r="J387">
            <v>2</v>
          </cell>
          <cell r="Q387" t="str">
            <v>HAWP4A</v>
          </cell>
          <cell r="R387" t="str">
            <v>NORT40</v>
          </cell>
          <cell r="X387">
            <v>1000</v>
          </cell>
          <cell r="Y387" t="str">
            <v>A322</v>
          </cell>
          <cell r="AB387" t="str">
            <v>No</v>
          </cell>
          <cell r="AC387" t="str">
            <v>No</v>
          </cell>
          <cell r="AE387">
            <v>8.6233889085826701E-3</v>
          </cell>
          <cell r="AF387">
            <v>30.16</v>
          </cell>
          <cell r="AG387">
            <v>1617</v>
          </cell>
          <cell r="AI387">
            <v>3.1553046759000077E-3</v>
          </cell>
          <cell r="AJ387">
            <v>30.16</v>
          </cell>
          <cell r="AK387">
            <v>978</v>
          </cell>
          <cell r="AL387" t="str">
            <v>Peak Security</v>
          </cell>
        </row>
        <row r="388">
          <cell r="B388" t="str">
            <v>GORW20</v>
          </cell>
          <cell r="E388">
            <v>0</v>
          </cell>
          <cell r="F388">
            <v>0</v>
          </cell>
          <cell r="G388">
            <v>49</v>
          </cell>
          <cell r="H388" t="str">
            <v>T1</v>
          </cell>
          <cell r="I388">
            <v>1</v>
          </cell>
          <cell r="J388">
            <v>1</v>
          </cell>
          <cell r="Q388" t="str">
            <v>HEDD4A</v>
          </cell>
          <cell r="R388" t="str">
            <v>STEW40</v>
          </cell>
          <cell r="X388">
            <v>3330</v>
          </cell>
          <cell r="Y388" t="str">
            <v>A39H</v>
          </cell>
          <cell r="AB388" t="str">
            <v>No</v>
          </cell>
          <cell r="AC388" t="str">
            <v>No</v>
          </cell>
          <cell r="AE388">
            <v>1.9793899395440487E-3</v>
          </cell>
          <cell r="AF388">
            <v>7</v>
          </cell>
          <cell r="AG388">
            <v>311</v>
          </cell>
          <cell r="AI388">
            <v>0.46269885959474449</v>
          </cell>
          <cell r="AJ388">
            <v>7</v>
          </cell>
          <cell r="AK388">
            <v>4762</v>
          </cell>
          <cell r="AL388" t="str">
            <v>Year Round</v>
          </cell>
        </row>
        <row r="389">
          <cell r="B389" t="str">
            <v>GOVA1Q</v>
          </cell>
          <cell r="E389">
            <v>15.47929647344804</v>
          </cell>
          <cell r="F389">
            <v>0</v>
          </cell>
          <cell r="G389">
            <v>0</v>
          </cell>
          <cell r="H389" t="str">
            <v>S2</v>
          </cell>
          <cell r="I389">
            <v>9</v>
          </cell>
          <cell r="J389">
            <v>2</v>
          </cell>
          <cell r="Q389" t="str">
            <v>HEDD4A</v>
          </cell>
          <cell r="R389" t="str">
            <v>STWB4A</v>
          </cell>
          <cell r="X389">
            <v>2770</v>
          </cell>
          <cell r="Y389" t="str">
            <v>A39J</v>
          </cell>
          <cell r="AB389" t="str">
            <v>No</v>
          </cell>
          <cell r="AC389" t="str">
            <v>No</v>
          </cell>
          <cell r="AE389">
            <v>8.7668467034811867E-5</v>
          </cell>
          <cell r="AF389">
            <v>87.85</v>
          </cell>
          <cell r="AG389">
            <v>291</v>
          </cell>
          <cell r="AI389">
            <v>5.5696764651169755</v>
          </cell>
          <cell r="AJ389">
            <v>87.85</v>
          </cell>
          <cell r="AK389">
            <v>73301</v>
          </cell>
          <cell r="AL389" t="str">
            <v>Year Round</v>
          </cell>
        </row>
        <row r="390">
          <cell r="B390" t="str">
            <v>GOVA1R</v>
          </cell>
          <cell r="E390">
            <v>15.47929647344804</v>
          </cell>
          <cell r="F390">
            <v>0</v>
          </cell>
          <cell r="G390">
            <v>0</v>
          </cell>
          <cell r="H390" t="str">
            <v>S2</v>
          </cell>
          <cell r="I390">
            <v>9</v>
          </cell>
          <cell r="J390">
            <v>2</v>
          </cell>
          <cell r="Q390" t="str">
            <v>HEDD4B</v>
          </cell>
          <cell r="R390" t="str">
            <v>STEW40</v>
          </cell>
          <cell r="X390">
            <v>3330</v>
          </cell>
          <cell r="Y390" t="str">
            <v>A392</v>
          </cell>
          <cell r="AB390" t="str">
            <v>No</v>
          </cell>
          <cell r="AC390" t="str">
            <v>No</v>
          </cell>
          <cell r="AE390">
            <v>1.964460695068896E-3</v>
          </cell>
          <cell r="AF390">
            <v>7</v>
          </cell>
          <cell r="AG390">
            <v>310</v>
          </cell>
          <cell r="AI390">
            <v>0.46355542993958332</v>
          </cell>
          <cell r="AJ390">
            <v>7</v>
          </cell>
          <cell r="AK390">
            <v>4766</v>
          </cell>
          <cell r="AL390" t="str">
            <v>Year Round</v>
          </cell>
        </row>
        <row r="391">
          <cell r="B391" t="str">
            <v>GRAI40</v>
          </cell>
          <cell r="E391">
            <v>70</v>
          </cell>
          <cell r="F391">
            <v>1912.9583655348849</v>
          </cell>
          <cell r="G391">
            <v>2466.3311409449557</v>
          </cell>
          <cell r="H391" t="str">
            <v>C3</v>
          </cell>
          <cell r="I391">
            <v>24</v>
          </cell>
          <cell r="J391">
            <v>11</v>
          </cell>
          <cell r="Q391" t="str">
            <v>HEDD4B</v>
          </cell>
          <cell r="R391" t="str">
            <v>STWB4B</v>
          </cell>
          <cell r="X391">
            <v>2770</v>
          </cell>
          <cell r="Y391" t="str">
            <v>A393</v>
          </cell>
          <cell r="AB391" t="str">
            <v>No</v>
          </cell>
          <cell r="AC391" t="str">
            <v>No</v>
          </cell>
          <cell r="AE391">
            <v>8.8325163582435241E-5</v>
          </cell>
          <cell r="AF391">
            <v>87.85</v>
          </cell>
          <cell r="AG391">
            <v>292</v>
          </cell>
          <cell r="AI391">
            <v>5.5690579440101473</v>
          </cell>
          <cell r="AJ391">
            <v>87.85</v>
          </cell>
          <cell r="AK391">
            <v>73297</v>
          </cell>
          <cell r="AL391" t="str">
            <v>Year Round</v>
          </cell>
        </row>
        <row r="392">
          <cell r="B392" t="str">
            <v>GREN40_EME</v>
          </cell>
          <cell r="E392">
            <v>663.4</v>
          </cell>
          <cell r="F392">
            <v>340.62890967117619</v>
          </cell>
          <cell r="G392">
            <v>225.48791630502981</v>
          </cell>
          <cell r="H392" t="str">
            <v>J6</v>
          </cell>
          <cell r="I392">
            <v>18</v>
          </cell>
          <cell r="J392">
            <v>7</v>
          </cell>
          <cell r="Q392" t="str">
            <v>HEDO20</v>
          </cell>
          <cell r="R392" t="str">
            <v>SAES20</v>
          </cell>
          <cell r="X392">
            <v>1750</v>
          </cell>
          <cell r="Y392" t="str">
            <v>B38H</v>
          </cell>
          <cell r="AB392" t="str">
            <v>No</v>
          </cell>
          <cell r="AC392" t="str">
            <v>No</v>
          </cell>
          <cell r="AE392">
            <v>0</v>
          </cell>
          <cell r="AF392">
            <v>0.7310750597308997</v>
          </cell>
          <cell r="AG392">
            <v>322</v>
          </cell>
          <cell r="AI392">
            <v>0</v>
          </cell>
          <cell r="AJ392">
            <v>0.7310750597308997</v>
          </cell>
          <cell r="AK392">
            <v>100</v>
          </cell>
          <cell r="AL392" t="str">
            <v>Peak Security</v>
          </cell>
        </row>
        <row r="393">
          <cell r="B393" t="str">
            <v>GREN40_EPN</v>
          </cell>
          <cell r="E393">
            <v>0.97386898866164007</v>
          </cell>
          <cell r="F393">
            <v>0</v>
          </cell>
          <cell r="G393">
            <v>0</v>
          </cell>
          <cell r="H393" t="str">
            <v>J6</v>
          </cell>
          <cell r="I393">
            <v>18</v>
          </cell>
          <cell r="J393">
            <v>9</v>
          </cell>
          <cell r="Q393" t="str">
            <v>HAMB4A</v>
          </cell>
          <cell r="R393" t="str">
            <v>HEYS40</v>
          </cell>
          <cell r="X393">
            <v>3330</v>
          </cell>
          <cell r="Y393" t="str">
            <v>A263</v>
          </cell>
          <cell r="AB393" t="str">
            <v>No</v>
          </cell>
          <cell r="AC393" t="str">
            <v>No</v>
          </cell>
          <cell r="AE393">
            <v>0.3353484753971484</v>
          </cell>
          <cell r="AF393">
            <v>25.85</v>
          </cell>
          <cell r="AG393">
            <v>10585</v>
          </cell>
          <cell r="AI393">
            <v>1.4842865093327935</v>
          </cell>
          <cell r="AJ393">
            <v>25.85</v>
          </cell>
          <cell r="AK393">
            <v>22269</v>
          </cell>
          <cell r="AL393" t="str">
            <v>Year Round</v>
          </cell>
        </row>
        <row r="394">
          <cell r="B394" t="str">
            <v>GRIF1S</v>
          </cell>
          <cell r="E394">
            <v>0</v>
          </cell>
          <cell r="F394">
            <v>0</v>
          </cell>
          <cell r="G394">
            <v>66.009999999999991</v>
          </cell>
          <cell r="H394" t="str">
            <v>T4</v>
          </cell>
          <cell r="I394">
            <v>5</v>
          </cell>
          <cell r="J394">
            <v>1</v>
          </cell>
          <cell r="Q394" t="str">
            <v>HAMB4B</v>
          </cell>
          <cell r="R394" t="str">
            <v>HEYS40</v>
          </cell>
          <cell r="X394">
            <v>3330</v>
          </cell>
          <cell r="Y394" t="str">
            <v>A264</v>
          </cell>
          <cell r="AB394" t="str">
            <v>No</v>
          </cell>
          <cell r="AC394" t="str">
            <v>No</v>
          </cell>
          <cell r="AE394">
            <v>0.32741151459904932</v>
          </cell>
          <cell r="AF394">
            <v>26.02</v>
          </cell>
          <cell r="AG394">
            <v>10528</v>
          </cell>
          <cell r="AI394">
            <v>1.4491567124140399</v>
          </cell>
          <cell r="AJ394">
            <v>26.02</v>
          </cell>
          <cell r="AK394">
            <v>22149</v>
          </cell>
          <cell r="AL394" t="str">
            <v>Year Round</v>
          </cell>
        </row>
        <row r="395">
          <cell r="B395" t="str">
            <v>GRIF1T</v>
          </cell>
          <cell r="E395">
            <v>0</v>
          </cell>
          <cell r="F395">
            <v>0</v>
          </cell>
          <cell r="G395">
            <v>66.009999999999991</v>
          </cell>
          <cell r="H395" t="str">
            <v>T4</v>
          </cell>
          <cell r="I395">
            <v>5</v>
          </cell>
          <cell r="J395">
            <v>1</v>
          </cell>
          <cell r="Q395" t="str">
            <v>HEYS40</v>
          </cell>
          <cell r="R395" t="str">
            <v>MIDL40</v>
          </cell>
          <cell r="X395">
            <v>3070</v>
          </cell>
          <cell r="Y395" t="str">
            <v>T20151611</v>
          </cell>
          <cell r="AB395" t="str">
            <v>No</v>
          </cell>
          <cell r="AC395" t="str">
            <v>No</v>
          </cell>
          <cell r="AE395">
            <v>0</v>
          </cell>
          <cell r="AF395">
            <v>0.9</v>
          </cell>
          <cell r="AG395">
            <v>535</v>
          </cell>
          <cell r="AI395">
            <v>0</v>
          </cell>
          <cell r="AJ395">
            <v>0.9</v>
          </cell>
          <cell r="AK395">
            <v>180</v>
          </cell>
          <cell r="AL395" t="str">
            <v>Peak Security</v>
          </cell>
        </row>
        <row r="396">
          <cell r="B396" t="str">
            <v>GRIW40</v>
          </cell>
          <cell r="E396">
            <v>112.51127570205513</v>
          </cell>
          <cell r="F396">
            <v>0</v>
          </cell>
          <cell r="G396">
            <v>0</v>
          </cell>
          <cell r="H396" t="str">
            <v>P7</v>
          </cell>
          <cell r="I396">
            <v>15</v>
          </cell>
          <cell r="J396">
            <v>5</v>
          </cell>
          <cell r="Q396" t="str">
            <v>HEYS40</v>
          </cell>
          <cell r="R396" t="str">
            <v>QUER4A</v>
          </cell>
          <cell r="X396">
            <v>3330</v>
          </cell>
          <cell r="Y396" t="str">
            <v>A225</v>
          </cell>
          <cell r="AB396" t="str">
            <v>No</v>
          </cell>
          <cell r="AC396" t="str">
            <v>No</v>
          </cell>
          <cell r="AE396">
            <v>0.38623313060544329</v>
          </cell>
          <cell r="AF396">
            <v>8.6999999999999993</v>
          </cell>
          <cell r="AG396">
            <v>5407</v>
          </cell>
          <cell r="AI396">
            <v>0.46316213267300782</v>
          </cell>
          <cell r="AJ396">
            <v>8.6999999999999993</v>
          </cell>
          <cell r="AK396">
            <v>5921</v>
          </cell>
          <cell r="AL396" t="str">
            <v>Year Round</v>
          </cell>
        </row>
        <row r="397">
          <cell r="B397" t="str">
            <v>GRMO20</v>
          </cell>
          <cell r="E397">
            <v>51.227249086574446</v>
          </cell>
          <cell r="F397">
            <v>101.93383830558889</v>
          </cell>
          <cell r="G397">
            <v>67.477680689784478</v>
          </cell>
          <cell r="H397" t="str">
            <v>S3</v>
          </cell>
          <cell r="I397">
            <v>9</v>
          </cell>
          <cell r="J397">
            <v>2</v>
          </cell>
          <cell r="Q397" t="str">
            <v>HIGM20</v>
          </cell>
          <cell r="R397" t="str">
            <v>THUR2A</v>
          </cell>
          <cell r="X397">
            <v>625</v>
          </cell>
          <cell r="Y397" t="str">
            <v>B480</v>
          </cell>
          <cell r="AB397" t="str">
            <v>No</v>
          </cell>
          <cell r="AC397" t="str">
            <v>No</v>
          </cell>
          <cell r="AE397">
            <v>2.6006388481420485E-2</v>
          </cell>
          <cell r="AF397">
            <v>56.172931228831587</v>
          </cell>
          <cell r="AG397">
            <v>1294</v>
          </cell>
          <cell r="AI397">
            <v>5.926520965700402E-4</v>
          </cell>
          <cell r="AJ397">
            <v>56.172931228831587</v>
          </cell>
          <cell r="AK397">
            <v>195</v>
          </cell>
          <cell r="AL397" t="str">
            <v>Peak Security</v>
          </cell>
        </row>
        <row r="398">
          <cell r="B398" t="str">
            <v>GRNA10</v>
          </cell>
          <cell r="E398">
            <v>0</v>
          </cell>
          <cell r="F398">
            <v>0</v>
          </cell>
          <cell r="G398">
            <v>0</v>
          </cell>
          <cell r="H398" t="str">
            <v>S1</v>
          </cell>
          <cell r="I398">
            <v>12</v>
          </cell>
          <cell r="J398">
            <v>2</v>
          </cell>
          <cell r="Q398" t="str">
            <v>HIGM20</v>
          </cell>
          <cell r="R398" t="str">
            <v>HIGM2A</v>
          </cell>
          <cell r="X398">
            <v>750</v>
          </cell>
          <cell r="Y398" t="str">
            <v>R419</v>
          </cell>
          <cell r="AB398" t="str">
            <v>No</v>
          </cell>
          <cell r="AC398" t="str">
            <v>No</v>
          </cell>
          <cell r="AE398">
            <v>4.2333036314605487E-3</v>
          </cell>
          <cell r="AF398">
            <v>0</v>
          </cell>
          <cell r="AG398">
            <v>0</v>
          </cell>
          <cell r="AI398">
            <v>2.4742996345573668E-3</v>
          </cell>
          <cell r="AJ398">
            <v>0</v>
          </cell>
          <cell r="AK398">
            <v>0</v>
          </cell>
          <cell r="AL398" t="str">
            <v>Peak Security</v>
          </cell>
        </row>
        <row r="399">
          <cell r="B399" t="str">
            <v>GRNA40</v>
          </cell>
          <cell r="E399">
            <v>0</v>
          </cell>
          <cell r="F399">
            <v>0</v>
          </cell>
          <cell r="G399">
            <v>0</v>
          </cell>
          <cell r="H399" t="str">
            <v>S1</v>
          </cell>
          <cell r="I399">
            <v>12</v>
          </cell>
          <cell r="J399">
            <v>2</v>
          </cell>
          <cell r="Q399" t="str">
            <v>HIGM20</v>
          </cell>
          <cell r="R399" t="str">
            <v>HIGM40</v>
          </cell>
          <cell r="X399">
            <v>1000</v>
          </cell>
          <cell r="Y399" t="str">
            <v>F420</v>
          </cell>
          <cell r="AB399" t="str">
            <v>No</v>
          </cell>
          <cell r="AC399" t="str">
            <v>No</v>
          </cell>
          <cell r="AE399">
            <v>3.9473851809897494E-2</v>
          </cell>
          <cell r="AF399">
            <v>0</v>
          </cell>
          <cell r="AG399">
            <v>0</v>
          </cell>
          <cell r="AI399">
            <v>2.3071847807454169E-2</v>
          </cell>
          <cell r="AJ399">
            <v>0</v>
          </cell>
          <cell r="AK399">
            <v>0</v>
          </cell>
          <cell r="AL399" t="str">
            <v>Peak Security</v>
          </cell>
        </row>
        <row r="400">
          <cell r="B400" t="str">
            <v>GRSA20</v>
          </cell>
          <cell r="E400">
            <v>-23.25</v>
          </cell>
          <cell r="F400">
            <v>59.88613000453347</v>
          </cell>
          <cell r="G400">
            <v>39.643137405248382</v>
          </cell>
          <cell r="H400" t="str">
            <v>Q2</v>
          </cell>
          <cell r="I400">
            <v>13</v>
          </cell>
          <cell r="J400">
            <v>3</v>
          </cell>
          <cell r="Q400" t="str">
            <v>HIGM2A</v>
          </cell>
          <cell r="R400" t="str">
            <v>HIGM40</v>
          </cell>
          <cell r="X400">
            <v>500</v>
          </cell>
          <cell r="Y400" t="str">
            <v>F419</v>
          </cell>
          <cell r="AB400" t="str">
            <v>No</v>
          </cell>
          <cell r="AC400" t="str">
            <v>No</v>
          </cell>
          <cell r="AE400">
            <v>1.2699910894381796E-2</v>
          </cell>
          <cell r="AF400">
            <v>0</v>
          </cell>
          <cell r="AG400">
            <v>0</v>
          </cell>
          <cell r="AI400">
            <v>7.4228989036721682E-3</v>
          </cell>
          <cell r="AJ400">
            <v>0</v>
          </cell>
          <cell r="AK400">
            <v>0</v>
          </cell>
          <cell r="AL400" t="str">
            <v>Peak Security</v>
          </cell>
        </row>
        <row r="401">
          <cell r="B401" t="str">
            <v>GRSB20</v>
          </cell>
          <cell r="E401">
            <v>-23.25</v>
          </cell>
          <cell r="F401">
            <v>59.88613000453347</v>
          </cell>
          <cell r="G401">
            <v>39.643137405248382</v>
          </cell>
          <cell r="H401" t="str">
            <v>Q2</v>
          </cell>
          <cell r="I401">
            <v>13</v>
          </cell>
          <cell r="J401">
            <v>3</v>
          </cell>
          <cell r="Q401" t="str">
            <v>HIGM40</v>
          </cell>
          <cell r="R401" t="str">
            <v>HIGM4A</v>
          </cell>
          <cell r="X401">
            <v>2150</v>
          </cell>
          <cell r="Y401" t="str">
            <v>Q404</v>
          </cell>
          <cell r="AB401" t="str">
            <v>No</v>
          </cell>
          <cell r="AC401" t="str">
            <v>No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 t="str">
            <v>Peak Security</v>
          </cell>
        </row>
        <row r="402">
          <cell r="B402" t="str">
            <v>GRUB1Q</v>
          </cell>
          <cell r="E402">
            <v>9.9350466696000002</v>
          </cell>
          <cell r="F402">
            <v>0</v>
          </cell>
          <cell r="G402">
            <v>0</v>
          </cell>
          <cell r="H402" t="str">
            <v>T1</v>
          </cell>
          <cell r="I402">
            <v>1</v>
          </cell>
          <cell r="J402">
            <v>1</v>
          </cell>
          <cell r="Q402" t="str">
            <v>HIGM40</v>
          </cell>
          <cell r="R402" t="str">
            <v>WBUR40</v>
          </cell>
          <cell r="X402">
            <v>2210</v>
          </cell>
          <cell r="Y402" t="str">
            <v>A403</v>
          </cell>
          <cell r="AB402" t="str">
            <v>No</v>
          </cell>
          <cell r="AC402" t="str">
            <v>No</v>
          </cell>
          <cell r="AE402">
            <v>3.5508814828309383</v>
          </cell>
          <cell r="AF402">
            <v>17.196628333358415</v>
          </cell>
          <cell r="AG402">
            <v>22914</v>
          </cell>
          <cell r="AI402">
            <v>3.0764419781722263</v>
          </cell>
          <cell r="AJ402">
            <v>17.196628333358415</v>
          </cell>
          <cell r="AK402">
            <v>21328</v>
          </cell>
          <cell r="AL402" t="str">
            <v>Peak Security</v>
          </cell>
        </row>
        <row r="403">
          <cell r="B403" t="str">
            <v>GRUB1R</v>
          </cell>
          <cell r="E403">
            <v>9.9350466696000002</v>
          </cell>
          <cell r="F403">
            <v>0</v>
          </cell>
          <cell r="G403">
            <v>0</v>
          </cell>
          <cell r="H403" t="str">
            <v>T1</v>
          </cell>
          <cell r="I403">
            <v>1</v>
          </cell>
          <cell r="J403">
            <v>1</v>
          </cell>
          <cell r="Q403" t="str">
            <v>HIGM4A</v>
          </cell>
          <cell r="R403" t="str">
            <v>SBAR40</v>
          </cell>
          <cell r="X403">
            <v>2150</v>
          </cell>
          <cell r="Y403" t="str">
            <v>NG16</v>
          </cell>
          <cell r="AB403" t="str">
            <v>No</v>
          </cell>
          <cell r="AC403" t="str">
            <v>No</v>
          </cell>
          <cell r="AE403">
            <v>8.8893985330414473</v>
          </cell>
          <cell r="AF403">
            <v>39.67</v>
          </cell>
          <cell r="AG403">
            <v>44704</v>
          </cell>
          <cell r="AI403">
            <v>8.2117790393820567</v>
          </cell>
          <cell r="AJ403">
            <v>39.67</v>
          </cell>
          <cell r="AK403">
            <v>42967</v>
          </cell>
          <cell r="AL403" t="str">
            <v>Peak Security</v>
          </cell>
        </row>
        <row r="404">
          <cell r="B404" t="str">
            <v>GWYN4A</v>
          </cell>
          <cell r="E404">
            <v>0</v>
          </cell>
          <cell r="F404">
            <v>0</v>
          </cell>
          <cell r="G404">
            <v>0</v>
          </cell>
          <cell r="H404" t="str">
            <v>M6</v>
          </cell>
          <cell r="I404">
            <v>16</v>
          </cell>
          <cell r="J404">
            <v>6</v>
          </cell>
          <cell r="Q404" t="str">
            <v>BRWA2A</v>
          </cell>
          <cell r="R404" t="str">
            <v>HINP20</v>
          </cell>
          <cell r="X404">
            <v>240</v>
          </cell>
          <cell r="Y404" t="str">
            <v>B889</v>
          </cell>
          <cell r="AB404" t="str">
            <v>No</v>
          </cell>
          <cell r="AC404" t="str">
            <v>No</v>
          </cell>
          <cell r="AE404">
            <v>6.3263732978578013E-2</v>
          </cell>
          <cell r="AF404">
            <v>28.40410889491725</v>
          </cell>
          <cell r="AG404">
            <v>2526</v>
          </cell>
          <cell r="AI404">
            <v>6.3263732978578013E-2</v>
          </cell>
          <cell r="AJ404">
            <v>28.40410889491725</v>
          </cell>
          <cell r="AK404">
            <v>2526</v>
          </cell>
          <cell r="AL404" t="str">
            <v>Year Round</v>
          </cell>
        </row>
        <row r="405">
          <cell r="B405" t="str">
            <v>GWYN4B</v>
          </cell>
          <cell r="E405">
            <v>0</v>
          </cell>
          <cell r="F405">
            <v>0</v>
          </cell>
          <cell r="G405">
            <v>0</v>
          </cell>
          <cell r="H405" t="str">
            <v>M6</v>
          </cell>
          <cell r="I405">
            <v>16</v>
          </cell>
          <cell r="J405">
            <v>6</v>
          </cell>
          <cell r="Q405" t="str">
            <v>BRWA2B</v>
          </cell>
          <cell r="R405" t="str">
            <v>HINP20</v>
          </cell>
          <cell r="X405">
            <v>240</v>
          </cell>
          <cell r="Y405" t="str">
            <v>B888</v>
          </cell>
          <cell r="AB405" t="str">
            <v>No</v>
          </cell>
          <cell r="AC405" t="str">
            <v>No</v>
          </cell>
          <cell r="AE405">
            <v>6.3263732978578111E-2</v>
          </cell>
          <cell r="AF405">
            <v>29.205919315759996</v>
          </cell>
          <cell r="AG405">
            <v>2597</v>
          </cell>
          <cell r="AI405">
            <v>6.3263732978578235E-2</v>
          </cell>
          <cell r="AJ405">
            <v>29.205919315759996</v>
          </cell>
          <cell r="AK405">
            <v>2597</v>
          </cell>
          <cell r="AL405" t="str">
            <v>Year Round</v>
          </cell>
        </row>
        <row r="406">
          <cell r="B406" t="str">
            <v>HACK2A</v>
          </cell>
          <cell r="E406">
            <v>80.656915731947308</v>
          </cell>
          <cell r="F406">
            <v>0</v>
          </cell>
          <cell r="G406">
            <v>0</v>
          </cell>
          <cell r="H406" t="str">
            <v>A1</v>
          </cell>
          <cell r="I406">
            <v>24</v>
          </cell>
          <cell r="J406">
            <v>12</v>
          </cell>
          <cell r="Q406" t="str">
            <v>HINP20</v>
          </cell>
          <cell r="R406" t="str">
            <v>HINP40</v>
          </cell>
          <cell r="X406">
            <v>500</v>
          </cell>
          <cell r="Y406" t="str">
            <v>F888</v>
          </cell>
          <cell r="AB406" t="str">
            <v>No</v>
          </cell>
          <cell r="AC406" t="str">
            <v>No</v>
          </cell>
          <cell r="AE406">
            <v>3.0849252688818905E-2</v>
          </cell>
          <cell r="AF406">
            <v>0</v>
          </cell>
          <cell r="AG406">
            <v>0</v>
          </cell>
          <cell r="AI406">
            <v>3.0849252688818968E-2</v>
          </cell>
          <cell r="AJ406">
            <v>0</v>
          </cell>
          <cell r="AK406">
            <v>0</v>
          </cell>
          <cell r="AL406" t="str">
            <v>Year Round</v>
          </cell>
        </row>
        <row r="407">
          <cell r="B407" t="str">
            <v>HACK2B</v>
          </cell>
          <cell r="E407">
            <v>80.656915731947308</v>
          </cell>
          <cell r="F407">
            <v>0</v>
          </cell>
          <cell r="G407">
            <v>0</v>
          </cell>
          <cell r="H407" t="str">
            <v>A1</v>
          </cell>
          <cell r="I407">
            <v>24</v>
          </cell>
          <cell r="J407">
            <v>12</v>
          </cell>
          <cell r="Q407" t="str">
            <v>HINP20</v>
          </cell>
          <cell r="R407" t="str">
            <v>HINP40</v>
          </cell>
          <cell r="X407">
            <v>500</v>
          </cell>
          <cell r="Y407" t="str">
            <v>F889</v>
          </cell>
          <cell r="AB407" t="str">
            <v>No</v>
          </cell>
          <cell r="AC407" t="str">
            <v>No</v>
          </cell>
          <cell r="AE407">
            <v>3.2424283385381017E-2</v>
          </cell>
          <cell r="AF407">
            <v>0</v>
          </cell>
          <cell r="AG407">
            <v>0</v>
          </cell>
          <cell r="AI407">
            <v>3.2424283385381079E-2</v>
          </cell>
          <cell r="AJ407">
            <v>0</v>
          </cell>
          <cell r="AK407">
            <v>0</v>
          </cell>
          <cell r="AL407" t="str">
            <v>Year Round</v>
          </cell>
        </row>
        <row r="408">
          <cell r="B408" t="str">
            <v>HACK40</v>
          </cell>
          <cell r="E408">
            <v>159.8874477167972</v>
          </cell>
          <cell r="F408">
            <v>0</v>
          </cell>
          <cell r="G408">
            <v>0</v>
          </cell>
          <cell r="H408" t="str">
            <v>A1</v>
          </cell>
          <cell r="I408">
            <v>24</v>
          </cell>
          <cell r="J408">
            <v>12</v>
          </cell>
          <cell r="Q408" t="str">
            <v>HINP40</v>
          </cell>
          <cell r="R408" t="str">
            <v>MELK40_SEP</v>
          </cell>
          <cell r="X408">
            <v>2010</v>
          </cell>
          <cell r="Y408" t="str">
            <v>A807</v>
          </cell>
          <cell r="AB408" t="str">
            <v>No</v>
          </cell>
          <cell r="AC408" t="str">
            <v>No</v>
          </cell>
          <cell r="AE408">
            <v>0.45693080267596103</v>
          </cell>
          <cell r="AF408">
            <v>86.44</v>
          </cell>
          <cell r="AG408">
            <v>14608</v>
          </cell>
          <cell r="AI408">
            <v>0.14948441723482472</v>
          </cell>
          <cell r="AJ408">
            <v>86.44</v>
          </cell>
          <cell r="AK408">
            <v>8355</v>
          </cell>
          <cell r="AL408" t="str">
            <v>Peak Security</v>
          </cell>
        </row>
        <row r="409">
          <cell r="B409" t="str">
            <v>HADH10</v>
          </cell>
          <cell r="E409">
            <v>0</v>
          </cell>
          <cell r="F409">
            <v>0</v>
          </cell>
          <cell r="G409">
            <v>69.929999999999993</v>
          </cell>
          <cell r="H409" t="str">
            <v>S1</v>
          </cell>
          <cell r="I409">
            <v>10</v>
          </cell>
          <cell r="J409">
            <v>2</v>
          </cell>
          <cell r="Q409" t="str">
            <v>HINP40</v>
          </cell>
          <cell r="R409" t="str">
            <v>MELK40_SEP</v>
          </cell>
          <cell r="X409">
            <v>2010</v>
          </cell>
          <cell r="Y409" t="str">
            <v>A808</v>
          </cell>
          <cell r="AB409" t="str">
            <v>No</v>
          </cell>
          <cell r="AC409" t="str">
            <v>No</v>
          </cell>
          <cell r="AE409">
            <v>0.45693080267596103</v>
          </cell>
          <cell r="AF409">
            <v>86.45</v>
          </cell>
          <cell r="AG409">
            <v>14609</v>
          </cell>
          <cell r="AI409">
            <v>0.14948441723482472</v>
          </cell>
          <cell r="AJ409">
            <v>86.45</v>
          </cell>
          <cell r="AK409">
            <v>8356</v>
          </cell>
          <cell r="AL409" t="str">
            <v>Peak Security</v>
          </cell>
        </row>
        <row r="410">
          <cell r="B410" t="str">
            <v>HAGR1Q</v>
          </cell>
          <cell r="E410">
            <v>19.261446293231575</v>
          </cell>
          <cell r="F410">
            <v>0</v>
          </cell>
          <cell r="G410">
            <v>0</v>
          </cell>
          <cell r="H410" t="str">
            <v>S2</v>
          </cell>
          <cell r="I410">
            <v>9</v>
          </cell>
          <cell r="J410">
            <v>2</v>
          </cell>
          <cell r="Q410" t="str">
            <v>HINP40</v>
          </cell>
          <cell r="R410" t="str">
            <v>TAUN4A</v>
          </cell>
          <cell r="X410">
            <v>2210</v>
          </cell>
          <cell r="Y410" t="str">
            <v>A872</v>
          </cell>
          <cell r="AB410" t="str">
            <v>No</v>
          </cell>
          <cell r="AC410" t="str">
            <v>No</v>
          </cell>
          <cell r="AE410">
            <v>1.4081986722316346</v>
          </cell>
          <cell r="AF410">
            <v>26.64</v>
          </cell>
          <cell r="AG410">
            <v>14138</v>
          </cell>
          <cell r="AI410">
            <v>1.0518279533583503</v>
          </cell>
          <cell r="AJ410">
            <v>26.64</v>
          </cell>
          <cell r="AK410">
            <v>12219</v>
          </cell>
          <cell r="AL410" t="str">
            <v>Peak Security</v>
          </cell>
        </row>
        <row r="411">
          <cell r="B411" t="str">
            <v>HAGR1R</v>
          </cell>
          <cell r="E411">
            <v>19.261446293231575</v>
          </cell>
          <cell r="F411">
            <v>0</v>
          </cell>
          <cell r="G411">
            <v>0</v>
          </cell>
          <cell r="H411" t="str">
            <v>S2</v>
          </cell>
          <cell r="I411">
            <v>9</v>
          </cell>
          <cell r="J411">
            <v>2</v>
          </cell>
          <cell r="Q411" t="str">
            <v>HINP40</v>
          </cell>
          <cell r="R411" t="str">
            <v>TAUN4B</v>
          </cell>
          <cell r="X411">
            <v>2210</v>
          </cell>
          <cell r="Y411" t="str">
            <v>A870</v>
          </cell>
          <cell r="AB411" t="str">
            <v>No</v>
          </cell>
          <cell r="AC411" t="str">
            <v>No</v>
          </cell>
          <cell r="AE411">
            <v>1.4081986722316346</v>
          </cell>
          <cell r="AF411">
            <v>26.66</v>
          </cell>
          <cell r="AG411">
            <v>14148</v>
          </cell>
          <cell r="AI411">
            <v>1.0518279533583503</v>
          </cell>
          <cell r="AJ411">
            <v>26.66</v>
          </cell>
          <cell r="AK411">
            <v>12228</v>
          </cell>
          <cell r="AL411" t="str">
            <v>Peak Security</v>
          </cell>
        </row>
        <row r="412">
          <cell r="B412" t="str">
            <v>HAKB1A</v>
          </cell>
          <cell r="E412">
            <v>0</v>
          </cell>
          <cell r="F412">
            <v>0</v>
          </cell>
          <cell r="G412">
            <v>0</v>
          </cell>
          <cell r="H412" t="str">
            <v>Q8</v>
          </cell>
          <cell r="I412">
            <v>12</v>
          </cell>
          <cell r="J412">
            <v>4</v>
          </cell>
          <cell r="Q412" t="str">
            <v>GART4A</v>
          </cell>
          <cell r="R412" t="str">
            <v>HUMR40</v>
          </cell>
          <cell r="X412">
            <v>3160</v>
          </cell>
          <cell r="Y412" t="str">
            <v>A34E</v>
          </cell>
          <cell r="AB412" t="str">
            <v>No</v>
          </cell>
          <cell r="AC412" t="str">
            <v>No</v>
          </cell>
          <cell r="AE412">
            <v>1.7391511628856449</v>
          </cell>
          <cell r="AF412">
            <v>37.369999999999997</v>
          </cell>
          <cell r="AG412">
            <v>24641</v>
          </cell>
          <cell r="AI412">
            <v>0.94510909296246792</v>
          </cell>
          <cell r="AJ412">
            <v>37.369999999999997</v>
          </cell>
          <cell r="AK412">
            <v>18165</v>
          </cell>
          <cell r="AL412" t="str">
            <v>Peak Security</v>
          </cell>
        </row>
        <row r="413">
          <cell r="B413" t="str">
            <v>HAKB1B</v>
          </cell>
          <cell r="E413">
            <v>0</v>
          </cell>
          <cell r="F413">
            <v>0</v>
          </cell>
          <cell r="G413">
            <v>0</v>
          </cell>
          <cell r="H413" t="str">
            <v>Q8</v>
          </cell>
          <cell r="I413">
            <v>12</v>
          </cell>
          <cell r="J413">
            <v>4</v>
          </cell>
          <cell r="Q413" t="str">
            <v>HUMR40</v>
          </cell>
          <cell r="R413" t="str">
            <v>KILL40</v>
          </cell>
          <cell r="X413">
            <v>2770</v>
          </cell>
          <cell r="Y413" t="str">
            <v>A34A</v>
          </cell>
          <cell r="AB413" t="str">
            <v>No</v>
          </cell>
          <cell r="AC413" t="str">
            <v>No</v>
          </cell>
          <cell r="AE413">
            <v>0</v>
          </cell>
          <cell r="AF413">
            <v>2.88</v>
          </cell>
          <cell r="AG413">
            <v>1081</v>
          </cell>
          <cell r="AI413">
            <v>0</v>
          </cell>
          <cell r="AJ413">
            <v>2.88</v>
          </cell>
          <cell r="AK413">
            <v>573</v>
          </cell>
          <cell r="AL413" t="str">
            <v>Peak Security</v>
          </cell>
        </row>
        <row r="414">
          <cell r="B414" t="str">
            <v>HAKB4A</v>
          </cell>
          <cell r="E414">
            <v>0</v>
          </cell>
          <cell r="F414">
            <v>0</v>
          </cell>
          <cell r="G414">
            <v>0</v>
          </cell>
          <cell r="H414" t="str">
            <v>Q8</v>
          </cell>
          <cell r="I414">
            <v>12</v>
          </cell>
          <cell r="J414">
            <v>4</v>
          </cell>
          <cell r="Q414" t="str">
            <v>HURS20</v>
          </cell>
          <cell r="R414" t="str">
            <v>LITT2A</v>
          </cell>
          <cell r="X414">
            <v>865</v>
          </cell>
          <cell r="Y414" t="str">
            <v>B709</v>
          </cell>
          <cell r="AB414" t="str">
            <v>No</v>
          </cell>
          <cell r="AC414" t="str">
            <v>No</v>
          </cell>
          <cell r="AE414">
            <v>0.25718190189952311</v>
          </cell>
          <cell r="AF414">
            <v>36.08025017795152</v>
          </cell>
          <cell r="AG414">
            <v>10564</v>
          </cell>
          <cell r="AI414">
            <v>0.43641380299520033</v>
          </cell>
          <cell r="AJ414">
            <v>36.08025017795152</v>
          </cell>
          <cell r="AK414">
            <v>13761</v>
          </cell>
          <cell r="AL414" t="str">
            <v>Year Round</v>
          </cell>
        </row>
        <row r="415">
          <cell r="B415" t="str">
            <v>HAKB4B</v>
          </cell>
          <cell r="E415">
            <v>0</v>
          </cell>
          <cell r="F415">
            <v>0</v>
          </cell>
          <cell r="G415">
            <v>0</v>
          </cell>
          <cell r="H415" t="str">
            <v>Q8</v>
          </cell>
          <cell r="I415">
            <v>12</v>
          </cell>
          <cell r="J415">
            <v>4</v>
          </cell>
          <cell r="Q415" t="str">
            <v>HURS20</v>
          </cell>
          <cell r="R415" t="str">
            <v>LITT2B</v>
          </cell>
          <cell r="X415">
            <v>865</v>
          </cell>
          <cell r="Y415" t="str">
            <v>B708</v>
          </cell>
          <cell r="AB415" t="str">
            <v>No</v>
          </cell>
          <cell r="AC415" t="str">
            <v>No</v>
          </cell>
          <cell r="AE415">
            <v>0.25718190189952311</v>
          </cell>
          <cell r="AF415">
            <v>36.629002233035372</v>
          </cell>
          <cell r="AG415">
            <v>10725</v>
          </cell>
          <cell r="AI415">
            <v>0.43641380299520033</v>
          </cell>
          <cell r="AJ415">
            <v>36.629002233035372</v>
          </cell>
          <cell r="AK415">
            <v>13971</v>
          </cell>
          <cell r="AL415" t="str">
            <v>Year Round</v>
          </cell>
        </row>
        <row r="416">
          <cell r="B416" t="str">
            <v>HAMB4A</v>
          </cell>
          <cell r="E416">
            <v>0</v>
          </cell>
          <cell r="F416">
            <v>0</v>
          </cell>
          <cell r="G416">
            <v>0</v>
          </cell>
          <cell r="H416" t="str">
            <v>R4</v>
          </cell>
          <cell r="I416">
            <v>15</v>
          </cell>
          <cell r="J416">
            <v>4</v>
          </cell>
          <cell r="Q416" t="str">
            <v>HURS20</v>
          </cell>
          <cell r="R416" t="str">
            <v>NEWX20</v>
          </cell>
          <cell r="X416">
            <v>890</v>
          </cell>
          <cell r="Y416" t="str">
            <v>B735</v>
          </cell>
          <cell r="AB416" t="str">
            <v>No</v>
          </cell>
          <cell r="AC416" t="str">
            <v>No</v>
          </cell>
          <cell r="AE416">
            <v>0.14211009415612633</v>
          </cell>
          <cell r="AF416">
            <v>241.80311405700394</v>
          </cell>
          <cell r="AG416">
            <v>45577</v>
          </cell>
          <cell r="AI416">
            <v>0.31116457114283042</v>
          </cell>
          <cell r="AJ416">
            <v>241.80311405700394</v>
          </cell>
          <cell r="AK416">
            <v>67441</v>
          </cell>
          <cell r="AL416" t="str">
            <v>Year Round</v>
          </cell>
        </row>
        <row r="417">
          <cell r="B417" t="str">
            <v>HAMB4B</v>
          </cell>
          <cell r="E417">
            <v>0</v>
          </cell>
          <cell r="F417">
            <v>0</v>
          </cell>
          <cell r="G417">
            <v>0</v>
          </cell>
          <cell r="H417" t="str">
            <v>R4</v>
          </cell>
          <cell r="I417">
            <v>15</v>
          </cell>
          <cell r="J417">
            <v>4</v>
          </cell>
          <cell r="Q417" t="str">
            <v>HURS20</v>
          </cell>
          <cell r="R417" t="str">
            <v>NEWX20</v>
          </cell>
          <cell r="X417">
            <v>890</v>
          </cell>
          <cell r="Y417" t="str">
            <v>B736</v>
          </cell>
          <cell r="AB417" t="str">
            <v>No</v>
          </cell>
          <cell r="AC417" t="str">
            <v>No</v>
          </cell>
          <cell r="AE417">
            <v>0.13096866277428607</v>
          </cell>
          <cell r="AF417">
            <v>249.01940784458859</v>
          </cell>
          <cell r="AG417">
            <v>45060</v>
          </cell>
          <cell r="AI417">
            <v>0.28676926876523251</v>
          </cell>
          <cell r="AJ417">
            <v>249.01940784458859</v>
          </cell>
          <cell r="AK417">
            <v>66676</v>
          </cell>
          <cell r="AL417" t="str">
            <v>Year Round</v>
          </cell>
        </row>
        <row r="418">
          <cell r="B418" t="str">
            <v>HAMH2A</v>
          </cell>
          <cell r="E418">
            <v>0</v>
          </cell>
          <cell r="F418">
            <v>0</v>
          </cell>
          <cell r="G418">
            <v>0</v>
          </cell>
          <cell r="H418" t="str">
            <v>L3</v>
          </cell>
          <cell r="I418">
            <v>18</v>
          </cell>
          <cell r="J418">
            <v>8</v>
          </cell>
          <cell r="Q418" t="str">
            <v>HUTT40</v>
          </cell>
          <cell r="R418" t="str">
            <v>QUER4A</v>
          </cell>
          <cell r="X418">
            <v>3100</v>
          </cell>
          <cell r="Y418" t="str">
            <v>A271</v>
          </cell>
          <cell r="AB418" t="str">
            <v>No</v>
          </cell>
          <cell r="AC418" t="str">
            <v>No</v>
          </cell>
          <cell r="AE418">
            <v>0.49480424100994397</v>
          </cell>
          <cell r="AF418">
            <v>34.42</v>
          </cell>
          <cell r="AG418">
            <v>10828</v>
          </cell>
          <cell r="AI418">
            <v>0.35273935681757373</v>
          </cell>
          <cell r="AJ418">
            <v>34.42</v>
          </cell>
          <cell r="AK418">
            <v>9142</v>
          </cell>
          <cell r="AL418" t="str">
            <v>Peak Security</v>
          </cell>
        </row>
        <row r="419">
          <cell r="B419" t="str">
            <v>HAMH40_EME</v>
          </cell>
          <cell r="E419">
            <v>120.5</v>
          </cell>
          <cell r="F419">
            <v>0</v>
          </cell>
          <cell r="G419">
            <v>0</v>
          </cell>
          <cell r="H419" t="str">
            <v>L3</v>
          </cell>
          <cell r="I419">
            <v>18</v>
          </cell>
          <cell r="J419">
            <v>7</v>
          </cell>
          <cell r="Q419" t="str">
            <v>HUTT40</v>
          </cell>
          <cell r="R419" t="str">
            <v>QUER4B</v>
          </cell>
          <cell r="X419">
            <v>3100</v>
          </cell>
          <cell r="Y419" t="str">
            <v>A270</v>
          </cell>
          <cell r="AB419" t="str">
            <v>No</v>
          </cell>
          <cell r="AC419" t="str">
            <v>No</v>
          </cell>
          <cell r="AE419">
            <v>0.4610529497784755</v>
          </cell>
          <cell r="AF419">
            <v>34.42</v>
          </cell>
          <cell r="AG419">
            <v>10452</v>
          </cell>
          <cell r="AI419">
            <v>0.35646385130684732</v>
          </cell>
          <cell r="AJ419">
            <v>34.42</v>
          </cell>
          <cell r="AK419">
            <v>9190</v>
          </cell>
          <cell r="AL419" t="str">
            <v>Peak Security</v>
          </cell>
        </row>
        <row r="420">
          <cell r="B420" t="str">
            <v>HAMH40_WPD</v>
          </cell>
          <cell r="E420">
            <v>294.8</v>
          </cell>
          <cell r="F420">
            <v>0</v>
          </cell>
          <cell r="G420">
            <v>0</v>
          </cell>
          <cell r="H420" t="str">
            <v>L3</v>
          </cell>
          <cell r="I420">
            <v>18</v>
          </cell>
          <cell r="J420">
            <v>8</v>
          </cell>
          <cell r="Q420" t="str">
            <v>IMPP40</v>
          </cell>
          <cell r="R420" t="str">
            <v>MELK40_SEP</v>
          </cell>
          <cell r="X420">
            <v>1420</v>
          </cell>
          <cell r="Y420" t="str">
            <v>A87D</v>
          </cell>
          <cell r="AB420" t="str">
            <v>No</v>
          </cell>
          <cell r="AC420" t="str">
            <v>No</v>
          </cell>
          <cell r="AE420">
            <v>5.4796335395643343</v>
          </cell>
          <cell r="AF420">
            <v>118.66268166709307</v>
          </cell>
          <cell r="AG420">
            <v>92591</v>
          </cell>
          <cell r="AI420">
            <v>1.5387465043326598</v>
          </cell>
          <cell r="AJ420">
            <v>118.66268166709307</v>
          </cell>
          <cell r="AK420">
            <v>49066</v>
          </cell>
          <cell r="AL420" t="str">
            <v>Peak Security</v>
          </cell>
        </row>
        <row r="421">
          <cell r="B421" t="str">
            <v>HARE10</v>
          </cell>
          <cell r="E421">
            <v>0</v>
          </cell>
          <cell r="F421">
            <v>0</v>
          </cell>
          <cell r="G421">
            <v>87.5</v>
          </cell>
          <cell r="H421" t="str">
            <v>S1</v>
          </cell>
          <cell r="I421">
            <v>12</v>
          </cell>
          <cell r="J421">
            <v>2</v>
          </cell>
          <cell r="Q421" t="str">
            <v>INDQ40</v>
          </cell>
          <cell r="R421" t="str">
            <v>LAND4A</v>
          </cell>
          <cell r="X421">
            <v>1390</v>
          </cell>
          <cell r="Y421" t="str">
            <v>A831</v>
          </cell>
          <cell r="AB421" t="str">
            <v>No</v>
          </cell>
          <cell r="AC421" t="str">
            <v>No</v>
          </cell>
          <cell r="AE421">
            <v>6.0387013657445962E-2</v>
          </cell>
          <cell r="AF421">
            <v>49.57</v>
          </cell>
          <cell r="AG421">
            <v>3673</v>
          </cell>
          <cell r="AI421">
            <v>8.5999459714729831E-2</v>
          </cell>
          <cell r="AJ421">
            <v>49.57</v>
          </cell>
          <cell r="AK421">
            <v>4383</v>
          </cell>
          <cell r="AL421" t="str">
            <v>Year Round</v>
          </cell>
        </row>
        <row r="422">
          <cell r="B422" t="str">
            <v>HARK10</v>
          </cell>
          <cell r="E422">
            <v>0</v>
          </cell>
          <cell r="F422">
            <v>0</v>
          </cell>
          <cell r="G422">
            <v>0</v>
          </cell>
          <cell r="H422" t="str">
            <v>Q8</v>
          </cell>
          <cell r="I422">
            <v>12</v>
          </cell>
          <cell r="J422">
            <v>4</v>
          </cell>
          <cell r="Q422" t="str">
            <v>INDQ40</v>
          </cell>
          <cell r="R422" t="str">
            <v>LAND4B</v>
          </cell>
          <cell r="X422">
            <v>1390</v>
          </cell>
          <cell r="Y422" t="str">
            <v>A87B</v>
          </cell>
          <cell r="AB422" t="str">
            <v>No</v>
          </cell>
          <cell r="AC422" t="str">
            <v>No</v>
          </cell>
          <cell r="AE422">
            <v>5.8497945247461533E-2</v>
          </cell>
          <cell r="AF422">
            <v>49.57</v>
          </cell>
          <cell r="AG422">
            <v>3615</v>
          </cell>
          <cell r="AI422">
            <v>8.3548628504980585E-2</v>
          </cell>
          <cell r="AJ422">
            <v>49.57</v>
          </cell>
          <cell r="AK422">
            <v>4320</v>
          </cell>
          <cell r="AL422" t="str">
            <v>Year Round</v>
          </cell>
        </row>
        <row r="423">
          <cell r="B423" t="str">
            <v>HARK20</v>
          </cell>
          <cell r="E423">
            <v>221.45238114013804</v>
          </cell>
          <cell r="F423">
            <v>0</v>
          </cell>
          <cell r="G423">
            <v>0</v>
          </cell>
          <cell r="H423" t="str">
            <v>Q8</v>
          </cell>
          <cell r="I423">
            <v>12</v>
          </cell>
          <cell r="J423">
            <v>4</v>
          </cell>
          <cell r="Q423" t="str">
            <v>IROA10</v>
          </cell>
          <cell r="R423" t="str">
            <v>OLDS10</v>
          </cell>
          <cell r="X423">
            <v>450</v>
          </cell>
          <cell r="Y423" t="str">
            <v>C878</v>
          </cell>
          <cell r="AB423" t="str">
            <v>No</v>
          </cell>
          <cell r="AC423" t="str">
            <v>No</v>
          </cell>
          <cell r="AE423">
            <v>0</v>
          </cell>
          <cell r="AF423">
            <v>22.579546439413384</v>
          </cell>
          <cell r="AG423">
            <v>0</v>
          </cell>
          <cell r="AI423">
            <v>0</v>
          </cell>
          <cell r="AJ423">
            <v>22.579546439413384</v>
          </cell>
          <cell r="AK423">
            <v>0</v>
          </cell>
          <cell r="AL423" t="str">
            <v>Year Round</v>
          </cell>
        </row>
        <row r="424">
          <cell r="B424" t="str">
            <v>HARK40</v>
          </cell>
          <cell r="E424">
            <v>1.48</v>
          </cell>
          <cell r="F424">
            <v>0</v>
          </cell>
          <cell r="G424">
            <v>128.79999999999998</v>
          </cell>
          <cell r="H424" t="str">
            <v>Q8</v>
          </cell>
          <cell r="I424">
            <v>12</v>
          </cell>
          <cell r="J424">
            <v>4</v>
          </cell>
          <cell r="Q424" t="str">
            <v>IROA10</v>
          </cell>
          <cell r="R424" t="str">
            <v>OLDS10</v>
          </cell>
          <cell r="X424">
            <v>455</v>
          </cell>
          <cell r="Y424" t="str">
            <v>C879</v>
          </cell>
          <cell r="AB424" t="str">
            <v>No</v>
          </cell>
          <cell r="AC424" t="str">
            <v>No</v>
          </cell>
          <cell r="AE424">
            <v>0</v>
          </cell>
          <cell r="AF424">
            <v>22.579546439413384</v>
          </cell>
          <cell r="AG424">
            <v>0</v>
          </cell>
          <cell r="AI424">
            <v>0</v>
          </cell>
          <cell r="AJ424">
            <v>22.579546439413384</v>
          </cell>
          <cell r="AK424">
            <v>0</v>
          </cell>
          <cell r="AL424" t="str">
            <v>Year Round</v>
          </cell>
        </row>
        <row r="425">
          <cell r="B425" t="str">
            <v>HARM20</v>
          </cell>
          <cell r="E425">
            <v>88.855373417100324</v>
          </cell>
          <cell r="F425">
            <v>0</v>
          </cell>
          <cell r="G425">
            <v>0</v>
          </cell>
          <cell r="H425" t="str">
            <v>Q4</v>
          </cell>
          <cell r="I425">
            <v>13</v>
          </cell>
          <cell r="J425">
            <v>3</v>
          </cell>
          <cell r="Q425" t="str">
            <v>IROA10</v>
          </cell>
          <cell r="R425" t="str">
            <v>IROA20_WPDWM</v>
          </cell>
          <cell r="X425">
            <v>180</v>
          </cell>
          <cell r="Y425" t="str">
            <v>S859</v>
          </cell>
          <cell r="AB425" t="str">
            <v>No</v>
          </cell>
          <cell r="AC425" t="str">
            <v>No</v>
          </cell>
          <cell r="AE425">
            <v>5.367688926764665E-33</v>
          </cell>
          <cell r="AF425">
            <v>0</v>
          </cell>
          <cell r="AG425">
            <v>0</v>
          </cell>
          <cell r="AI425">
            <v>5.367688926764665E-33</v>
          </cell>
          <cell r="AJ425">
            <v>0</v>
          </cell>
          <cell r="AK425">
            <v>0</v>
          </cell>
          <cell r="AL425" t="str">
            <v>Year Round</v>
          </cell>
        </row>
        <row r="426">
          <cell r="B426" t="str">
            <v>HATL20</v>
          </cell>
          <cell r="E426">
            <v>0</v>
          </cell>
          <cell r="F426">
            <v>1025.2845236237149</v>
          </cell>
          <cell r="G426">
            <v>1025.95</v>
          </cell>
          <cell r="H426" t="str">
            <v>Q2</v>
          </cell>
          <cell r="I426">
            <v>13</v>
          </cell>
          <cell r="J426">
            <v>3</v>
          </cell>
          <cell r="Q426" t="str">
            <v>IROA10</v>
          </cell>
          <cell r="R426" t="str">
            <v>IROA20_WPDWM</v>
          </cell>
          <cell r="X426">
            <v>180</v>
          </cell>
          <cell r="Y426" t="str">
            <v>S861</v>
          </cell>
          <cell r="AB426" t="str">
            <v>No</v>
          </cell>
          <cell r="AC426" t="str">
            <v>No</v>
          </cell>
          <cell r="AE426">
            <v>5.367688926764665E-33</v>
          </cell>
          <cell r="AF426">
            <v>0</v>
          </cell>
          <cell r="AG426">
            <v>0</v>
          </cell>
          <cell r="AI426">
            <v>5.367688926764665E-33</v>
          </cell>
          <cell r="AJ426">
            <v>0</v>
          </cell>
          <cell r="AK426">
            <v>0</v>
          </cell>
          <cell r="AL426" t="str">
            <v>Year Round</v>
          </cell>
        </row>
        <row r="427">
          <cell r="B427" t="str">
            <v>HAWI10</v>
          </cell>
          <cell r="E427">
            <v>13.421974150157785</v>
          </cell>
          <cell r="F427">
            <v>0</v>
          </cell>
          <cell r="G427">
            <v>0</v>
          </cell>
          <cell r="H427" t="str">
            <v>S1</v>
          </cell>
          <cell r="I427">
            <v>11</v>
          </cell>
          <cell r="J427">
            <v>2</v>
          </cell>
          <cell r="Q427" t="str">
            <v>IROA10</v>
          </cell>
          <cell r="R427" t="str">
            <v>IROA20_WPDWM</v>
          </cell>
          <cell r="X427">
            <v>180</v>
          </cell>
          <cell r="Y427" t="str">
            <v>S860</v>
          </cell>
          <cell r="AB427" t="str">
            <v>No</v>
          </cell>
          <cell r="AC427" t="str">
            <v>No</v>
          </cell>
          <cell r="AE427">
            <v>5.367688926764665E-33</v>
          </cell>
          <cell r="AF427">
            <v>0</v>
          </cell>
          <cell r="AG427">
            <v>0</v>
          </cell>
          <cell r="AI427">
            <v>5.367688926764665E-33</v>
          </cell>
          <cell r="AJ427">
            <v>0</v>
          </cell>
          <cell r="AK427">
            <v>0</v>
          </cell>
          <cell r="AL427" t="str">
            <v>Year Round</v>
          </cell>
        </row>
        <row r="428">
          <cell r="B428" t="str">
            <v>HAWI1B</v>
          </cell>
          <cell r="E428">
            <v>0</v>
          </cell>
          <cell r="F428">
            <v>0</v>
          </cell>
          <cell r="G428">
            <v>0</v>
          </cell>
          <cell r="H428" t="str">
            <v>S1</v>
          </cell>
          <cell r="I428">
            <v>11</v>
          </cell>
          <cell r="J428">
            <v>2</v>
          </cell>
          <cell r="Q428" t="str">
            <v>IROA10</v>
          </cell>
          <cell r="R428" t="str">
            <v>IROA20_WPDWM</v>
          </cell>
          <cell r="X428">
            <v>240</v>
          </cell>
          <cell r="Y428" t="str">
            <v>S863</v>
          </cell>
          <cell r="AB428" t="str">
            <v>No</v>
          </cell>
          <cell r="AC428" t="str">
            <v>No</v>
          </cell>
          <cell r="AE428">
            <v>3.5663993414832487E-33</v>
          </cell>
          <cell r="AF428">
            <v>0</v>
          </cell>
          <cell r="AG428">
            <v>0</v>
          </cell>
          <cell r="AI428">
            <v>3.5663993414832487E-33</v>
          </cell>
          <cell r="AJ428">
            <v>0</v>
          </cell>
          <cell r="AK428">
            <v>0</v>
          </cell>
          <cell r="AL428" t="str">
            <v>Year Round</v>
          </cell>
        </row>
        <row r="429">
          <cell r="B429" t="str">
            <v>HAWP20</v>
          </cell>
          <cell r="E429">
            <v>104.31277509493724</v>
          </cell>
          <cell r="F429">
            <v>0</v>
          </cell>
          <cell r="G429">
            <v>0</v>
          </cell>
          <cell r="H429" t="str">
            <v>Q4</v>
          </cell>
          <cell r="I429">
            <v>13</v>
          </cell>
          <cell r="J429">
            <v>3</v>
          </cell>
          <cell r="Q429" t="str">
            <v>IROA10</v>
          </cell>
          <cell r="R429" t="str">
            <v>IROA20_WPDWM</v>
          </cell>
          <cell r="X429">
            <v>240</v>
          </cell>
          <cell r="Y429" t="str">
            <v>S862</v>
          </cell>
          <cell r="AB429" t="str">
            <v>No</v>
          </cell>
          <cell r="AC429" t="str">
            <v>No</v>
          </cell>
          <cell r="AE429">
            <v>3.3539482163379381E-33</v>
          </cell>
          <cell r="AF429">
            <v>0</v>
          </cell>
          <cell r="AG429">
            <v>0</v>
          </cell>
          <cell r="AI429">
            <v>3.3539482163379381E-33</v>
          </cell>
          <cell r="AJ429">
            <v>0</v>
          </cell>
          <cell r="AK429">
            <v>0</v>
          </cell>
          <cell r="AL429" t="str">
            <v>Year Round</v>
          </cell>
        </row>
        <row r="430">
          <cell r="B430" t="str">
            <v>HAWP4A</v>
          </cell>
          <cell r="E430">
            <v>0</v>
          </cell>
          <cell r="F430">
            <v>0</v>
          </cell>
          <cell r="G430">
            <v>0</v>
          </cell>
          <cell r="H430" t="str">
            <v>Q4</v>
          </cell>
          <cell r="I430">
            <v>13</v>
          </cell>
          <cell r="J430">
            <v>3</v>
          </cell>
          <cell r="Q430" t="str">
            <v>IROA10</v>
          </cell>
          <cell r="R430" t="str">
            <v>IROA20_WPDWM</v>
          </cell>
          <cell r="X430">
            <v>240</v>
          </cell>
          <cell r="Y430" t="str">
            <v>S86A</v>
          </cell>
          <cell r="AB430" t="str">
            <v>No</v>
          </cell>
          <cell r="AC430" t="str">
            <v>No</v>
          </cell>
          <cell r="AE430">
            <v>4.1504810726962947E-33</v>
          </cell>
          <cell r="AF430">
            <v>0</v>
          </cell>
          <cell r="AG430">
            <v>0</v>
          </cell>
          <cell r="AI430">
            <v>4.1504810726962947E-33</v>
          </cell>
          <cell r="AJ430">
            <v>0</v>
          </cell>
          <cell r="AK430">
            <v>0</v>
          </cell>
          <cell r="AL430" t="str">
            <v>Year Round</v>
          </cell>
        </row>
        <row r="431">
          <cell r="B431" t="str">
            <v>HEDD4A</v>
          </cell>
          <cell r="E431">
            <v>0</v>
          </cell>
          <cell r="F431">
            <v>0</v>
          </cell>
          <cell r="G431">
            <v>0</v>
          </cell>
          <cell r="H431" t="str">
            <v>Q6</v>
          </cell>
          <cell r="I431">
            <v>13</v>
          </cell>
          <cell r="J431">
            <v>3</v>
          </cell>
          <cell r="Q431" t="str">
            <v>IROA20_WPDSW</v>
          </cell>
          <cell r="R431" t="str">
            <v>IROA20_WPDWM</v>
          </cell>
          <cell r="X431">
            <v>0</v>
          </cell>
          <cell r="Y431" t="str">
            <v>None</v>
          </cell>
          <cell r="AB431" t="str">
            <v>No</v>
          </cell>
          <cell r="AC431" t="str">
            <v>No</v>
          </cell>
          <cell r="AE431">
            <v>0</v>
          </cell>
          <cell r="AF431">
            <v>0</v>
          </cell>
          <cell r="AG431">
            <v>0</v>
          </cell>
          <cell r="AI431">
            <v>0</v>
          </cell>
          <cell r="AJ431">
            <v>0</v>
          </cell>
          <cell r="AK431">
            <v>0</v>
          </cell>
          <cell r="AL431" t="str">
            <v>Year Round</v>
          </cell>
        </row>
        <row r="432">
          <cell r="B432" t="str">
            <v>HEDD4B</v>
          </cell>
          <cell r="E432">
            <v>0</v>
          </cell>
          <cell r="F432">
            <v>0</v>
          </cell>
          <cell r="G432">
            <v>0</v>
          </cell>
          <cell r="H432" t="str">
            <v>Q6</v>
          </cell>
          <cell r="I432">
            <v>13</v>
          </cell>
          <cell r="J432">
            <v>3</v>
          </cell>
          <cell r="Q432" t="str">
            <v>IROA20_WPDWM</v>
          </cell>
          <cell r="R432" t="str">
            <v>MELK2A</v>
          </cell>
          <cell r="X432">
            <v>580</v>
          </cell>
          <cell r="Y432" t="str">
            <v>B812</v>
          </cell>
          <cell r="AB432" t="str">
            <v>No</v>
          </cell>
          <cell r="AC432" t="str">
            <v>No</v>
          </cell>
          <cell r="AE432">
            <v>0.74234983977027236</v>
          </cell>
          <cell r="AF432">
            <v>44.21425315261893</v>
          </cell>
          <cell r="AG432">
            <v>8979</v>
          </cell>
          <cell r="AI432">
            <v>1.4865852420342168E-2</v>
          </cell>
          <cell r="AJ432">
            <v>44.21425315261893</v>
          </cell>
          <cell r="AK432">
            <v>1271</v>
          </cell>
          <cell r="AL432" t="str">
            <v>Peak Security</v>
          </cell>
        </row>
        <row r="433">
          <cell r="B433" t="str">
            <v>HEDO20</v>
          </cell>
          <cell r="E433">
            <v>0</v>
          </cell>
          <cell r="F433">
            <v>0</v>
          </cell>
          <cell r="G433">
            <v>297.5</v>
          </cell>
          <cell r="H433" t="str">
            <v>P8</v>
          </cell>
          <cell r="I433">
            <v>15</v>
          </cell>
          <cell r="J433">
            <v>5</v>
          </cell>
          <cell r="Q433" t="str">
            <v>IROA20_WPDWM</v>
          </cell>
          <cell r="R433" t="str">
            <v>MELK2B</v>
          </cell>
          <cell r="X433">
            <v>580</v>
          </cell>
          <cell r="Y433" t="str">
            <v>B813</v>
          </cell>
          <cell r="AB433" t="str">
            <v>No</v>
          </cell>
          <cell r="AC433" t="str">
            <v>No</v>
          </cell>
          <cell r="AE433">
            <v>0.75184292441176526</v>
          </cell>
          <cell r="AF433">
            <v>50.743280865195537</v>
          </cell>
          <cell r="AG433">
            <v>10094</v>
          </cell>
          <cell r="AI433">
            <v>1.5055955236741784E-2</v>
          </cell>
          <cell r="AJ433">
            <v>50.743280865195537</v>
          </cell>
          <cell r="AK433">
            <v>1428</v>
          </cell>
          <cell r="AL433" t="str">
            <v>Peak Security</v>
          </cell>
        </row>
        <row r="434">
          <cell r="B434" t="str">
            <v>HELE10</v>
          </cell>
          <cell r="E434">
            <v>17.139270453958719</v>
          </cell>
          <cell r="F434">
            <v>0</v>
          </cell>
          <cell r="G434">
            <v>0</v>
          </cell>
          <cell r="H434" t="str">
            <v>S6</v>
          </cell>
          <cell r="I434">
            <v>9</v>
          </cell>
          <cell r="J434">
            <v>2</v>
          </cell>
          <cell r="Q434" t="str">
            <v>IROA20_WPDWM</v>
          </cell>
          <cell r="R434" t="str">
            <v>WHSO2A</v>
          </cell>
          <cell r="X434">
            <v>750</v>
          </cell>
          <cell r="Y434" t="str">
            <v>B815</v>
          </cell>
          <cell r="AB434" t="str">
            <v>No</v>
          </cell>
          <cell r="AC434" t="str">
            <v>No</v>
          </cell>
          <cell r="AE434">
            <v>5.0513104248982321</v>
          </cell>
          <cell r="AF434">
            <v>41.491505848989746</v>
          </cell>
          <cell r="AG434">
            <v>20852</v>
          </cell>
          <cell r="AI434">
            <v>2.1839321328600843</v>
          </cell>
          <cell r="AJ434">
            <v>41.491505848989746</v>
          </cell>
          <cell r="AK434">
            <v>13711</v>
          </cell>
          <cell r="AL434" t="str">
            <v>Peak Security</v>
          </cell>
        </row>
        <row r="435">
          <cell r="B435" t="str">
            <v>HEYS40</v>
          </cell>
          <cell r="E435">
            <v>9.1287763679299676</v>
          </cell>
          <cell r="F435">
            <v>2038.6767661117779</v>
          </cell>
          <cell r="G435">
            <v>2602.8000000000002</v>
          </cell>
          <cell r="H435" t="str">
            <v>R5</v>
          </cell>
          <cell r="I435">
            <v>14</v>
          </cell>
          <cell r="J435">
            <v>4</v>
          </cell>
          <cell r="Q435" t="str">
            <v>IROA20_WPDWM</v>
          </cell>
          <cell r="R435" t="str">
            <v>WHSO2B</v>
          </cell>
          <cell r="X435">
            <v>750</v>
          </cell>
          <cell r="Y435" t="str">
            <v>B814</v>
          </cell>
          <cell r="AB435" t="str">
            <v>No</v>
          </cell>
          <cell r="AC435" t="str">
            <v>No</v>
          </cell>
          <cell r="AE435">
            <v>5.1040652673891662</v>
          </cell>
          <cell r="AF435">
            <v>41.41959682672114</v>
          </cell>
          <cell r="AG435">
            <v>20924</v>
          </cell>
          <cell r="AI435">
            <v>2.2067406688613627</v>
          </cell>
          <cell r="AJ435">
            <v>41.41959682672114</v>
          </cell>
          <cell r="AK435">
            <v>13758</v>
          </cell>
          <cell r="AL435" t="str">
            <v>Peak Security</v>
          </cell>
        </row>
        <row r="436">
          <cell r="B436" t="str">
            <v>HIGM20</v>
          </cell>
          <cell r="E436">
            <v>0</v>
          </cell>
          <cell r="F436">
            <v>11.042832483105464</v>
          </cell>
          <cell r="G436">
            <v>7.3100820747266519</v>
          </cell>
          <cell r="H436" t="str">
            <v>K2</v>
          </cell>
          <cell r="I436">
            <v>16</v>
          </cell>
          <cell r="J436">
            <v>7</v>
          </cell>
          <cell r="Q436" t="str">
            <v>IRON40</v>
          </cell>
          <cell r="R436" t="str">
            <v>LEGA4A</v>
          </cell>
          <cell r="X436">
            <v>2000</v>
          </cell>
          <cell r="Y436" t="str">
            <v>A581</v>
          </cell>
          <cell r="AB436" t="str">
            <v>No</v>
          </cell>
          <cell r="AC436" t="str">
            <v>No</v>
          </cell>
          <cell r="AE436">
            <v>12.330184477055466</v>
          </cell>
          <cell r="AF436">
            <v>62.07</v>
          </cell>
          <cell r="AG436">
            <v>68923</v>
          </cell>
          <cell r="AI436">
            <v>13.701626357478862</v>
          </cell>
          <cell r="AJ436">
            <v>62.07</v>
          </cell>
          <cell r="AK436">
            <v>72655</v>
          </cell>
          <cell r="AL436" t="str">
            <v>Year Round</v>
          </cell>
        </row>
        <row r="437">
          <cell r="B437" t="str">
            <v>HIGM2A</v>
          </cell>
          <cell r="E437">
            <v>0</v>
          </cell>
          <cell r="F437">
            <v>0</v>
          </cell>
          <cell r="G437">
            <v>0</v>
          </cell>
          <cell r="H437" t="str">
            <v>K2</v>
          </cell>
          <cell r="I437">
            <v>16</v>
          </cell>
          <cell r="J437">
            <v>7</v>
          </cell>
          <cell r="Q437" t="str">
            <v>IRON40</v>
          </cell>
          <cell r="R437" t="str">
            <v>PENN4A</v>
          </cell>
          <cell r="X437">
            <v>1000</v>
          </cell>
          <cell r="Y437" t="str">
            <v>A504</v>
          </cell>
          <cell r="AB437" t="str">
            <v>No</v>
          </cell>
          <cell r="AC437" t="str">
            <v>No</v>
          </cell>
          <cell r="AE437">
            <v>1.1119166448424023</v>
          </cell>
          <cell r="AF437">
            <v>24.62</v>
          </cell>
          <cell r="AG437">
            <v>11610</v>
          </cell>
          <cell r="AI437">
            <v>1.1624672970561714</v>
          </cell>
          <cell r="AJ437">
            <v>24.62</v>
          </cell>
          <cell r="AK437">
            <v>11871</v>
          </cell>
          <cell r="AL437" t="str">
            <v>Year Round</v>
          </cell>
        </row>
        <row r="438">
          <cell r="B438" t="str">
            <v>HIGM40</v>
          </cell>
          <cell r="E438">
            <v>0</v>
          </cell>
          <cell r="F438">
            <v>0</v>
          </cell>
          <cell r="G438">
            <v>0</v>
          </cell>
          <cell r="H438" t="str">
            <v>K2</v>
          </cell>
          <cell r="I438">
            <v>16</v>
          </cell>
          <cell r="J438">
            <v>7</v>
          </cell>
          <cell r="Q438" t="str">
            <v>IRON40</v>
          </cell>
          <cell r="R438" t="str">
            <v>PENN4B</v>
          </cell>
          <cell r="X438">
            <v>1000</v>
          </cell>
          <cell r="Y438" t="str">
            <v>A505</v>
          </cell>
          <cell r="AB438" t="str">
            <v>No</v>
          </cell>
          <cell r="AC438" t="str">
            <v>No</v>
          </cell>
          <cell r="AE438">
            <v>1.3848850860010256</v>
          </cell>
          <cell r="AF438">
            <v>27.76</v>
          </cell>
          <cell r="AG438">
            <v>13337</v>
          </cell>
          <cell r="AI438">
            <v>1.447845600769107</v>
          </cell>
          <cell r="AJ438">
            <v>27.76</v>
          </cell>
          <cell r="AK438">
            <v>13637</v>
          </cell>
          <cell r="AL438" t="str">
            <v>Year Round</v>
          </cell>
        </row>
        <row r="439">
          <cell r="B439" t="str">
            <v>HIGM4A</v>
          </cell>
          <cell r="E439">
            <v>0</v>
          </cell>
          <cell r="F439">
            <v>0</v>
          </cell>
          <cell r="G439">
            <v>0</v>
          </cell>
          <cell r="H439" t="str">
            <v>K2</v>
          </cell>
          <cell r="I439">
            <v>16</v>
          </cell>
          <cell r="J439">
            <v>7</v>
          </cell>
          <cell r="Q439" t="str">
            <v>IRON40</v>
          </cell>
          <cell r="R439" t="str">
            <v>RUGE40</v>
          </cell>
          <cell r="X439">
            <v>1390</v>
          </cell>
          <cell r="Y439" t="str">
            <v>A503</v>
          </cell>
          <cell r="AB439" t="str">
            <v>No</v>
          </cell>
          <cell r="AC439" t="str">
            <v>No</v>
          </cell>
          <cell r="AE439">
            <v>1.0417618814626159</v>
          </cell>
          <cell r="AF439">
            <v>58.68</v>
          </cell>
          <cell r="AG439">
            <v>18058</v>
          </cell>
          <cell r="AI439">
            <v>1.1471526974530153</v>
          </cell>
          <cell r="AJ439">
            <v>58.68</v>
          </cell>
          <cell r="AK439">
            <v>18950</v>
          </cell>
          <cell r="AL439" t="str">
            <v>Year Round</v>
          </cell>
        </row>
        <row r="440">
          <cell r="B440" t="str">
            <v>HINP20</v>
          </cell>
          <cell r="E440">
            <v>0</v>
          </cell>
          <cell r="F440">
            <v>0</v>
          </cell>
          <cell r="G440">
            <v>0</v>
          </cell>
          <cell r="H440" t="str">
            <v>E7</v>
          </cell>
          <cell r="I440">
            <v>26</v>
          </cell>
          <cell r="J440">
            <v>14</v>
          </cell>
          <cell r="Q440" t="str">
            <v>IRON40</v>
          </cell>
          <cell r="R440" t="str">
            <v>SHRE4A</v>
          </cell>
          <cell r="X440">
            <v>2400</v>
          </cell>
          <cell r="Y440" t="str">
            <v>A58B</v>
          </cell>
          <cell r="AB440" t="str">
            <v>No</v>
          </cell>
          <cell r="AC440" t="str">
            <v>No</v>
          </cell>
          <cell r="AE440">
            <v>1.5202742903313862</v>
          </cell>
          <cell r="AF440">
            <v>15.13</v>
          </cell>
          <cell r="AG440">
            <v>13191</v>
          </cell>
          <cell r="AI440">
            <v>1.7371893544073678</v>
          </cell>
          <cell r="AJ440">
            <v>15.13</v>
          </cell>
          <cell r="AK440">
            <v>14101</v>
          </cell>
          <cell r="AL440" t="str">
            <v>Year Round</v>
          </cell>
        </row>
        <row r="441">
          <cell r="B441" t="str">
            <v>HINP40</v>
          </cell>
          <cell r="E441">
            <v>0</v>
          </cell>
          <cell r="F441">
            <v>901.26502035191515</v>
          </cell>
          <cell r="G441">
            <v>901.85</v>
          </cell>
          <cell r="H441" t="str">
            <v>E7</v>
          </cell>
          <cell r="I441">
            <v>26</v>
          </cell>
          <cell r="J441">
            <v>14</v>
          </cell>
          <cell r="Q441" t="str">
            <v>IVER20</v>
          </cell>
          <cell r="R441" t="str">
            <v>NHYD20</v>
          </cell>
          <cell r="X441">
            <v>420</v>
          </cell>
          <cell r="Y441" t="str">
            <v>B641</v>
          </cell>
          <cell r="AB441" t="str">
            <v>No</v>
          </cell>
          <cell r="AC441" t="str">
            <v>No</v>
          </cell>
          <cell r="AE441">
            <v>4.9050530502941864E-2</v>
          </cell>
          <cell r="AF441">
            <v>156.12394337266528</v>
          </cell>
          <cell r="AG441">
            <v>14116</v>
          </cell>
          <cell r="AI441">
            <v>4.9050530502941003E-2</v>
          </cell>
          <cell r="AJ441">
            <v>156.12394337266528</v>
          </cell>
          <cell r="AK441">
            <v>14116</v>
          </cell>
          <cell r="AL441" t="str">
            <v>Year Round</v>
          </cell>
        </row>
        <row r="442">
          <cell r="B442" t="str">
            <v>HUER10</v>
          </cell>
          <cell r="E442">
            <v>0</v>
          </cell>
          <cell r="F442">
            <v>0</v>
          </cell>
          <cell r="G442">
            <v>0</v>
          </cell>
          <cell r="H442" t="str">
            <v>S2</v>
          </cell>
          <cell r="I442">
            <v>11</v>
          </cell>
          <cell r="J442">
            <v>2</v>
          </cell>
          <cell r="Q442" t="str">
            <v>IVER20</v>
          </cell>
          <cell r="R442" t="str">
            <v>NHYD20</v>
          </cell>
          <cell r="X442">
            <v>420</v>
          </cell>
          <cell r="Y442" t="str">
            <v>B642</v>
          </cell>
          <cell r="AB442" t="str">
            <v>No</v>
          </cell>
          <cell r="AC442" t="str">
            <v>No</v>
          </cell>
          <cell r="AE442">
            <v>4.9050530502941864E-2</v>
          </cell>
          <cell r="AF442">
            <v>156.12394337266528</v>
          </cell>
          <cell r="AG442">
            <v>14116</v>
          </cell>
          <cell r="AI442">
            <v>4.9050530502941003E-2</v>
          </cell>
          <cell r="AJ442">
            <v>156.12394337266528</v>
          </cell>
          <cell r="AK442">
            <v>14116</v>
          </cell>
          <cell r="AL442" t="str">
            <v>Year Round</v>
          </cell>
        </row>
        <row r="443">
          <cell r="B443" t="str">
            <v>HUER40</v>
          </cell>
          <cell r="E443">
            <v>0</v>
          </cell>
          <cell r="F443">
            <v>866.43762559750553</v>
          </cell>
          <cell r="G443">
            <v>867</v>
          </cell>
          <cell r="H443" t="str">
            <v>S2</v>
          </cell>
          <cell r="I443">
            <v>10</v>
          </cell>
          <cell r="J443">
            <v>2</v>
          </cell>
          <cell r="Q443" t="str">
            <v>IVER20</v>
          </cell>
          <cell r="R443" t="str">
            <v>WATS2B</v>
          </cell>
          <cell r="X443">
            <v>775</v>
          </cell>
          <cell r="Y443" t="str">
            <v>B660</v>
          </cell>
          <cell r="AB443" t="str">
            <v>No</v>
          </cell>
          <cell r="AC443" t="str">
            <v>No</v>
          </cell>
          <cell r="AE443">
            <v>1.3235666140540686E-3</v>
          </cell>
          <cell r="AF443">
            <v>22.133082418203678</v>
          </cell>
          <cell r="AG443">
            <v>329</v>
          </cell>
          <cell r="AI443">
            <v>6.071401997490293E-2</v>
          </cell>
          <cell r="AJ443">
            <v>22.133082418203678</v>
          </cell>
          <cell r="AK443">
            <v>2226</v>
          </cell>
          <cell r="AL443" t="str">
            <v>Year Round</v>
          </cell>
        </row>
        <row r="444">
          <cell r="B444" t="str">
            <v>HUMR40</v>
          </cell>
          <cell r="E444">
            <v>0</v>
          </cell>
          <cell r="F444">
            <v>1034.6284588017272</v>
          </cell>
          <cell r="G444">
            <v>684.89845900131252</v>
          </cell>
          <cell r="H444" t="str">
            <v>P7</v>
          </cell>
          <cell r="I444">
            <v>15</v>
          </cell>
          <cell r="J444">
            <v>5</v>
          </cell>
          <cell r="Q444" t="str">
            <v>IVER20</v>
          </cell>
          <cell r="R444" t="str">
            <v>WATS2A</v>
          </cell>
          <cell r="X444">
            <v>775</v>
          </cell>
          <cell r="Y444" t="str">
            <v>B659</v>
          </cell>
          <cell r="AB444" t="str">
            <v>No</v>
          </cell>
          <cell r="AC444" t="str">
            <v>No</v>
          </cell>
          <cell r="AE444">
            <v>9.603093025817484E-4</v>
          </cell>
          <cell r="AF444">
            <v>21.674905034864967</v>
          </cell>
          <cell r="AG444">
            <v>274</v>
          </cell>
          <cell r="AI444">
            <v>6.5127638401334065E-2</v>
          </cell>
          <cell r="AJ444">
            <v>21.674905034864967</v>
          </cell>
          <cell r="AK444">
            <v>2258</v>
          </cell>
          <cell r="AL444" t="str">
            <v>Year Round</v>
          </cell>
        </row>
        <row r="445">
          <cell r="B445" t="str">
            <v>HUNE40</v>
          </cell>
          <cell r="E445">
            <v>0</v>
          </cell>
          <cell r="F445">
            <v>0</v>
          </cell>
          <cell r="G445">
            <v>0</v>
          </cell>
          <cell r="H445" t="str">
            <v>S2</v>
          </cell>
          <cell r="I445">
            <v>11</v>
          </cell>
          <cell r="J445">
            <v>2</v>
          </cell>
          <cell r="Q445" t="str">
            <v>IVER20</v>
          </cell>
          <cell r="R445" t="str">
            <v>WWEY20</v>
          </cell>
          <cell r="X445">
            <v>960</v>
          </cell>
          <cell r="Y445" t="str">
            <v>B692</v>
          </cell>
          <cell r="AB445" t="str">
            <v>No</v>
          </cell>
          <cell r="AC445" t="str">
            <v>No</v>
          </cell>
          <cell r="AE445">
            <v>0.53995758873695276</v>
          </cell>
          <cell r="AF445">
            <v>34.635614778211121</v>
          </cell>
          <cell r="AG445">
            <v>8048</v>
          </cell>
          <cell r="AI445">
            <v>0.17350099582632961</v>
          </cell>
          <cell r="AJ445">
            <v>34.635614778211121</v>
          </cell>
          <cell r="AK445">
            <v>4562</v>
          </cell>
          <cell r="AL445" t="str">
            <v>Peak Security</v>
          </cell>
        </row>
        <row r="446">
          <cell r="B446" t="str">
            <v>HUNF1Q</v>
          </cell>
          <cell r="E446">
            <v>0.97419947054404421</v>
          </cell>
          <cell r="F446">
            <v>0</v>
          </cell>
          <cell r="G446">
            <v>0</v>
          </cell>
          <cell r="H446" t="str">
            <v>S2</v>
          </cell>
          <cell r="I446">
            <v>11</v>
          </cell>
          <cell r="J446">
            <v>2</v>
          </cell>
          <cell r="Q446" t="str">
            <v>IVER2A</v>
          </cell>
          <cell r="R446" t="str">
            <v>LALE20_SEP</v>
          </cell>
          <cell r="X446">
            <v>595</v>
          </cell>
          <cell r="Y446" t="str">
            <v>B693</v>
          </cell>
          <cell r="AB446" t="str">
            <v>No</v>
          </cell>
          <cell r="AC446" t="str">
            <v>No</v>
          </cell>
          <cell r="AE446">
            <v>0.59561788656465797</v>
          </cell>
          <cell r="AF446">
            <v>25.183708713344746</v>
          </cell>
          <cell r="AG446">
            <v>7346</v>
          </cell>
          <cell r="AI446">
            <v>0.24643666828648803</v>
          </cell>
          <cell r="AJ446">
            <v>25.183708713344746</v>
          </cell>
          <cell r="AK446">
            <v>4725</v>
          </cell>
          <cell r="AL446" t="str">
            <v>Peak Security</v>
          </cell>
        </row>
        <row r="447">
          <cell r="B447" t="str">
            <v>HUNF1R</v>
          </cell>
          <cell r="E447">
            <v>0.97419947054404421</v>
          </cell>
          <cell r="F447">
            <v>0</v>
          </cell>
          <cell r="G447">
            <v>0</v>
          </cell>
          <cell r="H447" t="str">
            <v>S2</v>
          </cell>
          <cell r="I447">
            <v>11</v>
          </cell>
          <cell r="J447">
            <v>2</v>
          </cell>
          <cell r="Q447" t="str">
            <v>IVER20</v>
          </cell>
          <cell r="R447" t="str">
            <v>IVER4A</v>
          </cell>
          <cell r="X447">
            <v>500</v>
          </cell>
          <cell r="Y447" t="str">
            <v>F662</v>
          </cell>
          <cell r="AB447" t="str">
            <v>No</v>
          </cell>
          <cell r="AC447" t="str">
            <v>No</v>
          </cell>
          <cell r="AE447">
            <v>0.19468826618669158</v>
          </cell>
          <cell r="AF447">
            <v>0</v>
          </cell>
          <cell r="AG447">
            <v>0</v>
          </cell>
          <cell r="AI447">
            <v>7.9597105739776214E-2</v>
          </cell>
          <cell r="AJ447">
            <v>0</v>
          </cell>
          <cell r="AK447">
            <v>0</v>
          </cell>
          <cell r="AL447" t="str">
            <v>Peak Security</v>
          </cell>
        </row>
        <row r="448">
          <cell r="B448" t="str">
            <v>HUNN2A</v>
          </cell>
          <cell r="E448">
            <v>0</v>
          </cell>
          <cell r="F448">
            <v>0</v>
          </cell>
          <cell r="G448">
            <v>0</v>
          </cell>
          <cell r="H448" t="str">
            <v>S2</v>
          </cell>
          <cell r="I448">
            <v>11</v>
          </cell>
          <cell r="J448">
            <v>2</v>
          </cell>
          <cell r="Q448" t="str">
            <v>IVER20</v>
          </cell>
          <cell r="R448" t="str">
            <v>IVER4A</v>
          </cell>
          <cell r="X448">
            <v>1000</v>
          </cell>
          <cell r="Y448" t="str">
            <v>F661</v>
          </cell>
          <cell r="AB448" t="str">
            <v>No</v>
          </cell>
          <cell r="AC448" t="str">
            <v>No</v>
          </cell>
          <cell r="AE448">
            <v>0.29450200688668893</v>
          </cell>
          <cell r="AF448">
            <v>0</v>
          </cell>
          <cell r="AG448">
            <v>0</v>
          </cell>
          <cell r="AI448">
            <v>0.12040534256059079</v>
          </cell>
          <cell r="AJ448">
            <v>0</v>
          </cell>
          <cell r="AK448">
            <v>0</v>
          </cell>
          <cell r="AL448" t="str">
            <v>Peak Security</v>
          </cell>
        </row>
        <row r="449">
          <cell r="B449" t="str">
            <v>HUNN2B</v>
          </cell>
          <cell r="E449">
            <v>0</v>
          </cell>
          <cell r="F449">
            <v>0</v>
          </cell>
          <cell r="G449">
            <v>0</v>
          </cell>
          <cell r="H449" t="str">
            <v>S2</v>
          </cell>
          <cell r="I449">
            <v>11</v>
          </cell>
          <cell r="J449">
            <v>2</v>
          </cell>
          <cell r="Q449" t="str">
            <v>IVER20</v>
          </cell>
          <cell r="R449" t="str">
            <v>IVER4B</v>
          </cell>
          <cell r="X449">
            <v>500</v>
          </cell>
          <cell r="Y449" t="str">
            <v>F663</v>
          </cell>
          <cell r="AB449" t="str">
            <v>No</v>
          </cell>
          <cell r="AC449" t="str">
            <v>No</v>
          </cell>
          <cell r="AE449">
            <v>0.24169259190552597</v>
          </cell>
          <cell r="AF449">
            <v>0</v>
          </cell>
          <cell r="AG449">
            <v>0</v>
          </cell>
          <cell r="AI449">
            <v>9.8430895288007206E-2</v>
          </cell>
          <cell r="AJ449">
            <v>0</v>
          </cell>
          <cell r="AK449">
            <v>0</v>
          </cell>
          <cell r="AL449" t="str">
            <v>Peak Security</v>
          </cell>
        </row>
        <row r="450">
          <cell r="B450" t="str">
            <v>HUNN2C</v>
          </cell>
          <cell r="E450">
            <v>0</v>
          </cell>
          <cell r="F450">
            <v>0</v>
          </cell>
          <cell r="G450">
            <v>0</v>
          </cell>
          <cell r="H450" t="str">
            <v>S2</v>
          </cell>
          <cell r="I450">
            <v>11</v>
          </cell>
          <cell r="J450">
            <v>2</v>
          </cell>
          <cell r="Q450" t="str">
            <v>IVER2A</v>
          </cell>
          <cell r="R450" t="str">
            <v>IVER4B</v>
          </cell>
          <cell r="X450">
            <v>595</v>
          </cell>
          <cell r="Y450" t="str">
            <v>F664</v>
          </cell>
          <cell r="AB450" t="str">
            <v>No</v>
          </cell>
          <cell r="AC450" t="str">
            <v>No</v>
          </cell>
          <cell r="AE450">
            <v>0.25526480852771061</v>
          </cell>
          <cell r="AF450">
            <v>0</v>
          </cell>
          <cell r="AG450">
            <v>0</v>
          </cell>
          <cell r="AI450">
            <v>0.10561571497992368</v>
          </cell>
          <cell r="AJ450">
            <v>0</v>
          </cell>
          <cell r="AK450">
            <v>0</v>
          </cell>
          <cell r="AL450" t="str">
            <v>Peak Security</v>
          </cell>
        </row>
        <row r="451">
          <cell r="B451" t="str">
            <v>HUNN2D</v>
          </cell>
          <cell r="E451">
            <v>0</v>
          </cell>
          <cell r="F451">
            <v>0</v>
          </cell>
          <cell r="G451">
            <v>0</v>
          </cell>
          <cell r="H451" t="str">
            <v>S2</v>
          </cell>
          <cell r="I451">
            <v>11</v>
          </cell>
          <cell r="J451">
            <v>2</v>
          </cell>
          <cell r="Q451" t="str">
            <v>JORD20</v>
          </cell>
          <cell r="R451" t="str">
            <v>NORL2B</v>
          </cell>
          <cell r="X451">
            <v>420</v>
          </cell>
          <cell r="Y451" t="str">
            <v>B375</v>
          </cell>
          <cell r="AB451" t="str">
            <v>No</v>
          </cell>
          <cell r="AC451" t="str">
            <v>No</v>
          </cell>
          <cell r="AE451">
            <v>1.8252293511046692E-5</v>
          </cell>
          <cell r="AF451">
            <v>32.530594217048375</v>
          </cell>
          <cell r="AG451">
            <v>139</v>
          </cell>
          <cell r="AI451">
            <v>6.4391488130481891E-5</v>
          </cell>
          <cell r="AJ451">
            <v>32.530594217048375</v>
          </cell>
          <cell r="AK451">
            <v>261</v>
          </cell>
          <cell r="AL451" t="str">
            <v>Year Round</v>
          </cell>
        </row>
        <row r="452">
          <cell r="B452" t="str">
            <v>HUNN4A</v>
          </cell>
          <cell r="E452">
            <v>0</v>
          </cell>
          <cell r="F452">
            <v>0</v>
          </cell>
          <cell r="G452">
            <v>0</v>
          </cell>
          <cell r="H452" t="str">
            <v>S2</v>
          </cell>
          <cell r="I452">
            <v>11</v>
          </cell>
          <cell r="J452">
            <v>2</v>
          </cell>
          <cell r="Q452" t="str">
            <v>GART4A</v>
          </cell>
          <cell r="R452" t="str">
            <v>KEAD40</v>
          </cell>
          <cell r="X452">
            <v>3180</v>
          </cell>
          <cell r="Y452" t="str">
            <v>A35B</v>
          </cell>
          <cell r="AB452" t="str">
            <v>No</v>
          </cell>
          <cell r="AC452" t="str">
            <v>No</v>
          </cell>
          <cell r="AE452">
            <v>0.33710993996381827</v>
          </cell>
          <cell r="AF452">
            <v>5.71</v>
          </cell>
          <cell r="AG452">
            <v>3315</v>
          </cell>
          <cell r="AI452">
            <v>0.54295505111642839</v>
          </cell>
          <cell r="AJ452">
            <v>5.71</v>
          </cell>
          <cell r="AK452">
            <v>4207</v>
          </cell>
          <cell r="AL452" t="str">
            <v>Year Round</v>
          </cell>
        </row>
        <row r="453">
          <cell r="B453" t="str">
            <v>HUNN4B</v>
          </cell>
          <cell r="E453">
            <v>0</v>
          </cell>
          <cell r="F453">
            <v>0</v>
          </cell>
          <cell r="G453">
            <v>0</v>
          </cell>
          <cell r="H453" t="str">
            <v>S2</v>
          </cell>
          <cell r="I453">
            <v>11</v>
          </cell>
          <cell r="J453">
            <v>2</v>
          </cell>
          <cell r="Q453" t="str">
            <v>GART4B</v>
          </cell>
          <cell r="R453" t="str">
            <v>KEAD40</v>
          </cell>
          <cell r="X453">
            <v>3180</v>
          </cell>
          <cell r="Y453" t="str">
            <v>A35E</v>
          </cell>
          <cell r="AB453" t="str">
            <v>No</v>
          </cell>
          <cell r="AC453" t="str">
            <v>No</v>
          </cell>
          <cell r="AE453">
            <v>0.3564277143324322</v>
          </cell>
          <cell r="AF453">
            <v>5.69</v>
          </cell>
          <cell r="AG453">
            <v>3397</v>
          </cell>
          <cell r="AI453">
            <v>0.56767096737708578</v>
          </cell>
          <cell r="AJ453">
            <v>5.69</v>
          </cell>
          <cell r="AK453">
            <v>4287</v>
          </cell>
          <cell r="AL453" t="str">
            <v>Year Round</v>
          </cell>
        </row>
        <row r="454">
          <cell r="B454" t="str">
            <v>HURS20</v>
          </cell>
          <cell r="E454">
            <v>216.149069892211</v>
          </cell>
          <cell r="F454">
            <v>0</v>
          </cell>
          <cell r="G454">
            <v>0</v>
          </cell>
          <cell r="H454" t="str">
            <v>A8</v>
          </cell>
          <cell r="I454">
            <v>18</v>
          </cell>
          <cell r="J454">
            <v>12</v>
          </cell>
          <cell r="Q454" t="str">
            <v>KEAD40</v>
          </cell>
          <cell r="R454" t="str">
            <v>KEAD4C</v>
          </cell>
          <cell r="X454">
            <v>2210</v>
          </cell>
          <cell r="Y454" t="str">
            <v>Q492</v>
          </cell>
          <cell r="AB454" t="str">
            <v>No</v>
          </cell>
          <cell r="AC454" t="str">
            <v>No</v>
          </cell>
          <cell r="AE454">
            <v>0</v>
          </cell>
          <cell r="AF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0</v>
          </cell>
          <cell r="AL454" t="str">
            <v>Year Round</v>
          </cell>
        </row>
        <row r="455">
          <cell r="B455" t="str">
            <v>HUTT40</v>
          </cell>
          <cell r="E455">
            <v>224.06238114013806</v>
          </cell>
          <cell r="F455">
            <v>131.66454114471898</v>
          </cell>
          <cell r="G455">
            <v>87.158670890971621</v>
          </cell>
          <cell r="H455" t="str">
            <v>R6</v>
          </cell>
          <cell r="I455">
            <v>14</v>
          </cell>
          <cell r="J455">
            <v>4</v>
          </cell>
          <cell r="Q455" t="str">
            <v>KEAD40</v>
          </cell>
          <cell r="R455" t="str">
            <v>KEAD4D</v>
          </cell>
          <cell r="X455">
            <v>2210</v>
          </cell>
          <cell r="Y455" t="str">
            <v>Q493</v>
          </cell>
          <cell r="AB455" t="str">
            <v>No</v>
          </cell>
          <cell r="AC455" t="str">
            <v>No</v>
          </cell>
          <cell r="AE455">
            <v>0</v>
          </cell>
          <cell r="AF455">
            <v>0</v>
          </cell>
          <cell r="AG455">
            <v>0</v>
          </cell>
          <cell r="AI455">
            <v>0</v>
          </cell>
          <cell r="AJ455">
            <v>0</v>
          </cell>
          <cell r="AK455">
            <v>0</v>
          </cell>
          <cell r="AL455" t="str">
            <v>Year Round</v>
          </cell>
        </row>
        <row r="456">
          <cell r="B456" t="str">
            <v>IMPP40</v>
          </cell>
          <cell r="E456">
            <v>95.475513938221923</v>
          </cell>
          <cell r="F456">
            <v>0</v>
          </cell>
          <cell r="G456">
            <v>0</v>
          </cell>
          <cell r="H456" t="str">
            <v>H6</v>
          </cell>
          <cell r="I456">
            <v>21</v>
          </cell>
          <cell r="J456">
            <v>10</v>
          </cell>
          <cell r="Q456" t="str">
            <v>KEAD40</v>
          </cell>
          <cell r="R456" t="str">
            <v>KILL40</v>
          </cell>
          <cell r="X456">
            <v>3060</v>
          </cell>
          <cell r="Y456" t="str">
            <v>A30A</v>
          </cell>
          <cell r="AB456" t="str">
            <v>No</v>
          </cell>
          <cell r="AC456" t="str">
            <v>No</v>
          </cell>
          <cell r="AE456">
            <v>1.8830459911472914</v>
          </cell>
          <cell r="AF456">
            <v>41.07</v>
          </cell>
          <cell r="AG456">
            <v>28179</v>
          </cell>
          <cell r="AI456">
            <v>1.2251352156805901</v>
          </cell>
          <cell r="AJ456">
            <v>41.07</v>
          </cell>
          <cell r="AK456">
            <v>22729</v>
          </cell>
          <cell r="AL456" t="str">
            <v>Peak Security</v>
          </cell>
        </row>
        <row r="457">
          <cell r="B457" t="str">
            <v>INDQ40</v>
          </cell>
          <cell r="E457">
            <v>307.43258944655463</v>
          </cell>
          <cell r="F457">
            <v>118.92281135652037</v>
          </cell>
          <cell r="G457">
            <v>0</v>
          </cell>
          <cell r="H457" t="str">
            <v>F6</v>
          </cell>
          <cell r="I457">
            <v>27</v>
          </cell>
          <cell r="J457">
            <v>14</v>
          </cell>
          <cell r="Q457" t="str">
            <v>KEAD40</v>
          </cell>
          <cell r="R457" t="str">
            <v>WBUR40</v>
          </cell>
          <cell r="X457">
            <v>2780</v>
          </cell>
          <cell r="Y457" t="str">
            <v>A39E</v>
          </cell>
          <cell r="AB457" t="str">
            <v>No</v>
          </cell>
          <cell r="AC457" t="str">
            <v>No</v>
          </cell>
          <cell r="AE457">
            <v>1.5926163841563774</v>
          </cell>
          <cell r="AF457">
            <v>28.43</v>
          </cell>
          <cell r="AG457">
            <v>20714</v>
          </cell>
          <cell r="AI457">
            <v>1.7602324928747086</v>
          </cell>
          <cell r="AJ457">
            <v>28.43</v>
          </cell>
          <cell r="AK457">
            <v>21777</v>
          </cell>
          <cell r="AL457" t="str">
            <v>Year Round</v>
          </cell>
        </row>
        <row r="458">
          <cell r="B458" t="str">
            <v>INGA1Q</v>
          </cell>
          <cell r="E458">
            <v>0</v>
          </cell>
          <cell r="F458">
            <v>16.988973050931481</v>
          </cell>
          <cell r="G458">
            <v>11.24628011496408</v>
          </cell>
          <cell r="H458" t="str">
            <v>T1</v>
          </cell>
          <cell r="I458">
            <v>3</v>
          </cell>
          <cell r="J458">
            <v>1</v>
          </cell>
          <cell r="Q458" t="str">
            <v>KEAD40</v>
          </cell>
          <cell r="R458" t="str">
            <v>WBUR40</v>
          </cell>
          <cell r="X458">
            <v>3330</v>
          </cell>
          <cell r="Y458" t="str">
            <v>A394</v>
          </cell>
          <cell r="AB458" t="str">
            <v>No</v>
          </cell>
          <cell r="AC458" t="str">
            <v>No</v>
          </cell>
          <cell r="AE458">
            <v>1.5926163841563774</v>
          </cell>
          <cell r="AF458">
            <v>28.27</v>
          </cell>
          <cell r="AG458">
            <v>20598</v>
          </cell>
          <cell r="AI458">
            <v>1.7602324928747086</v>
          </cell>
          <cell r="AJ458">
            <v>28.27</v>
          </cell>
          <cell r="AK458">
            <v>21655</v>
          </cell>
          <cell r="AL458" t="str">
            <v>Year Round</v>
          </cell>
        </row>
        <row r="459">
          <cell r="B459" t="str">
            <v>INKE1Q</v>
          </cell>
          <cell r="E459">
            <v>21.4891647844216</v>
          </cell>
          <cell r="F459">
            <v>0</v>
          </cell>
          <cell r="G459">
            <v>0</v>
          </cell>
          <cell r="H459" t="str">
            <v>S5</v>
          </cell>
          <cell r="I459">
            <v>9</v>
          </cell>
          <cell r="J459">
            <v>2</v>
          </cell>
          <cell r="Q459" t="str">
            <v>KEAR20</v>
          </cell>
          <cell r="R459" t="str">
            <v>WHGA20</v>
          </cell>
          <cell r="X459">
            <v>830</v>
          </cell>
          <cell r="Y459" t="str">
            <v>B232</v>
          </cell>
          <cell r="AB459" t="str">
            <v>No</v>
          </cell>
          <cell r="AC459" t="str">
            <v>No</v>
          </cell>
          <cell r="AE459">
            <v>4.2293756224606946E-2</v>
          </cell>
          <cell r="AF459">
            <v>18.879075047810403</v>
          </cell>
          <cell r="AG459">
            <v>1467</v>
          </cell>
          <cell r="AI459">
            <v>0.12239672407033343</v>
          </cell>
          <cell r="AJ459">
            <v>18.879075047810403</v>
          </cell>
          <cell r="AK459">
            <v>2496</v>
          </cell>
          <cell r="AL459" t="str">
            <v>Year Round</v>
          </cell>
        </row>
        <row r="460">
          <cell r="B460" t="str">
            <v>INKE1R</v>
          </cell>
          <cell r="E460">
            <v>21.4891647844216</v>
          </cell>
          <cell r="F460">
            <v>0</v>
          </cell>
          <cell r="G460">
            <v>0</v>
          </cell>
          <cell r="H460" t="str">
            <v>S5</v>
          </cell>
          <cell r="I460">
            <v>9</v>
          </cell>
          <cell r="J460">
            <v>2</v>
          </cell>
          <cell r="Q460" t="str">
            <v>KEAR20</v>
          </cell>
          <cell r="R460" t="str">
            <v>WHGA20</v>
          </cell>
          <cell r="X460">
            <v>835</v>
          </cell>
          <cell r="Y460" t="str">
            <v>B233</v>
          </cell>
          <cell r="AB460" t="str">
            <v>No</v>
          </cell>
          <cell r="AC460" t="str">
            <v>No</v>
          </cell>
          <cell r="AE460">
            <v>4.2293756224606946E-2</v>
          </cell>
          <cell r="AF460">
            <v>20.139062851991852</v>
          </cell>
          <cell r="AG460">
            <v>1565</v>
          </cell>
          <cell r="AI460">
            <v>0.12239672407033343</v>
          </cell>
          <cell r="AJ460">
            <v>20.139062851991852</v>
          </cell>
          <cell r="AK460">
            <v>2663</v>
          </cell>
          <cell r="AL460" t="str">
            <v>Year Round</v>
          </cell>
        </row>
        <row r="461">
          <cell r="B461" t="str">
            <v>INNE10</v>
          </cell>
          <cell r="E461">
            <v>0</v>
          </cell>
          <cell r="F461">
            <v>0</v>
          </cell>
          <cell r="G461">
            <v>0</v>
          </cell>
          <cell r="H461" t="str">
            <v>T1</v>
          </cell>
          <cell r="I461">
            <v>1</v>
          </cell>
          <cell r="J461">
            <v>1</v>
          </cell>
          <cell r="Q461" t="str">
            <v>KEAR20</v>
          </cell>
          <cell r="R461" t="str">
            <v>KEAR40</v>
          </cell>
          <cell r="X461">
            <v>1000</v>
          </cell>
          <cell r="Y461" t="str">
            <v>F26A</v>
          </cell>
          <cell r="AB461" t="str">
            <v>No</v>
          </cell>
          <cell r="AC461" t="str">
            <v>No</v>
          </cell>
          <cell r="AE461">
            <v>0.28824111517902767</v>
          </cell>
          <cell r="AF461">
            <v>0</v>
          </cell>
          <cell r="AG461">
            <v>0</v>
          </cell>
          <cell r="AI461">
            <v>0.37694439185063355</v>
          </cell>
          <cell r="AJ461">
            <v>0</v>
          </cell>
          <cell r="AK461">
            <v>0</v>
          </cell>
          <cell r="AL461" t="str">
            <v>Year Round</v>
          </cell>
        </row>
        <row r="462">
          <cell r="B462" t="str">
            <v>INNE1Q</v>
          </cell>
          <cell r="E462">
            <v>22.779248400000007</v>
          </cell>
          <cell r="F462">
            <v>0</v>
          </cell>
          <cell r="G462">
            <v>0</v>
          </cell>
          <cell r="H462" t="str">
            <v>T1</v>
          </cell>
          <cell r="I462">
            <v>1</v>
          </cell>
          <cell r="J462">
            <v>1</v>
          </cell>
          <cell r="Q462" t="str">
            <v>KEAR20</v>
          </cell>
          <cell r="R462" t="str">
            <v>KEAR40</v>
          </cell>
          <cell r="X462">
            <v>1000</v>
          </cell>
          <cell r="Y462" t="str">
            <v>F26B</v>
          </cell>
          <cell r="AB462" t="str">
            <v>No</v>
          </cell>
          <cell r="AC462" t="str">
            <v>No</v>
          </cell>
          <cell r="AE462">
            <v>0.14412055758951384</v>
          </cell>
          <cell r="AF462">
            <v>0</v>
          </cell>
          <cell r="AG462">
            <v>0</v>
          </cell>
          <cell r="AI462">
            <v>0.18847219592531678</v>
          </cell>
          <cell r="AJ462">
            <v>0</v>
          </cell>
          <cell r="AK462">
            <v>0</v>
          </cell>
          <cell r="AL462" t="str">
            <v>Year Round</v>
          </cell>
        </row>
        <row r="463">
          <cell r="B463" t="str">
            <v>INNE1R</v>
          </cell>
          <cell r="E463">
            <v>22.779248400000007</v>
          </cell>
          <cell r="F463">
            <v>0</v>
          </cell>
          <cell r="G463">
            <v>0</v>
          </cell>
          <cell r="H463" t="str">
            <v>T1</v>
          </cell>
          <cell r="I463">
            <v>1</v>
          </cell>
          <cell r="J463">
            <v>1</v>
          </cell>
          <cell r="Q463" t="str">
            <v>KEAR40</v>
          </cell>
          <cell r="R463" t="str">
            <v>PADI40</v>
          </cell>
          <cell r="X463">
            <v>2170</v>
          </cell>
          <cell r="Y463" t="str">
            <v>A26C</v>
          </cell>
          <cell r="AB463" t="str">
            <v>No</v>
          </cell>
          <cell r="AC463" t="str">
            <v>No</v>
          </cell>
          <cell r="AE463">
            <v>0.85148326712696976</v>
          </cell>
          <cell r="AF463">
            <v>39.1</v>
          </cell>
          <cell r="AG463">
            <v>14730</v>
          </cell>
          <cell r="AI463">
            <v>2.8131641808260293</v>
          </cell>
          <cell r="AJ463">
            <v>39.1</v>
          </cell>
          <cell r="AK463">
            <v>26773</v>
          </cell>
          <cell r="AL463" t="str">
            <v>Year Round</v>
          </cell>
        </row>
        <row r="464">
          <cell r="B464" t="str">
            <v>INRU1Q</v>
          </cell>
          <cell r="E464">
            <v>0</v>
          </cell>
          <cell r="F464">
            <v>0</v>
          </cell>
          <cell r="G464">
            <v>0</v>
          </cell>
          <cell r="H464" t="str">
            <v>T2</v>
          </cell>
          <cell r="I464">
            <v>2</v>
          </cell>
          <cell r="J464">
            <v>1</v>
          </cell>
          <cell r="Q464" t="str">
            <v>KEMS40</v>
          </cell>
          <cell r="R464" t="str">
            <v>LOFI4A</v>
          </cell>
          <cell r="X464">
            <v>1930</v>
          </cell>
          <cell r="Y464" t="str">
            <v>A706</v>
          </cell>
          <cell r="AB464" t="str">
            <v>No</v>
          </cell>
          <cell r="AC464" t="str">
            <v>No</v>
          </cell>
          <cell r="AE464">
            <v>0.93091457829532687</v>
          </cell>
          <cell r="AF464">
            <v>38.03</v>
          </cell>
          <cell r="AG464">
            <v>13869</v>
          </cell>
          <cell r="AI464">
            <v>7.4364154724771714</v>
          </cell>
          <cell r="AJ464">
            <v>38.03</v>
          </cell>
          <cell r="AK464">
            <v>39198</v>
          </cell>
          <cell r="AL464" t="str">
            <v>Year Round</v>
          </cell>
        </row>
        <row r="465">
          <cell r="B465" t="str">
            <v>INRU1R</v>
          </cell>
          <cell r="E465">
            <v>0</v>
          </cell>
          <cell r="F465">
            <v>0</v>
          </cell>
          <cell r="G465">
            <v>0</v>
          </cell>
          <cell r="H465" t="str">
            <v>T2</v>
          </cell>
          <cell r="I465">
            <v>2</v>
          </cell>
          <cell r="J465">
            <v>1</v>
          </cell>
          <cell r="Q465" t="str">
            <v>KEMS40</v>
          </cell>
          <cell r="R465" t="str">
            <v>LOFI4B</v>
          </cell>
          <cell r="X465">
            <v>1930</v>
          </cell>
          <cell r="Y465" t="str">
            <v>A707</v>
          </cell>
          <cell r="AB465" t="str">
            <v>No</v>
          </cell>
          <cell r="AC465" t="str">
            <v>No</v>
          </cell>
          <cell r="AE465">
            <v>0.95948539646857844</v>
          </cell>
          <cell r="AF465">
            <v>37.57</v>
          </cell>
          <cell r="AG465">
            <v>13909</v>
          </cell>
          <cell r="AI465">
            <v>7.6379502984793071</v>
          </cell>
          <cell r="AJ465">
            <v>37.57</v>
          </cell>
          <cell r="AK465">
            <v>39245</v>
          </cell>
          <cell r="AL465" t="str">
            <v>Year Round</v>
          </cell>
        </row>
        <row r="466">
          <cell r="B466" t="str">
            <v>INRU1S</v>
          </cell>
          <cell r="E466">
            <v>0</v>
          </cell>
          <cell r="F466">
            <v>0</v>
          </cell>
          <cell r="G466">
            <v>0</v>
          </cell>
          <cell r="H466" t="str">
            <v>T2</v>
          </cell>
          <cell r="I466">
            <v>2</v>
          </cell>
          <cell r="J466">
            <v>1</v>
          </cell>
          <cell r="Q466" t="str">
            <v>CANT40</v>
          </cell>
          <cell r="R466" t="str">
            <v>KEMS40</v>
          </cell>
          <cell r="X466">
            <v>3100</v>
          </cell>
          <cell r="Y466" t="str">
            <v>A741</v>
          </cell>
          <cell r="AB466" t="str">
            <v>No</v>
          </cell>
          <cell r="AC466" t="str">
            <v>No</v>
          </cell>
          <cell r="AE466">
            <v>8.1436061258944023E-2</v>
          </cell>
          <cell r="AF466">
            <v>28.2</v>
          </cell>
          <cell r="AG466">
            <v>4024</v>
          </cell>
          <cell r="AI466">
            <v>6.9183915959059767</v>
          </cell>
          <cell r="AJ466">
            <v>28.2</v>
          </cell>
          <cell r="AK466">
            <v>37087</v>
          </cell>
          <cell r="AL466" t="str">
            <v>Year Round</v>
          </cell>
        </row>
        <row r="467">
          <cell r="B467" t="str">
            <v>INVE10</v>
          </cell>
          <cell r="E467">
            <v>0</v>
          </cell>
          <cell r="F467">
            <v>0</v>
          </cell>
          <cell r="G467">
            <v>0</v>
          </cell>
          <cell r="H467" t="str">
            <v>T1</v>
          </cell>
          <cell r="I467">
            <v>7</v>
          </cell>
          <cell r="J467">
            <v>1</v>
          </cell>
          <cell r="Q467" t="str">
            <v>KIBY20</v>
          </cell>
          <cell r="R467" t="str">
            <v>LISD20</v>
          </cell>
          <cell r="X467">
            <v>760</v>
          </cell>
          <cell r="Y467" t="str">
            <v>B201</v>
          </cell>
          <cell r="AB467" t="str">
            <v>No</v>
          </cell>
          <cell r="AC467" t="str">
            <v>No</v>
          </cell>
          <cell r="AE467">
            <v>3.0247851021321225E-2</v>
          </cell>
          <cell r="AF467">
            <v>117.29341013470963</v>
          </cell>
          <cell r="AG467">
            <v>14425</v>
          </cell>
          <cell r="AI467">
            <v>6.1843828024814307E-2</v>
          </cell>
          <cell r="AJ467">
            <v>117.29341013470963</v>
          </cell>
          <cell r="AK467">
            <v>20626</v>
          </cell>
          <cell r="AL467" t="str">
            <v>Year Round</v>
          </cell>
        </row>
        <row r="468">
          <cell r="B468" t="str">
            <v>INVR10</v>
          </cell>
          <cell r="E468">
            <v>0</v>
          </cell>
          <cell r="F468">
            <v>0</v>
          </cell>
          <cell r="G468">
            <v>0</v>
          </cell>
          <cell r="H468" t="str">
            <v>T3</v>
          </cell>
          <cell r="I468">
            <v>8</v>
          </cell>
          <cell r="J468">
            <v>1</v>
          </cell>
          <cell r="Q468" t="str">
            <v>KIBY20</v>
          </cell>
          <cell r="R468" t="str">
            <v>LISD20</v>
          </cell>
          <cell r="X468">
            <v>760</v>
          </cell>
          <cell r="Y468" t="str">
            <v>B204</v>
          </cell>
          <cell r="AB468" t="str">
            <v>No</v>
          </cell>
          <cell r="AC468" t="str">
            <v>No</v>
          </cell>
          <cell r="AE468">
            <v>6.8057664797972747E-2</v>
          </cell>
          <cell r="AF468">
            <v>109.04621723461285</v>
          </cell>
          <cell r="AG468">
            <v>20116</v>
          </cell>
          <cell r="AI468">
            <v>0.13914861305583215</v>
          </cell>
          <cell r="AJ468">
            <v>109.04621723461285</v>
          </cell>
          <cell r="AK468">
            <v>28763</v>
          </cell>
          <cell r="AL468" t="str">
            <v>Year Round</v>
          </cell>
        </row>
        <row r="469">
          <cell r="B469" t="str">
            <v>INVR20</v>
          </cell>
          <cell r="E469">
            <v>0</v>
          </cell>
          <cell r="F469">
            <v>0</v>
          </cell>
          <cell r="G469">
            <v>0</v>
          </cell>
          <cell r="H469" t="str">
            <v>T3</v>
          </cell>
          <cell r="I469">
            <v>8</v>
          </cell>
          <cell r="J469">
            <v>2</v>
          </cell>
          <cell r="Q469" t="str">
            <v>KIBY20</v>
          </cell>
          <cell r="R469" t="str">
            <v>RAIN20_SPM</v>
          </cell>
          <cell r="X469">
            <v>1380</v>
          </cell>
          <cell r="Y469" t="str">
            <v>B205</v>
          </cell>
          <cell r="AB469" t="str">
            <v>No</v>
          </cell>
          <cell r="AC469" t="str">
            <v>No</v>
          </cell>
          <cell r="AE469">
            <v>0.40191070711131743</v>
          </cell>
          <cell r="AF469">
            <v>13.470956838320186</v>
          </cell>
          <cell r="AG469">
            <v>4931</v>
          </cell>
          <cell r="AI469">
            <v>1.0112526753513297E-2</v>
          </cell>
          <cell r="AJ469">
            <v>13.470956838320186</v>
          </cell>
          <cell r="AK469">
            <v>782</v>
          </cell>
          <cell r="AL469" t="str">
            <v>Peak Security</v>
          </cell>
        </row>
        <row r="470">
          <cell r="B470" t="str">
            <v>INWI1Q</v>
          </cell>
          <cell r="E470">
            <v>0.99</v>
          </cell>
          <cell r="F470">
            <v>0</v>
          </cell>
          <cell r="G470">
            <v>0</v>
          </cell>
          <cell r="H470" t="str">
            <v>S2</v>
          </cell>
          <cell r="I470">
            <v>11</v>
          </cell>
          <cell r="J470">
            <v>2</v>
          </cell>
          <cell r="Q470" t="str">
            <v>KIBY20</v>
          </cell>
          <cell r="R470" t="str">
            <v>RAIN20_SPM</v>
          </cell>
          <cell r="X470">
            <v>1420</v>
          </cell>
          <cell r="Y470" t="str">
            <v>B206</v>
          </cell>
          <cell r="AB470" t="str">
            <v>No</v>
          </cell>
          <cell r="AC470" t="str">
            <v>No</v>
          </cell>
          <cell r="AE470">
            <v>0.40191070711131743</v>
          </cell>
          <cell r="AF470">
            <v>13.470956838320186</v>
          </cell>
          <cell r="AG470">
            <v>4931</v>
          </cell>
          <cell r="AI470">
            <v>1.0112526753513297E-2</v>
          </cell>
          <cell r="AJ470">
            <v>13.470956838320186</v>
          </cell>
          <cell r="AK470">
            <v>782</v>
          </cell>
          <cell r="AL470" t="str">
            <v>Peak Security</v>
          </cell>
        </row>
        <row r="471">
          <cell r="B471" t="str">
            <v>INWI1R</v>
          </cell>
          <cell r="E471">
            <v>0.99</v>
          </cell>
          <cell r="F471">
            <v>0</v>
          </cell>
          <cell r="G471">
            <v>0</v>
          </cell>
          <cell r="H471" t="str">
            <v>S2</v>
          </cell>
          <cell r="I471">
            <v>11</v>
          </cell>
          <cell r="J471">
            <v>2</v>
          </cell>
          <cell r="Q471" t="str">
            <v>KIBY20</v>
          </cell>
          <cell r="R471" t="str">
            <v>WASF2A</v>
          </cell>
          <cell r="X471">
            <v>1520</v>
          </cell>
          <cell r="Y471" t="str">
            <v>B247</v>
          </cell>
          <cell r="AB471" t="str">
            <v>No</v>
          </cell>
          <cell r="AC471" t="str">
            <v>No</v>
          </cell>
          <cell r="AE471">
            <v>1.9638752077362435E-2</v>
          </cell>
          <cell r="AF471">
            <v>13.123396564021888</v>
          </cell>
          <cell r="AG471">
            <v>920</v>
          </cell>
          <cell r="AI471">
            <v>0.37207074102772092</v>
          </cell>
          <cell r="AJ471">
            <v>13.123396564021888</v>
          </cell>
          <cell r="AK471">
            <v>4002</v>
          </cell>
          <cell r="AL471" t="str">
            <v>Year Round</v>
          </cell>
        </row>
        <row r="472">
          <cell r="B472" t="str">
            <v>IROA10</v>
          </cell>
          <cell r="E472">
            <v>0</v>
          </cell>
          <cell r="F472">
            <v>0</v>
          </cell>
          <cell r="G472">
            <v>0</v>
          </cell>
          <cell r="H472" t="str">
            <v>G5</v>
          </cell>
          <cell r="I472">
            <v>18</v>
          </cell>
          <cell r="J472">
            <v>8</v>
          </cell>
          <cell r="Q472" t="str">
            <v>KIBY20</v>
          </cell>
          <cell r="R472" t="str">
            <v>WASF2B</v>
          </cell>
          <cell r="X472">
            <v>1520</v>
          </cell>
          <cell r="Y472" t="str">
            <v>B248</v>
          </cell>
          <cell r="AB472" t="str">
            <v>No</v>
          </cell>
          <cell r="AC472" t="str">
            <v>No</v>
          </cell>
          <cell r="AE472">
            <v>1.966263592354341E-2</v>
          </cell>
          <cell r="AF472">
            <v>13.159351075156195</v>
          </cell>
          <cell r="AG472">
            <v>923</v>
          </cell>
          <cell r="AI472">
            <v>0.36704046375613897</v>
          </cell>
          <cell r="AJ472">
            <v>13.159351075156195</v>
          </cell>
          <cell r="AK472">
            <v>3986</v>
          </cell>
          <cell r="AL472" t="str">
            <v>Year Round</v>
          </cell>
        </row>
        <row r="473">
          <cell r="B473" t="str">
            <v>IROA20_WPDSW</v>
          </cell>
          <cell r="E473">
            <v>413.83121344931692</v>
          </cell>
          <cell r="F473">
            <v>0</v>
          </cell>
          <cell r="G473">
            <v>0</v>
          </cell>
          <cell r="H473" t="str">
            <v>G5</v>
          </cell>
          <cell r="I473">
            <v>21</v>
          </cell>
          <cell r="J473">
            <v>14</v>
          </cell>
          <cell r="Q473" t="str">
            <v>KILL40</v>
          </cell>
          <cell r="R473" t="str">
            <v>SHBA40</v>
          </cell>
          <cell r="X473">
            <v>2860</v>
          </cell>
          <cell r="Y473" t="str">
            <v>A32E</v>
          </cell>
          <cell r="AB473" t="str">
            <v>No</v>
          </cell>
          <cell r="AC473" t="str">
            <v>No</v>
          </cell>
          <cell r="AE473">
            <v>0.46065607016950688</v>
          </cell>
          <cell r="AF473">
            <v>17.05</v>
          </cell>
          <cell r="AG473">
            <v>8183</v>
          </cell>
          <cell r="AI473">
            <v>0.11795769011069844</v>
          </cell>
          <cell r="AJ473">
            <v>17.05</v>
          </cell>
          <cell r="AK473">
            <v>4141</v>
          </cell>
          <cell r="AL473" t="str">
            <v>Peak Security</v>
          </cell>
        </row>
        <row r="474">
          <cell r="B474" t="str">
            <v>IROA20_WPDWM</v>
          </cell>
          <cell r="E474">
            <v>191.9</v>
          </cell>
          <cell r="F474">
            <v>0</v>
          </cell>
          <cell r="G474">
            <v>0</v>
          </cell>
          <cell r="H474" t="str">
            <v>G5</v>
          </cell>
          <cell r="I474">
            <v>21</v>
          </cell>
          <cell r="J474">
            <v>8</v>
          </cell>
          <cell r="Q474" t="str">
            <v>KINO40</v>
          </cell>
          <cell r="R474" t="str">
            <v>NFLE40</v>
          </cell>
          <cell r="X474">
            <v>3100</v>
          </cell>
          <cell r="Y474" t="str">
            <v>A70C</v>
          </cell>
          <cell r="AB474" t="str">
            <v>No</v>
          </cell>
          <cell r="AC474" t="str">
            <v>No</v>
          </cell>
          <cell r="AE474">
            <v>0.5772788201182385</v>
          </cell>
          <cell r="AF474">
            <v>23.63</v>
          </cell>
          <cell r="AG474">
            <v>10366</v>
          </cell>
          <cell r="AI474">
            <v>1.8902425434617129</v>
          </cell>
          <cell r="AJ474">
            <v>23.63</v>
          </cell>
          <cell r="AK474">
            <v>18757</v>
          </cell>
          <cell r="AL474" t="str">
            <v>Year Round</v>
          </cell>
        </row>
        <row r="475">
          <cell r="B475" t="str">
            <v>IRON40</v>
          </cell>
          <cell r="E475">
            <v>0</v>
          </cell>
          <cell r="F475">
            <v>0</v>
          </cell>
          <cell r="G475">
            <v>0</v>
          </cell>
          <cell r="H475" t="str">
            <v>L5</v>
          </cell>
          <cell r="I475">
            <v>18</v>
          </cell>
          <cell r="J475">
            <v>8</v>
          </cell>
          <cell r="Q475" t="str">
            <v>KINO40</v>
          </cell>
          <cell r="R475" t="str">
            <v>TILB40</v>
          </cell>
          <cell r="X475">
            <v>2000</v>
          </cell>
          <cell r="Y475" t="str">
            <v>A785</v>
          </cell>
          <cell r="AB475" t="str">
            <v>No</v>
          </cell>
          <cell r="AC475" t="str">
            <v>No</v>
          </cell>
          <cell r="AE475">
            <v>5.814528538436242E-3</v>
          </cell>
          <cell r="AF475">
            <v>34.253026666867328</v>
          </cell>
          <cell r="AG475">
            <v>1847</v>
          </cell>
          <cell r="AI475">
            <v>0.62832184382987155</v>
          </cell>
          <cell r="AJ475">
            <v>34.253026666867328</v>
          </cell>
          <cell r="AK475">
            <v>19199</v>
          </cell>
          <cell r="AL475" t="str">
            <v>Year Round</v>
          </cell>
        </row>
        <row r="476">
          <cell r="B476" t="str">
            <v>IVER20</v>
          </cell>
          <cell r="E476">
            <v>481.6125851792716</v>
          </cell>
          <cell r="F476">
            <v>0</v>
          </cell>
          <cell r="G476">
            <v>0</v>
          </cell>
          <cell r="H476" t="str">
            <v>A6</v>
          </cell>
          <cell r="I476">
            <v>25</v>
          </cell>
          <cell r="J476">
            <v>13</v>
          </cell>
          <cell r="Q476" t="str">
            <v>KIRK20</v>
          </cell>
          <cell r="R476" t="str">
            <v>KIRK2A</v>
          </cell>
          <cell r="X476">
            <v>760</v>
          </cell>
          <cell r="Y476" t="str">
            <v>Q348</v>
          </cell>
          <cell r="AB476" t="str">
            <v>No</v>
          </cell>
          <cell r="AC476" t="str">
            <v>No</v>
          </cell>
          <cell r="AE476">
            <v>0</v>
          </cell>
          <cell r="AF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 t="str">
            <v>Peak Security</v>
          </cell>
        </row>
        <row r="477">
          <cell r="B477" t="str">
            <v>IVER2A</v>
          </cell>
          <cell r="E477">
            <v>0</v>
          </cell>
          <cell r="F477">
            <v>0</v>
          </cell>
          <cell r="G477">
            <v>0</v>
          </cell>
          <cell r="H477" t="str">
            <v>A6</v>
          </cell>
          <cell r="I477">
            <v>25</v>
          </cell>
          <cell r="J477">
            <v>13</v>
          </cell>
          <cell r="Q477" t="str">
            <v>KIRK2A</v>
          </cell>
          <cell r="R477" t="str">
            <v>SKLG20</v>
          </cell>
          <cell r="X477">
            <v>760</v>
          </cell>
          <cell r="Y477" t="str">
            <v>B348</v>
          </cell>
          <cell r="AB477" t="str">
            <v>No</v>
          </cell>
          <cell r="AC477" t="str">
            <v>No</v>
          </cell>
          <cell r="AE477">
            <v>3.0489084948598588E-2</v>
          </cell>
          <cell r="AF477">
            <v>98.622681763657212</v>
          </cell>
          <cell r="AG477">
            <v>17221</v>
          </cell>
          <cell r="AI477">
            <v>1.570665922547286E-2</v>
          </cell>
          <cell r="AJ477">
            <v>98.622681763657212</v>
          </cell>
          <cell r="AK477">
            <v>12360</v>
          </cell>
          <cell r="AL477" t="str">
            <v>Peak Security</v>
          </cell>
        </row>
        <row r="478">
          <cell r="B478" t="str">
            <v>IVER4A</v>
          </cell>
          <cell r="E478">
            <v>0</v>
          </cell>
          <cell r="F478">
            <v>0</v>
          </cell>
          <cell r="G478">
            <v>0</v>
          </cell>
          <cell r="H478" t="str">
            <v>A6</v>
          </cell>
          <cell r="I478">
            <v>25</v>
          </cell>
          <cell r="J478">
            <v>13</v>
          </cell>
          <cell r="Q478" t="str">
            <v>KITW20</v>
          </cell>
          <cell r="R478" t="str">
            <v>OCKH20</v>
          </cell>
          <cell r="X478">
            <v>770</v>
          </cell>
          <cell r="Y478" t="str">
            <v>B532</v>
          </cell>
          <cell r="AB478" t="str">
            <v>No</v>
          </cell>
          <cell r="AC478" t="str">
            <v>No</v>
          </cell>
          <cell r="AE478">
            <v>2.2782977094058912E-4</v>
          </cell>
          <cell r="AF478">
            <v>18.987141707875299</v>
          </cell>
          <cell r="AG478">
            <v>128</v>
          </cell>
          <cell r="AI478">
            <v>1.6482145453498222E-4</v>
          </cell>
          <cell r="AJ478">
            <v>18.987141707875299</v>
          </cell>
          <cell r="AK478">
            <v>109</v>
          </cell>
          <cell r="AL478" t="str">
            <v>Peak Security</v>
          </cell>
        </row>
        <row r="479">
          <cell r="B479" t="str">
            <v>IVER4B</v>
          </cell>
          <cell r="E479">
            <v>0</v>
          </cell>
          <cell r="F479">
            <v>0</v>
          </cell>
          <cell r="G479">
            <v>0</v>
          </cell>
          <cell r="H479" t="str">
            <v>A6</v>
          </cell>
          <cell r="I479">
            <v>25</v>
          </cell>
          <cell r="J479">
            <v>13</v>
          </cell>
          <cell r="Q479" t="str">
            <v>KITW20</v>
          </cell>
          <cell r="R479" t="str">
            <v>OLDB20</v>
          </cell>
          <cell r="X479">
            <v>665</v>
          </cell>
          <cell r="Y479" t="str">
            <v>B521</v>
          </cell>
          <cell r="AB479" t="str">
            <v>No</v>
          </cell>
          <cell r="AC479" t="str">
            <v>No</v>
          </cell>
          <cell r="AE479">
            <v>0.32159271814357437</v>
          </cell>
          <cell r="AF479">
            <v>16.100985274552656</v>
          </cell>
          <cell r="AG479">
            <v>5272</v>
          </cell>
          <cell r="AI479">
            <v>0.33193967010361103</v>
          </cell>
          <cell r="AJ479">
            <v>16.100985274552656</v>
          </cell>
          <cell r="AK479">
            <v>5356</v>
          </cell>
          <cell r="AL479" t="str">
            <v>Year Round</v>
          </cell>
        </row>
        <row r="480">
          <cell r="B480" t="str">
            <v>JOHN1Q</v>
          </cell>
          <cell r="E480">
            <v>19.223154087737658</v>
          </cell>
          <cell r="F480">
            <v>0</v>
          </cell>
          <cell r="G480">
            <v>0</v>
          </cell>
          <cell r="H480" t="str">
            <v>S2</v>
          </cell>
          <cell r="I480">
            <v>9</v>
          </cell>
          <cell r="J480">
            <v>2</v>
          </cell>
          <cell r="Q480" t="str">
            <v>KNAR20</v>
          </cell>
          <cell r="R480" t="str">
            <v>MONF20</v>
          </cell>
          <cell r="X480">
            <v>800</v>
          </cell>
          <cell r="Y480" t="str">
            <v>B36B</v>
          </cell>
          <cell r="AB480" t="str">
            <v>No</v>
          </cell>
          <cell r="AC480" t="str">
            <v>No</v>
          </cell>
          <cell r="AE480">
            <v>7.2575974663130526E-3</v>
          </cell>
          <cell r="AF480">
            <v>69.293980470539935</v>
          </cell>
          <cell r="AG480">
            <v>870</v>
          </cell>
          <cell r="AI480">
            <v>7.2575974663132972E-3</v>
          </cell>
          <cell r="AJ480">
            <v>69.293980470539935</v>
          </cell>
          <cell r="AK480">
            <v>870</v>
          </cell>
          <cell r="AL480" t="str">
            <v>Year Round</v>
          </cell>
        </row>
        <row r="481">
          <cell r="B481" t="str">
            <v>JOHN1R</v>
          </cell>
          <cell r="E481">
            <v>19.223154087737658</v>
          </cell>
          <cell r="F481">
            <v>0</v>
          </cell>
          <cell r="G481">
            <v>0</v>
          </cell>
          <cell r="H481" t="str">
            <v>S2</v>
          </cell>
          <cell r="I481">
            <v>9</v>
          </cell>
          <cell r="J481">
            <v>2</v>
          </cell>
          <cell r="Q481" t="str">
            <v>KNAR20</v>
          </cell>
          <cell r="R481" t="str">
            <v>POPP20</v>
          </cell>
          <cell r="X481">
            <v>800</v>
          </cell>
          <cell r="Y481" t="str">
            <v>B36A</v>
          </cell>
          <cell r="AB481" t="str">
            <v>No</v>
          </cell>
          <cell r="AC481" t="str">
            <v>No</v>
          </cell>
          <cell r="AE481">
            <v>3.1554771592668062E-3</v>
          </cell>
          <cell r="AF481">
            <v>42.222580908720644</v>
          </cell>
          <cell r="AG481">
            <v>530</v>
          </cell>
          <cell r="AI481">
            <v>3.1554771592667307E-3</v>
          </cell>
          <cell r="AJ481">
            <v>42.222580908720644</v>
          </cell>
          <cell r="AK481">
            <v>530</v>
          </cell>
          <cell r="AL481" t="str">
            <v>Year Round</v>
          </cell>
        </row>
        <row r="482">
          <cell r="B482" t="str">
            <v>JORD20</v>
          </cell>
          <cell r="E482">
            <v>47.891268292654637</v>
          </cell>
          <cell r="F482">
            <v>0</v>
          </cell>
          <cell r="G482">
            <v>0</v>
          </cell>
          <cell r="H482" t="str">
            <v>P3</v>
          </cell>
          <cell r="I482">
            <v>16</v>
          </cell>
          <cell r="J482">
            <v>5</v>
          </cell>
          <cell r="Q482" t="str">
            <v>LACK20</v>
          </cell>
          <cell r="R482" t="str">
            <v>TODP20</v>
          </cell>
          <cell r="X482">
            <v>1150</v>
          </cell>
          <cell r="Y482" t="str">
            <v>B311</v>
          </cell>
          <cell r="AB482" t="str">
            <v>No</v>
          </cell>
          <cell r="AC482" t="str">
            <v>No</v>
          </cell>
          <cell r="AE482">
            <v>1.3650139140811061E-2</v>
          </cell>
          <cell r="AF482">
            <v>7.1549477157270021</v>
          </cell>
          <cell r="AG482">
            <v>591</v>
          </cell>
          <cell r="AI482">
            <v>0.23863080131913433</v>
          </cell>
          <cell r="AJ482">
            <v>7.1549477157270021</v>
          </cell>
          <cell r="AK482">
            <v>2471</v>
          </cell>
          <cell r="AL482" t="str">
            <v>Year Round</v>
          </cell>
        </row>
        <row r="483">
          <cell r="B483" t="str">
            <v>JUNA1T</v>
          </cell>
          <cell r="E483">
            <v>0</v>
          </cell>
          <cell r="F483">
            <v>0</v>
          </cell>
          <cell r="G483">
            <v>0</v>
          </cell>
          <cell r="H483" t="str">
            <v>S2</v>
          </cell>
          <cell r="I483">
            <v>11</v>
          </cell>
          <cell r="J483">
            <v>2</v>
          </cell>
          <cell r="Q483" t="str">
            <v>LACK20</v>
          </cell>
          <cell r="R483" t="str">
            <v>LACK40</v>
          </cell>
          <cell r="X483">
            <v>1000</v>
          </cell>
          <cell r="Y483" t="str">
            <v>F32C</v>
          </cell>
          <cell r="AB483" t="str">
            <v>No</v>
          </cell>
          <cell r="AC483" t="str">
            <v>No</v>
          </cell>
          <cell r="AE483">
            <v>1.5229698606030611E-4</v>
          </cell>
          <cell r="AF483">
            <v>0</v>
          </cell>
          <cell r="AG483">
            <v>0</v>
          </cell>
          <cell r="AI483">
            <v>8.4020366404910143E-3</v>
          </cell>
          <cell r="AJ483">
            <v>0</v>
          </cell>
          <cell r="AK483">
            <v>0</v>
          </cell>
          <cell r="AL483" t="str">
            <v>Year Round</v>
          </cell>
        </row>
        <row r="484">
          <cell r="B484" t="str">
            <v>JUNV1A</v>
          </cell>
          <cell r="E484">
            <v>0</v>
          </cell>
          <cell r="F484">
            <v>0</v>
          </cell>
          <cell r="G484">
            <v>0</v>
          </cell>
          <cell r="H484" t="str">
            <v>S1</v>
          </cell>
          <cell r="I484">
            <v>12</v>
          </cell>
          <cell r="J484">
            <v>2</v>
          </cell>
          <cell r="Q484" t="str">
            <v>LACK20</v>
          </cell>
          <cell r="R484" t="str">
            <v>LACK40</v>
          </cell>
          <cell r="X484">
            <v>1100</v>
          </cell>
          <cell r="Y484" t="str">
            <v>F33C</v>
          </cell>
          <cell r="AB484" t="str">
            <v>No</v>
          </cell>
          <cell r="AC484" t="str">
            <v>No</v>
          </cell>
          <cell r="AE484">
            <v>1.4142222606393384E-4</v>
          </cell>
          <cell r="AF484">
            <v>0</v>
          </cell>
          <cell r="AG484">
            <v>0</v>
          </cell>
          <cell r="AI484">
            <v>7.8020895613683536E-3</v>
          </cell>
          <cell r="AJ484">
            <v>0</v>
          </cell>
          <cell r="AK484">
            <v>0</v>
          </cell>
          <cell r="AL484" t="str">
            <v>Year Round</v>
          </cell>
        </row>
        <row r="485">
          <cell r="B485" t="str">
            <v>KAIM20</v>
          </cell>
          <cell r="E485">
            <v>71.946947849702454</v>
          </cell>
          <cell r="F485">
            <v>0</v>
          </cell>
          <cell r="G485">
            <v>0</v>
          </cell>
          <cell r="H485" t="str">
            <v>S1</v>
          </cell>
          <cell r="I485">
            <v>11</v>
          </cell>
          <cell r="J485">
            <v>2</v>
          </cell>
          <cell r="Q485" t="str">
            <v>LACK20</v>
          </cell>
          <cell r="R485" t="str">
            <v>LACK40</v>
          </cell>
          <cell r="X485">
            <v>1100</v>
          </cell>
          <cell r="Y485" t="str">
            <v>F33D</v>
          </cell>
          <cell r="AB485" t="str">
            <v>No</v>
          </cell>
          <cell r="AC485" t="str">
            <v>No</v>
          </cell>
          <cell r="AE485">
            <v>1.5423089667483569E-4</v>
          </cell>
          <cell r="AF485">
            <v>0</v>
          </cell>
          <cell r="AG485">
            <v>0</v>
          </cell>
          <cell r="AI485">
            <v>8.5087281007952802E-3</v>
          </cell>
          <cell r="AJ485">
            <v>0</v>
          </cell>
          <cell r="AK485">
            <v>0</v>
          </cell>
          <cell r="AL485" t="str">
            <v>Year Round</v>
          </cell>
        </row>
        <row r="486">
          <cell r="B486" t="str">
            <v>KEAD40</v>
          </cell>
          <cell r="E486">
            <v>204.65300495157422</v>
          </cell>
          <cell r="F486">
            <v>641.33373267266347</v>
          </cell>
          <cell r="G486">
            <v>424.54707433989404</v>
          </cell>
          <cell r="H486" t="str">
            <v>P8</v>
          </cell>
          <cell r="I486">
            <v>16</v>
          </cell>
          <cell r="J486">
            <v>5</v>
          </cell>
          <cell r="Q486" t="str">
            <v>LACK20</v>
          </cell>
          <cell r="R486" t="str">
            <v>LACK40</v>
          </cell>
          <cell r="X486">
            <v>1100</v>
          </cell>
          <cell r="Y486" t="str">
            <v>F33E</v>
          </cell>
          <cell r="AB486" t="str">
            <v>No</v>
          </cell>
          <cell r="AC486" t="str">
            <v>No</v>
          </cell>
          <cell r="AE486">
            <v>1.5039922283557029E-4</v>
          </cell>
          <cell r="AF486">
            <v>0</v>
          </cell>
          <cell r="AG486">
            <v>0</v>
          </cell>
          <cell r="AI486">
            <v>8.2973393870411465E-3</v>
          </cell>
          <cell r="AJ486">
            <v>0</v>
          </cell>
          <cell r="AK486">
            <v>0</v>
          </cell>
          <cell r="AL486" t="str">
            <v>Year Round</v>
          </cell>
        </row>
        <row r="487">
          <cell r="B487" t="str">
            <v>KEAD4C</v>
          </cell>
          <cell r="E487">
            <v>0</v>
          </cell>
          <cell r="F487">
            <v>0</v>
          </cell>
          <cell r="G487">
            <v>0</v>
          </cell>
          <cell r="H487" t="str">
            <v>P8</v>
          </cell>
          <cell r="I487">
            <v>16</v>
          </cell>
          <cell r="J487">
            <v>5</v>
          </cell>
          <cell r="Q487" t="str">
            <v>LACK40</v>
          </cell>
          <cell r="R487" t="str">
            <v>NORT40</v>
          </cell>
          <cell r="X487">
            <v>1830</v>
          </cell>
          <cell r="Y487" t="str">
            <v>A32D</v>
          </cell>
          <cell r="AB487" t="str">
            <v>No</v>
          </cell>
          <cell r="AC487" t="str">
            <v>No</v>
          </cell>
          <cell r="AE487">
            <v>0.44092652846542824</v>
          </cell>
          <cell r="AF487">
            <v>24.990682971041757</v>
          </cell>
          <cell r="AG487">
            <v>8297</v>
          </cell>
          <cell r="AI487">
            <v>0.39032080753463272</v>
          </cell>
          <cell r="AJ487">
            <v>24.990682971041757</v>
          </cell>
          <cell r="AK487">
            <v>7807</v>
          </cell>
          <cell r="AL487" t="str">
            <v>Peak Security</v>
          </cell>
        </row>
        <row r="488">
          <cell r="B488" t="str">
            <v>KEAD4D</v>
          </cell>
          <cell r="E488">
            <v>0</v>
          </cell>
          <cell r="F488">
            <v>0</v>
          </cell>
          <cell r="G488">
            <v>0</v>
          </cell>
          <cell r="H488" t="str">
            <v>P8</v>
          </cell>
          <cell r="I488">
            <v>16</v>
          </cell>
          <cell r="J488">
            <v>5</v>
          </cell>
          <cell r="Q488" t="str">
            <v>LACK40</v>
          </cell>
          <cell r="R488" t="str">
            <v>THTO40</v>
          </cell>
          <cell r="X488">
            <v>2420</v>
          </cell>
          <cell r="Y488" t="str">
            <v>A33B</v>
          </cell>
          <cell r="AB488" t="str">
            <v>No</v>
          </cell>
          <cell r="AC488" t="str">
            <v>No</v>
          </cell>
          <cell r="AE488">
            <v>0.24326602017443871</v>
          </cell>
          <cell r="AF488">
            <v>150.22557173975207</v>
          </cell>
          <cell r="AG488">
            <v>22340</v>
          </cell>
          <cell r="AI488">
            <v>0.89124289807102308</v>
          </cell>
          <cell r="AJ488">
            <v>150.22557173975207</v>
          </cell>
          <cell r="AK488">
            <v>42761</v>
          </cell>
          <cell r="AL488" t="str">
            <v>Year Round</v>
          </cell>
        </row>
        <row r="489">
          <cell r="B489" t="str">
            <v>KEAR20</v>
          </cell>
          <cell r="E489">
            <v>603.80411119955318</v>
          </cell>
          <cell r="F489">
            <v>0</v>
          </cell>
          <cell r="G489">
            <v>0</v>
          </cell>
          <cell r="H489" t="str">
            <v>N4</v>
          </cell>
          <cell r="I489">
            <v>15</v>
          </cell>
          <cell r="J489">
            <v>5</v>
          </cell>
          <cell r="Q489" t="str">
            <v>LACK40</v>
          </cell>
          <cell r="R489" t="str">
            <v>THTO40</v>
          </cell>
          <cell r="X489">
            <v>2420</v>
          </cell>
          <cell r="Y489" t="str">
            <v>A33A</v>
          </cell>
          <cell r="AB489" t="str">
            <v>No</v>
          </cell>
          <cell r="AC489" t="str">
            <v>No</v>
          </cell>
          <cell r="AE489">
            <v>0.24326602017443871</v>
          </cell>
          <cell r="AF489">
            <v>150.22557173975207</v>
          </cell>
          <cell r="AG489">
            <v>22340</v>
          </cell>
          <cell r="AI489">
            <v>0.89124289807102308</v>
          </cell>
          <cell r="AJ489">
            <v>150.22557173975207</v>
          </cell>
          <cell r="AK489">
            <v>42761</v>
          </cell>
          <cell r="AL489" t="str">
            <v>Year Round</v>
          </cell>
        </row>
        <row r="490">
          <cell r="B490" t="str">
            <v>KEAR40</v>
          </cell>
          <cell r="E490">
            <v>0</v>
          </cell>
          <cell r="F490">
            <v>0</v>
          </cell>
          <cell r="G490">
            <v>0</v>
          </cell>
          <cell r="H490" t="str">
            <v>N4</v>
          </cell>
          <cell r="I490">
            <v>15</v>
          </cell>
          <cell r="J490">
            <v>5</v>
          </cell>
          <cell r="Q490" t="str">
            <v>LAKE4A</v>
          </cell>
          <cell r="R490" t="str">
            <v>TILB40</v>
          </cell>
          <cell r="X490">
            <v>2830</v>
          </cell>
          <cell r="Y490" t="str">
            <v>A78B</v>
          </cell>
          <cell r="AB490" t="str">
            <v>No</v>
          </cell>
          <cell r="AC490" t="str">
            <v>No</v>
          </cell>
          <cell r="AE490">
            <v>1.0903064997303005</v>
          </cell>
          <cell r="AF490">
            <v>17.937311304400172</v>
          </cell>
          <cell r="AG490">
            <v>13244</v>
          </cell>
          <cell r="AI490">
            <v>1.5528571413097785</v>
          </cell>
          <cell r="AJ490">
            <v>17.937311304400172</v>
          </cell>
          <cell r="AK490">
            <v>15805</v>
          </cell>
          <cell r="AL490" t="str">
            <v>Year Round</v>
          </cell>
        </row>
        <row r="491">
          <cell r="B491" t="str">
            <v>KEIT10</v>
          </cell>
          <cell r="E491">
            <v>-5.4978463349999984</v>
          </cell>
          <cell r="F491">
            <v>0</v>
          </cell>
          <cell r="G491">
            <v>0</v>
          </cell>
          <cell r="H491" t="str">
            <v>T1</v>
          </cell>
          <cell r="I491">
            <v>1</v>
          </cell>
          <cell r="J491">
            <v>1</v>
          </cell>
          <cell r="Q491" t="str">
            <v>LAKE4A</v>
          </cell>
          <cell r="R491" t="str">
            <v>WTHU4C</v>
          </cell>
          <cell r="X491">
            <v>1940</v>
          </cell>
          <cell r="Y491" t="str">
            <v>A758</v>
          </cell>
          <cell r="AB491" t="str">
            <v>No</v>
          </cell>
          <cell r="AC491" t="str">
            <v>No</v>
          </cell>
          <cell r="AE491">
            <v>0</v>
          </cell>
          <cell r="AF491">
            <v>2.42</v>
          </cell>
          <cell r="AG491">
            <v>1006</v>
          </cell>
          <cell r="AI491">
            <v>0</v>
          </cell>
          <cell r="AJ491">
            <v>2.42</v>
          </cell>
          <cell r="AK491">
            <v>123</v>
          </cell>
          <cell r="AL491" t="str">
            <v>Peak Security</v>
          </cell>
        </row>
        <row r="492">
          <cell r="B492" t="str">
            <v>KEIT20</v>
          </cell>
          <cell r="E492">
            <v>0</v>
          </cell>
          <cell r="F492">
            <v>0</v>
          </cell>
          <cell r="G492">
            <v>0</v>
          </cell>
          <cell r="H492" t="str">
            <v>T1</v>
          </cell>
          <cell r="I492">
            <v>1</v>
          </cell>
          <cell r="J492">
            <v>1</v>
          </cell>
          <cell r="Q492" t="str">
            <v>LAKE4B</v>
          </cell>
          <cell r="R492" t="str">
            <v>TILB40</v>
          </cell>
          <cell r="X492">
            <v>2890</v>
          </cell>
          <cell r="Y492" t="str">
            <v>A78C</v>
          </cell>
          <cell r="AB492" t="str">
            <v>No</v>
          </cell>
          <cell r="AC492" t="str">
            <v>No</v>
          </cell>
          <cell r="AE492">
            <v>1.0903064997303005</v>
          </cell>
          <cell r="AF492">
            <v>17.937311304400172</v>
          </cell>
          <cell r="AG492">
            <v>13244</v>
          </cell>
          <cell r="AI492">
            <v>1.5528571413097785</v>
          </cell>
          <cell r="AJ492">
            <v>17.937311304400172</v>
          </cell>
          <cell r="AK492">
            <v>15805</v>
          </cell>
          <cell r="AL492" t="str">
            <v>Year Round</v>
          </cell>
        </row>
        <row r="493">
          <cell r="B493" t="str">
            <v>KEMS40</v>
          </cell>
          <cell r="E493">
            <v>137.83510256660679</v>
          </cell>
          <cell r="F493">
            <v>0</v>
          </cell>
          <cell r="G493">
            <v>0</v>
          </cell>
          <cell r="H493" t="str">
            <v>C3</v>
          </cell>
          <cell r="I493">
            <v>24</v>
          </cell>
          <cell r="J493">
            <v>11</v>
          </cell>
          <cell r="Q493" t="str">
            <v>LAKE4B</v>
          </cell>
          <cell r="R493" t="str">
            <v>WTHU4D</v>
          </cell>
          <cell r="X493">
            <v>1940</v>
          </cell>
          <cell r="Y493" t="str">
            <v>A759</v>
          </cell>
          <cell r="AB493" t="str">
            <v>No</v>
          </cell>
          <cell r="AC493" t="str">
            <v>No</v>
          </cell>
          <cell r="AE493">
            <v>0</v>
          </cell>
          <cell r="AF493">
            <v>2.58</v>
          </cell>
          <cell r="AG493">
            <v>1073</v>
          </cell>
          <cell r="AI493">
            <v>0</v>
          </cell>
          <cell r="AJ493">
            <v>2.58</v>
          </cell>
          <cell r="AK493">
            <v>131</v>
          </cell>
          <cell r="AL493" t="str">
            <v>Peak Security</v>
          </cell>
        </row>
        <row r="494">
          <cell r="B494" t="str">
            <v>KENG40</v>
          </cell>
          <cell r="E494">
            <v>24.84</v>
          </cell>
          <cell r="F494">
            <v>0</v>
          </cell>
          <cell r="G494">
            <v>0</v>
          </cell>
          <cell r="H494" t="str">
            <v>A7</v>
          </cell>
          <cell r="I494">
            <v>23</v>
          </cell>
          <cell r="J494">
            <v>12</v>
          </cell>
          <cell r="Q494" t="str">
            <v>LALE20_SEP</v>
          </cell>
          <cell r="R494" t="str">
            <v>LALE20_SPN</v>
          </cell>
          <cell r="X494">
            <v>0</v>
          </cell>
          <cell r="Y494" t="str">
            <v>None</v>
          </cell>
          <cell r="AB494" t="str">
            <v>No</v>
          </cell>
          <cell r="AC494" t="str">
            <v>No</v>
          </cell>
          <cell r="AE494">
            <v>0</v>
          </cell>
          <cell r="AF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 t="str">
            <v>Year Round</v>
          </cell>
        </row>
        <row r="495">
          <cell r="B495" t="str">
            <v>KEOO10</v>
          </cell>
          <cell r="E495">
            <v>-27.122108074362036</v>
          </cell>
          <cell r="F495">
            <v>0</v>
          </cell>
          <cell r="G495">
            <v>0</v>
          </cell>
          <cell r="H495" t="str">
            <v>S1</v>
          </cell>
          <cell r="I495">
            <v>10</v>
          </cell>
          <cell r="J495">
            <v>2</v>
          </cell>
          <cell r="Q495" t="str">
            <v>LALE20_SEP</v>
          </cell>
          <cell r="R495" t="str">
            <v>WWEY2A</v>
          </cell>
          <cell r="X495">
            <v>750</v>
          </cell>
          <cell r="Y495" t="str">
            <v>B733</v>
          </cell>
          <cell r="AB495" t="str">
            <v>No</v>
          </cell>
          <cell r="AC495" t="str">
            <v>No</v>
          </cell>
          <cell r="AE495">
            <v>0.13497952663198418</v>
          </cell>
          <cell r="AF495">
            <v>10.067263117605833</v>
          </cell>
          <cell r="AG495">
            <v>2135</v>
          </cell>
          <cell r="AI495">
            <v>2.4477367892839511E-2</v>
          </cell>
          <cell r="AJ495">
            <v>10.067263117605833</v>
          </cell>
          <cell r="AK495">
            <v>909</v>
          </cell>
          <cell r="AL495" t="str">
            <v>Peak Security</v>
          </cell>
        </row>
        <row r="496">
          <cell r="B496" t="str">
            <v>KIBY20</v>
          </cell>
          <cell r="E496">
            <v>284.40954205761329</v>
          </cell>
          <cell r="F496">
            <v>0</v>
          </cell>
          <cell r="G496">
            <v>0</v>
          </cell>
          <cell r="H496" t="str">
            <v>N1</v>
          </cell>
          <cell r="I496">
            <v>15</v>
          </cell>
          <cell r="J496">
            <v>6</v>
          </cell>
          <cell r="Q496" t="str">
            <v>LAGA40</v>
          </cell>
          <cell r="R496" t="str">
            <v>LAND4A</v>
          </cell>
          <cell r="X496">
            <v>1390</v>
          </cell>
          <cell r="Y496" t="str">
            <v>A83B</v>
          </cell>
          <cell r="AB496" t="str">
            <v>No</v>
          </cell>
          <cell r="AC496" t="str">
            <v>No</v>
          </cell>
          <cell r="AE496">
            <v>0.13756878056215618</v>
          </cell>
          <cell r="AF496">
            <v>21.22</v>
          </cell>
          <cell r="AG496">
            <v>3520</v>
          </cell>
          <cell r="AI496">
            <v>0.16236058505709897</v>
          </cell>
          <cell r="AJ496">
            <v>21.22</v>
          </cell>
          <cell r="AK496">
            <v>3824</v>
          </cell>
          <cell r="AL496" t="str">
            <v>Year Round</v>
          </cell>
        </row>
        <row r="497">
          <cell r="B497" t="str">
            <v>KIER1Q</v>
          </cell>
          <cell r="E497">
            <v>27.374152826034905</v>
          </cell>
          <cell r="F497">
            <v>0</v>
          </cell>
          <cell r="G497">
            <v>0</v>
          </cell>
          <cell r="H497" t="str">
            <v>S6</v>
          </cell>
          <cell r="I497">
            <v>9</v>
          </cell>
          <cell r="J497">
            <v>2</v>
          </cell>
          <cell r="Q497" t="str">
            <v>LAGA40</v>
          </cell>
          <cell r="R497" t="str">
            <v>LAND4B</v>
          </cell>
          <cell r="X497">
            <v>1390</v>
          </cell>
          <cell r="Y497" t="str">
            <v>A83E</v>
          </cell>
          <cell r="AB497" t="str">
            <v>No</v>
          </cell>
          <cell r="AC497" t="str">
            <v>No</v>
          </cell>
          <cell r="AE497">
            <v>0.13563801459810648</v>
          </cell>
          <cell r="AF497">
            <v>21.36</v>
          </cell>
          <cell r="AG497">
            <v>3518</v>
          </cell>
          <cell r="AI497">
            <v>0.16008186825630638</v>
          </cell>
          <cell r="AJ497">
            <v>21.36</v>
          </cell>
          <cell r="AK497">
            <v>3822</v>
          </cell>
          <cell r="AL497" t="str">
            <v>Year Round</v>
          </cell>
        </row>
        <row r="498">
          <cell r="B498" t="str">
            <v>KIER1R</v>
          </cell>
          <cell r="E498">
            <v>27.374152826034905</v>
          </cell>
          <cell r="F498">
            <v>0</v>
          </cell>
          <cell r="G498">
            <v>0</v>
          </cell>
          <cell r="H498" t="str">
            <v>S6</v>
          </cell>
          <cell r="I498">
            <v>9</v>
          </cell>
          <cell r="J498">
            <v>2</v>
          </cell>
          <cell r="Q498" t="str">
            <v>LEGA40</v>
          </cell>
          <cell r="R498" t="str">
            <v>LEGA4A</v>
          </cell>
          <cell r="X498">
            <v>2000</v>
          </cell>
          <cell r="Y498" t="str">
            <v>Q278</v>
          </cell>
          <cell r="AB498" t="str">
            <v>No</v>
          </cell>
          <cell r="AC498" t="str">
            <v>No</v>
          </cell>
          <cell r="AE498">
            <v>0</v>
          </cell>
          <cell r="AF498">
            <v>0</v>
          </cell>
          <cell r="AG498">
            <v>0</v>
          </cell>
          <cell r="AI498">
            <v>0</v>
          </cell>
          <cell r="AJ498">
            <v>0</v>
          </cell>
          <cell r="AK498">
            <v>0</v>
          </cell>
          <cell r="AL498" t="str">
            <v>Year Round</v>
          </cell>
        </row>
        <row r="499">
          <cell r="B499" t="str">
            <v>KIIN10</v>
          </cell>
          <cell r="E499">
            <v>-2.5847810899999999</v>
          </cell>
          <cell r="F499">
            <v>0</v>
          </cell>
          <cell r="G499">
            <v>0</v>
          </cell>
          <cell r="H499" t="str">
            <v>T3</v>
          </cell>
          <cell r="I499">
            <v>5</v>
          </cell>
          <cell r="J499">
            <v>1</v>
          </cell>
          <cell r="Q499" t="str">
            <v>LEGA40</v>
          </cell>
          <cell r="R499" t="str">
            <v>LEGA4B</v>
          </cell>
          <cell r="X499">
            <v>2000</v>
          </cell>
          <cell r="Y499" t="str">
            <v>Q279</v>
          </cell>
          <cell r="AB499" t="str">
            <v>No</v>
          </cell>
          <cell r="AC499" t="str">
            <v>No</v>
          </cell>
          <cell r="AE499">
            <v>0</v>
          </cell>
          <cell r="AF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0</v>
          </cell>
          <cell r="AL499" t="str">
            <v>Year Round</v>
          </cell>
        </row>
        <row r="500">
          <cell r="B500" t="str">
            <v>KILB1Q</v>
          </cell>
          <cell r="E500">
            <v>13.119724284396977</v>
          </cell>
          <cell r="F500">
            <v>0</v>
          </cell>
          <cell r="G500">
            <v>0</v>
          </cell>
          <cell r="H500" t="str">
            <v>S6</v>
          </cell>
          <cell r="I500">
            <v>9</v>
          </cell>
          <cell r="J500">
            <v>2</v>
          </cell>
          <cell r="Q500" t="str">
            <v>LEGA40</v>
          </cell>
          <cell r="R500" t="str">
            <v>TREU4A</v>
          </cell>
          <cell r="X500">
            <v>2860</v>
          </cell>
          <cell r="Y500" t="str">
            <v>A22C</v>
          </cell>
          <cell r="AB500" t="str">
            <v>No</v>
          </cell>
          <cell r="AC500" t="str">
            <v>No</v>
          </cell>
          <cell r="AE500">
            <v>1.5803071426630801</v>
          </cell>
          <cell r="AF500">
            <v>12.12</v>
          </cell>
          <cell r="AG500">
            <v>15236</v>
          </cell>
          <cell r="AI500">
            <v>1.7350909299020143</v>
          </cell>
          <cell r="AJ500">
            <v>12.12</v>
          </cell>
          <cell r="AK500">
            <v>15965</v>
          </cell>
          <cell r="AL500" t="str">
            <v>Year Round</v>
          </cell>
        </row>
        <row r="501">
          <cell r="B501" t="str">
            <v>KILB1R</v>
          </cell>
          <cell r="E501">
            <v>13.119724284396977</v>
          </cell>
          <cell r="F501">
            <v>0</v>
          </cell>
          <cell r="G501">
            <v>0</v>
          </cell>
          <cell r="H501" t="str">
            <v>S6</v>
          </cell>
          <cell r="I501">
            <v>9</v>
          </cell>
          <cell r="J501">
            <v>2</v>
          </cell>
          <cell r="Q501" t="str">
            <v>LEGA40</v>
          </cell>
          <cell r="R501" t="str">
            <v>TREU4B</v>
          </cell>
          <cell r="X501">
            <v>2860</v>
          </cell>
          <cell r="Y501" t="str">
            <v>A22F</v>
          </cell>
          <cell r="AB501" t="str">
            <v>No</v>
          </cell>
          <cell r="AC501" t="str">
            <v>No</v>
          </cell>
          <cell r="AE501">
            <v>1.5803071426630801</v>
          </cell>
          <cell r="AF501">
            <v>12.12</v>
          </cell>
          <cell r="AG501">
            <v>15236</v>
          </cell>
          <cell r="AI501">
            <v>1.7350909299020143</v>
          </cell>
          <cell r="AJ501">
            <v>12.12</v>
          </cell>
          <cell r="AK501">
            <v>15965</v>
          </cell>
          <cell r="AL501" t="str">
            <v>Year Round</v>
          </cell>
        </row>
        <row r="502">
          <cell r="B502" t="str">
            <v>KILC1Q</v>
          </cell>
          <cell r="E502">
            <v>0</v>
          </cell>
          <cell r="F502">
            <v>0</v>
          </cell>
          <cell r="G502">
            <v>0</v>
          </cell>
          <cell r="H502" t="str">
            <v>T3</v>
          </cell>
          <cell r="I502">
            <v>7</v>
          </cell>
          <cell r="J502">
            <v>1</v>
          </cell>
          <cell r="Q502" t="str">
            <v>LEGA4B</v>
          </cell>
          <cell r="R502" t="str">
            <v>SHRE4A</v>
          </cell>
          <cell r="X502">
            <v>2000</v>
          </cell>
          <cell r="Y502" t="str">
            <v>A58A</v>
          </cell>
          <cell r="AB502" t="str">
            <v>No</v>
          </cell>
          <cell r="AC502" t="str">
            <v>No</v>
          </cell>
          <cell r="AE502">
            <v>10.871941985132354</v>
          </cell>
          <cell r="AF502">
            <v>46.94</v>
          </cell>
          <cell r="AG502">
            <v>54721</v>
          </cell>
          <cell r="AI502">
            <v>12.022337923015149</v>
          </cell>
          <cell r="AJ502">
            <v>46.94</v>
          </cell>
          <cell r="AK502">
            <v>57543</v>
          </cell>
          <cell r="AL502" t="str">
            <v>Year Round</v>
          </cell>
        </row>
        <row r="503">
          <cell r="B503" t="str">
            <v>KILG20</v>
          </cell>
          <cell r="E503">
            <v>0</v>
          </cell>
          <cell r="F503">
            <v>0</v>
          </cell>
          <cell r="G503">
            <v>159.6</v>
          </cell>
          <cell r="H503" t="str">
            <v>S1</v>
          </cell>
          <cell r="I503">
            <v>10</v>
          </cell>
          <cell r="J503">
            <v>2</v>
          </cell>
          <cell r="Q503" t="str">
            <v>LEIB4A</v>
          </cell>
          <cell r="R503" t="str">
            <v>SUND40</v>
          </cell>
          <cell r="X503">
            <v>2780</v>
          </cell>
          <cell r="Y503" t="str">
            <v>A617</v>
          </cell>
          <cell r="AB503" t="str">
            <v>No</v>
          </cell>
          <cell r="AC503" t="str">
            <v>No</v>
          </cell>
          <cell r="AE503">
            <v>7.7729257092724199E-2</v>
          </cell>
          <cell r="AF503">
            <v>13.43</v>
          </cell>
          <cell r="AG503">
            <v>3744</v>
          </cell>
          <cell r="AI503">
            <v>0.30475096376521754</v>
          </cell>
          <cell r="AJ503">
            <v>13.43</v>
          </cell>
          <cell r="AK503">
            <v>7414</v>
          </cell>
          <cell r="AL503" t="str">
            <v>Year Round</v>
          </cell>
        </row>
        <row r="504">
          <cell r="B504" t="str">
            <v>KILL40</v>
          </cell>
          <cell r="E504">
            <v>0</v>
          </cell>
          <cell r="F504">
            <v>509.66919152794446</v>
          </cell>
          <cell r="G504">
            <v>617.38840344892242</v>
          </cell>
          <cell r="H504" t="str">
            <v>P7</v>
          </cell>
          <cell r="I504">
            <v>15</v>
          </cell>
          <cell r="J504">
            <v>5</v>
          </cell>
          <cell r="Q504" t="str">
            <v>LEIB4B</v>
          </cell>
          <cell r="R504" t="str">
            <v>SUND40</v>
          </cell>
          <cell r="X504">
            <v>2780</v>
          </cell>
          <cell r="Y504" t="str">
            <v>A618</v>
          </cell>
          <cell r="AB504" t="str">
            <v>No</v>
          </cell>
          <cell r="AC504" t="str">
            <v>No</v>
          </cell>
          <cell r="AE504">
            <v>0.26483396852183394</v>
          </cell>
          <cell r="AF504">
            <v>13.46</v>
          </cell>
          <cell r="AG504">
            <v>6927</v>
          </cell>
          <cell r="AI504">
            <v>0.67609791073644787</v>
          </cell>
          <cell r="AJ504">
            <v>13.46</v>
          </cell>
          <cell r="AK504">
            <v>11068</v>
          </cell>
          <cell r="AL504" t="str">
            <v>Year Round</v>
          </cell>
        </row>
        <row r="505">
          <cell r="B505" t="str">
            <v>KILO10</v>
          </cell>
          <cell r="E505">
            <v>-4.0125726400000001</v>
          </cell>
          <cell r="F505">
            <v>0</v>
          </cell>
          <cell r="G505">
            <v>0</v>
          </cell>
          <cell r="H505" t="str">
            <v>T1</v>
          </cell>
          <cell r="I505">
            <v>3</v>
          </cell>
          <cell r="J505">
            <v>1</v>
          </cell>
          <cell r="Q505" t="str">
            <v>LEIS10</v>
          </cell>
          <cell r="R505" t="str">
            <v>SIZE10</v>
          </cell>
          <cell r="X505">
            <v>350</v>
          </cell>
          <cell r="Y505" t="str">
            <v>C68S</v>
          </cell>
          <cell r="AB505" t="str">
            <v>No</v>
          </cell>
          <cell r="AC505" t="str">
            <v>No</v>
          </cell>
          <cell r="AE505">
            <v>0</v>
          </cell>
          <cell r="AF505">
            <v>48.546024844738774</v>
          </cell>
          <cell r="AG505">
            <v>0</v>
          </cell>
          <cell r="AI505">
            <v>2.1779450414200888E-2</v>
          </cell>
          <cell r="AJ505">
            <v>48.546024844738774</v>
          </cell>
          <cell r="AK505">
            <v>5066</v>
          </cell>
          <cell r="AL505" t="str">
            <v>Year Round</v>
          </cell>
        </row>
        <row r="506">
          <cell r="B506" t="str">
            <v>KILS10</v>
          </cell>
          <cell r="E506">
            <v>0</v>
          </cell>
          <cell r="F506">
            <v>0</v>
          </cell>
          <cell r="G506">
            <v>0</v>
          </cell>
          <cell r="H506" t="str">
            <v>S1</v>
          </cell>
          <cell r="I506">
            <v>11</v>
          </cell>
          <cell r="J506">
            <v>2</v>
          </cell>
          <cell r="Q506" t="str">
            <v>LEIS10</v>
          </cell>
          <cell r="R506" t="str">
            <v>SIZE10</v>
          </cell>
          <cell r="X506">
            <v>350</v>
          </cell>
          <cell r="Y506" t="str">
            <v>C68T</v>
          </cell>
          <cell r="AB506" t="str">
            <v>No</v>
          </cell>
          <cell r="AC506" t="str">
            <v>No</v>
          </cell>
          <cell r="AE506">
            <v>0</v>
          </cell>
          <cell r="AF506">
            <v>48.546024844738774</v>
          </cell>
          <cell r="AG506">
            <v>0</v>
          </cell>
          <cell r="AI506">
            <v>2.1779450414200888E-2</v>
          </cell>
          <cell r="AJ506">
            <v>48.546024844738774</v>
          </cell>
          <cell r="AK506">
            <v>5066</v>
          </cell>
          <cell r="AL506" t="str">
            <v>Year Round</v>
          </cell>
        </row>
        <row r="507">
          <cell r="B507" t="str">
            <v>KILS20</v>
          </cell>
          <cell r="E507">
            <v>24.796997739175939</v>
          </cell>
          <cell r="F507">
            <v>0</v>
          </cell>
          <cell r="G507">
            <v>0</v>
          </cell>
          <cell r="H507" t="str">
            <v>S1</v>
          </cell>
          <cell r="I507">
            <v>11</v>
          </cell>
          <cell r="J507">
            <v>2</v>
          </cell>
          <cell r="Q507" t="str">
            <v>LEIS10</v>
          </cell>
          <cell r="R507" t="str">
            <v>SIZE10</v>
          </cell>
          <cell r="X507">
            <v>350</v>
          </cell>
          <cell r="Y507" t="str">
            <v>C68U</v>
          </cell>
          <cell r="AB507" t="str">
            <v>No</v>
          </cell>
          <cell r="AC507" t="str">
            <v>No</v>
          </cell>
          <cell r="AE507">
            <v>0</v>
          </cell>
          <cell r="AF507">
            <v>37.256251625032085</v>
          </cell>
          <cell r="AG507">
            <v>0</v>
          </cell>
          <cell r="AI507">
            <v>3.6474927337277606E-2</v>
          </cell>
          <cell r="AJ507">
            <v>37.256251625032085</v>
          </cell>
          <cell r="AK507">
            <v>5031</v>
          </cell>
          <cell r="AL507" t="str">
            <v>Year Round</v>
          </cell>
        </row>
        <row r="508">
          <cell r="B508" t="str">
            <v>KILS40</v>
          </cell>
          <cell r="E508">
            <v>0</v>
          </cell>
          <cell r="F508">
            <v>0</v>
          </cell>
          <cell r="G508">
            <v>0</v>
          </cell>
          <cell r="H508" t="str">
            <v>S1</v>
          </cell>
          <cell r="I508">
            <v>11</v>
          </cell>
          <cell r="J508">
            <v>2</v>
          </cell>
          <cell r="Q508" t="str">
            <v>LISD20</v>
          </cell>
          <cell r="R508" t="str">
            <v>LISD2A</v>
          </cell>
          <cell r="X508">
            <v>750</v>
          </cell>
          <cell r="Y508" t="str">
            <v>R214</v>
          </cell>
          <cell r="AB508" t="str">
            <v>No</v>
          </cell>
          <cell r="AC508" t="str">
            <v>No</v>
          </cell>
          <cell r="AE508">
            <v>1.1688450943741061E-3</v>
          </cell>
          <cell r="AF508">
            <v>0</v>
          </cell>
          <cell r="AG508">
            <v>0</v>
          </cell>
          <cell r="AI508">
            <v>4.8885708221577444E-2</v>
          </cell>
          <cell r="AJ508">
            <v>0</v>
          </cell>
          <cell r="AK508">
            <v>0</v>
          </cell>
          <cell r="AL508" t="str">
            <v>Year Round</v>
          </cell>
        </row>
        <row r="509">
          <cell r="B509" t="str">
            <v>KILT2Q</v>
          </cell>
          <cell r="E509">
            <v>29.818403746805426</v>
          </cell>
          <cell r="F509">
            <v>0</v>
          </cell>
          <cell r="G509">
            <v>0</v>
          </cell>
          <cell r="H509" t="str">
            <v>S1</v>
          </cell>
          <cell r="I509">
            <v>11</v>
          </cell>
          <cell r="J509">
            <v>2</v>
          </cell>
          <cell r="Q509" t="str">
            <v>LITT2A</v>
          </cell>
          <cell r="R509" t="str">
            <v>LITT40</v>
          </cell>
          <cell r="X509">
            <v>865</v>
          </cell>
          <cell r="Y509" t="str">
            <v>F709</v>
          </cell>
          <cell r="AB509" t="str">
            <v>No</v>
          </cell>
          <cell r="AC509" t="str">
            <v>No</v>
          </cell>
          <cell r="AE509">
            <v>8.5727300633174727E-2</v>
          </cell>
          <cell r="AF509">
            <v>0</v>
          </cell>
          <cell r="AG509">
            <v>0</v>
          </cell>
          <cell r="AI509">
            <v>0.14547126766506677</v>
          </cell>
          <cell r="AJ509">
            <v>0</v>
          </cell>
          <cell r="AK509">
            <v>0</v>
          </cell>
          <cell r="AL509" t="str">
            <v>Year Round</v>
          </cell>
        </row>
        <row r="510">
          <cell r="B510" t="str">
            <v>KILT2R</v>
          </cell>
          <cell r="E510">
            <v>29.818403746805426</v>
          </cell>
          <cell r="F510">
            <v>0</v>
          </cell>
          <cell r="G510">
            <v>0</v>
          </cell>
          <cell r="H510" t="str">
            <v>S1</v>
          </cell>
          <cell r="I510">
            <v>11</v>
          </cell>
          <cell r="J510">
            <v>2</v>
          </cell>
          <cell r="Q510" t="str">
            <v>LITT2B</v>
          </cell>
          <cell r="R510" t="str">
            <v>LITT40</v>
          </cell>
          <cell r="X510">
            <v>865</v>
          </cell>
          <cell r="Y510" t="str">
            <v>F708</v>
          </cell>
          <cell r="AB510" t="str">
            <v>No</v>
          </cell>
          <cell r="AC510" t="str">
            <v>No</v>
          </cell>
          <cell r="AE510">
            <v>8.5727300633174727E-2</v>
          </cell>
          <cell r="AF510">
            <v>0</v>
          </cell>
          <cell r="AG510">
            <v>0</v>
          </cell>
          <cell r="AI510">
            <v>0.14547126766506677</v>
          </cell>
          <cell r="AJ510">
            <v>0</v>
          </cell>
          <cell r="AK510">
            <v>0</v>
          </cell>
          <cell r="AL510" t="str">
            <v>Year Round</v>
          </cell>
        </row>
        <row r="511">
          <cell r="B511" t="str">
            <v>KILW1Q</v>
          </cell>
          <cell r="E511">
            <v>19.920707206919431</v>
          </cell>
          <cell r="F511">
            <v>0</v>
          </cell>
          <cell r="G511">
            <v>0</v>
          </cell>
          <cell r="H511" t="str">
            <v>S2</v>
          </cell>
          <cell r="I511">
            <v>11</v>
          </cell>
          <cell r="J511">
            <v>2</v>
          </cell>
          <cell r="Q511" t="str">
            <v>LITT40</v>
          </cell>
          <cell r="R511" t="str">
            <v>LITT40_LPN</v>
          </cell>
          <cell r="X511">
            <v>0</v>
          </cell>
          <cell r="Y511" t="str">
            <v>None</v>
          </cell>
          <cell r="AB511" t="str">
            <v>No</v>
          </cell>
          <cell r="AC511" t="str">
            <v>No</v>
          </cell>
          <cell r="AE511">
            <v>0</v>
          </cell>
          <cell r="AF511">
            <v>0</v>
          </cell>
          <cell r="AG511">
            <v>0</v>
          </cell>
          <cell r="AI511">
            <v>0</v>
          </cell>
          <cell r="AJ511">
            <v>0</v>
          </cell>
          <cell r="AK511">
            <v>0</v>
          </cell>
          <cell r="AL511" t="str">
            <v>Year Round</v>
          </cell>
        </row>
        <row r="512">
          <cell r="B512" t="str">
            <v>KILW1R</v>
          </cell>
          <cell r="E512">
            <v>0</v>
          </cell>
          <cell r="F512">
            <v>0</v>
          </cell>
          <cell r="G512">
            <v>0</v>
          </cell>
          <cell r="H512" t="str">
            <v>S2</v>
          </cell>
          <cell r="I512">
            <v>11</v>
          </cell>
          <cell r="J512">
            <v>2</v>
          </cell>
          <cell r="Q512" t="str">
            <v>LITT40</v>
          </cell>
          <cell r="R512" t="str">
            <v>LITT40_SPN</v>
          </cell>
          <cell r="X512">
            <v>0</v>
          </cell>
          <cell r="Y512" t="str">
            <v>None</v>
          </cell>
          <cell r="AB512" t="str">
            <v>No</v>
          </cell>
          <cell r="AC512" t="str">
            <v>No</v>
          </cell>
          <cell r="AE512">
            <v>0</v>
          </cell>
          <cell r="AF512">
            <v>0</v>
          </cell>
          <cell r="AG512">
            <v>0</v>
          </cell>
          <cell r="AI512">
            <v>0</v>
          </cell>
          <cell r="AJ512">
            <v>0</v>
          </cell>
          <cell r="AK512">
            <v>0</v>
          </cell>
          <cell r="AL512" t="str">
            <v>Year Round</v>
          </cell>
        </row>
        <row r="513">
          <cell r="B513" t="str">
            <v>KINB2J</v>
          </cell>
          <cell r="E513">
            <v>0</v>
          </cell>
          <cell r="F513">
            <v>0</v>
          </cell>
          <cell r="G513">
            <v>0</v>
          </cell>
          <cell r="H513" t="str">
            <v>T2</v>
          </cell>
          <cell r="I513">
            <v>9</v>
          </cell>
          <cell r="J513">
            <v>2</v>
          </cell>
          <cell r="Q513" t="str">
            <v>LITT40</v>
          </cell>
          <cell r="R513" t="str">
            <v>LOFI4A</v>
          </cell>
          <cell r="X513">
            <v>1390</v>
          </cell>
          <cell r="Y513" t="str">
            <v>A750</v>
          </cell>
          <cell r="AB513" t="str">
            <v>No</v>
          </cell>
          <cell r="AC513" t="str">
            <v>No</v>
          </cell>
          <cell r="AE513">
            <v>3.9594190472405609E-3</v>
          </cell>
          <cell r="AF513">
            <v>8.15</v>
          </cell>
          <cell r="AG513">
            <v>363</v>
          </cell>
          <cell r="AI513">
            <v>0.33164813073628296</v>
          </cell>
          <cell r="AJ513">
            <v>8.15</v>
          </cell>
          <cell r="AK513">
            <v>3319</v>
          </cell>
          <cell r="AL513" t="str">
            <v>Year Round</v>
          </cell>
        </row>
        <row r="514">
          <cell r="B514" t="str">
            <v>KINB2K</v>
          </cell>
          <cell r="E514">
            <v>0</v>
          </cell>
          <cell r="F514">
            <v>0</v>
          </cell>
          <cell r="G514">
            <v>0</v>
          </cell>
          <cell r="H514" t="str">
            <v>T2</v>
          </cell>
          <cell r="I514">
            <v>9</v>
          </cell>
          <cell r="J514">
            <v>2</v>
          </cell>
          <cell r="Q514" t="str">
            <v>LITT40</v>
          </cell>
          <cell r="R514" t="str">
            <v>LOFI4B</v>
          </cell>
          <cell r="X514">
            <v>1390</v>
          </cell>
          <cell r="Y514" t="str">
            <v>A751</v>
          </cell>
          <cell r="AB514" t="str">
            <v>No</v>
          </cell>
          <cell r="AC514" t="str">
            <v>No</v>
          </cell>
          <cell r="AE514">
            <v>4.4257468637125706E-3</v>
          </cell>
          <cell r="AF514">
            <v>8.15</v>
          </cell>
          <cell r="AG514">
            <v>383</v>
          </cell>
          <cell r="AI514">
            <v>0.33347889697151256</v>
          </cell>
          <cell r="AJ514">
            <v>8.15</v>
          </cell>
          <cell r="AK514">
            <v>3328</v>
          </cell>
          <cell r="AL514" t="str">
            <v>Year Round</v>
          </cell>
        </row>
        <row r="515">
          <cell r="B515" t="str">
            <v>KINC20</v>
          </cell>
          <cell r="E515">
            <v>0</v>
          </cell>
          <cell r="F515">
            <v>0</v>
          </cell>
          <cell r="G515">
            <v>0</v>
          </cell>
          <cell r="H515" t="str">
            <v>S5</v>
          </cell>
          <cell r="I515">
            <v>9</v>
          </cell>
          <cell r="J515">
            <v>2</v>
          </cell>
          <cell r="Q515" t="str">
            <v>LITT40</v>
          </cell>
          <cell r="R515" t="str">
            <v>WTHU4E</v>
          </cell>
          <cell r="X515">
            <v>1940</v>
          </cell>
          <cell r="Y515" t="str">
            <v>A789</v>
          </cell>
          <cell r="AB515" t="str">
            <v>No</v>
          </cell>
          <cell r="AC515" t="str">
            <v>No</v>
          </cell>
          <cell r="AE515">
            <v>0</v>
          </cell>
          <cell r="AF515">
            <v>20.725053985709003</v>
          </cell>
          <cell r="AG515">
            <v>8619</v>
          </cell>
          <cell r="AI515">
            <v>0</v>
          </cell>
          <cell r="AJ515">
            <v>20.725053985709003</v>
          </cell>
          <cell r="AK515">
            <v>1056</v>
          </cell>
          <cell r="AL515" t="str">
            <v>Peak Security</v>
          </cell>
        </row>
        <row r="516">
          <cell r="B516" t="str">
            <v>KINO40</v>
          </cell>
          <cell r="E516">
            <v>212.98703608698838</v>
          </cell>
          <cell r="F516">
            <v>683.80616529999213</v>
          </cell>
          <cell r="G516">
            <v>452.6627746273042</v>
          </cell>
          <cell r="H516" t="str">
            <v>C2</v>
          </cell>
          <cell r="I516">
            <v>24</v>
          </cell>
          <cell r="J516">
            <v>11</v>
          </cell>
          <cell r="Q516" t="str">
            <v>LITT40</v>
          </cell>
          <cell r="R516" t="str">
            <v>WTHU4F</v>
          </cell>
          <cell r="X516">
            <v>1940</v>
          </cell>
          <cell r="Y516" t="str">
            <v>A795</v>
          </cell>
          <cell r="AB516" t="str">
            <v>No</v>
          </cell>
          <cell r="AC516" t="str">
            <v>No</v>
          </cell>
          <cell r="AE516">
            <v>0</v>
          </cell>
          <cell r="AF516">
            <v>20.725053985709003</v>
          </cell>
          <cell r="AG516">
            <v>8619</v>
          </cell>
          <cell r="AI516">
            <v>0</v>
          </cell>
          <cell r="AJ516">
            <v>20.725053985709003</v>
          </cell>
          <cell r="AK516">
            <v>1056</v>
          </cell>
          <cell r="AL516" t="str">
            <v>Peak Security</v>
          </cell>
        </row>
        <row r="517">
          <cell r="B517" t="str">
            <v>KINT10</v>
          </cell>
          <cell r="E517">
            <v>66.831027300000002</v>
          </cell>
          <cell r="F517">
            <v>0</v>
          </cell>
          <cell r="G517">
            <v>0</v>
          </cell>
          <cell r="H517" t="str">
            <v>T2</v>
          </cell>
          <cell r="I517">
            <v>1</v>
          </cell>
          <cell r="J517">
            <v>1</v>
          </cell>
          <cell r="Q517" t="str">
            <v>LOFI4A</v>
          </cell>
          <cell r="R517" t="str">
            <v>ROWD4A</v>
          </cell>
          <cell r="X517">
            <v>1590</v>
          </cell>
          <cell r="Y517" t="str">
            <v>A752</v>
          </cell>
          <cell r="AB517" t="str">
            <v>No</v>
          </cell>
          <cell r="AC517" t="str">
            <v>No</v>
          </cell>
          <cell r="AE517">
            <v>1.0045148686921115</v>
          </cell>
          <cell r="AF517">
            <v>26.71</v>
          </cell>
          <cell r="AG517">
            <v>10929</v>
          </cell>
          <cell r="AI517">
            <v>2.3324105423446864</v>
          </cell>
          <cell r="AJ517">
            <v>26.71</v>
          </cell>
          <cell r="AK517">
            <v>16653</v>
          </cell>
          <cell r="AL517" t="str">
            <v>Year Round</v>
          </cell>
        </row>
        <row r="518">
          <cell r="B518" t="str">
            <v>KINT20</v>
          </cell>
          <cell r="E518">
            <v>0</v>
          </cell>
          <cell r="F518">
            <v>0</v>
          </cell>
          <cell r="G518">
            <v>0</v>
          </cell>
          <cell r="H518" t="str">
            <v>T2</v>
          </cell>
          <cell r="I518">
            <v>1</v>
          </cell>
          <cell r="J518">
            <v>1</v>
          </cell>
          <cell r="Q518" t="str">
            <v>LOFI4B</v>
          </cell>
          <cell r="R518" t="str">
            <v>ROWD4B</v>
          </cell>
          <cell r="X518">
            <v>1590</v>
          </cell>
          <cell r="Y518" t="str">
            <v>A753</v>
          </cell>
          <cell r="AB518" t="str">
            <v>No</v>
          </cell>
          <cell r="AC518" t="str">
            <v>No</v>
          </cell>
          <cell r="AE518">
            <v>1.0446853119375019</v>
          </cell>
          <cell r="AF518">
            <v>26.71</v>
          </cell>
          <cell r="AG518">
            <v>11145</v>
          </cell>
          <cell r="AI518">
            <v>2.4287852607211664</v>
          </cell>
          <cell r="AJ518">
            <v>26.71</v>
          </cell>
          <cell r="AK518">
            <v>16994</v>
          </cell>
          <cell r="AL518" t="str">
            <v>Year Round</v>
          </cell>
        </row>
        <row r="519">
          <cell r="B519" t="str">
            <v>KIOR1Q</v>
          </cell>
          <cell r="E519">
            <v>0</v>
          </cell>
          <cell r="F519">
            <v>16.988973050931481</v>
          </cell>
          <cell r="G519">
            <v>11.24628011496408</v>
          </cell>
          <cell r="H519" t="str">
            <v>T1</v>
          </cell>
          <cell r="I519">
            <v>1</v>
          </cell>
          <cell r="J519">
            <v>1</v>
          </cell>
          <cell r="Q519" t="str">
            <v>LOVE40</v>
          </cell>
          <cell r="R519" t="str">
            <v>NURS40</v>
          </cell>
          <cell r="X519">
            <v>2770</v>
          </cell>
          <cell r="Y519" t="str">
            <v>A839</v>
          </cell>
          <cell r="AB519" t="str">
            <v>No</v>
          </cell>
          <cell r="AC519" t="str">
            <v>No</v>
          </cell>
          <cell r="AE519">
            <v>0.13437716002329658</v>
          </cell>
          <cell r="AF519">
            <v>36.479999999999997</v>
          </cell>
          <cell r="AG519">
            <v>6686</v>
          </cell>
          <cell r="AI519">
            <v>3.2772821823451779E-3</v>
          </cell>
          <cell r="AJ519">
            <v>36.479999999999997</v>
          </cell>
          <cell r="AK519">
            <v>1044</v>
          </cell>
          <cell r="AL519" t="str">
            <v>Peak Security</v>
          </cell>
        </row>
        <row r="520">
          <cell r="B520" t="str">
            <v>KIRK20</v>
          </cell>
          <cell r="E520">
            <v>239.13683057853223</v>
          </cell>
          <cell r="F520">
            <v>0</v>
          </cell>
          <cell r="G520">
            <v>0</v>
          </cell>
          <cell r="H520" t="str">
            <v>P1</v>
          </cell>
          <cell r="I520">
            <v>15</v>
          </cell>
          <cell r="J520">
            <v>5</v>
          </cell>
          <cell r="Q520" t="str">
            <v>LOVE40</v>
          </cell>
          <cell r="R520" t="str">
            <v>NURS4A</v>
          </cell>
          <cell r="X520">
            <v>2780</v>
          </cell>
          <cell r="Y520" t="str">
            <v>A84E</v>
          </cell>
          <cell r="AB520" t="str">
            <v>No</v>
          </cell>
          <cell r="AC520" t="str">
            <v>No</v>
          </cell>
          <cell r="AE520">
            <v>0.13619111307189918</v>
          </cell>
          <cell r="AF520">
            <v>36.479999999999997</v>
          </cell>
          <cell r="AG520">
            <v>6731</v>
          </cell>
          <cell r="AI520">
            <v>0.80766396250324446</v>
          </cell>
          <cell r="AJ520">
            <v>36.479999999999997</v>
          </cell>
          <cell r="AK520">
            <v>16392</v>
          </cell>
          <cell r="AL520" t="str">
            <v>Year Round</v>
          </cell>
        </row>
        <row r="521">
          <cell r="B521" t="str">
            <v>KIRK2A</v>
          </cell>
          <cell r="E521">
            <v>0</v>
          </cell>
          <cell r="F521">
            <v>0</v>
          </cell>
          <cell r="G521">
            <v>0</v>
          </cell>
          <cell r="H521" t="str">
            <v>P1</v>
          </cell>
          <cell r="I521">
            <v>15</v>
          </cell>
          <cell r="J521">
            <v>5</v>
          </cell>
          <cell r="Q521" t="str">
            <v>MACC20</v>
          </cell>
          <cell r="R521" t="str">
            <v>MACC40</v>
          </cell>
          <cell r="X521">
            <v>750</v>
          </cell>
          <cell r="Y521" t="str">
            <v>F255</v>
          </cell>
          <cell r="AB521" t="str">
            <v>No</v>
          </cell>
          <cell r="AC521" t="str">
            <v>No</v>
          </cell>
          <cell r="AE521">
            <v>3.7300996021102498E-2</v>
          </cell>
          <cell r="AF521">
            <v>0</v>
          </cell>
          <cell r="AG521">
            <v>0</v>
          </cell>
          <cell r="AI521">
            <v>2.8291143133886351E-2</v>
          </cell>
          <cell r="AJ521">
            <v>0</v>
          </cell>
          <cell r="AK521">
            <v>0</v>
          </cell>
          <cell r="AL521" t="str">
            <v>Peak Security</v>
          </cell>
        </row>
        <row r="522">
          <cell r="B522" t="str">
            <v>KITW20</v>
          </cell>
          <cell r="E522">
            <v>362.1</v>
          </cell>
          <cell r="F522">
            <v>0</v>
          </cell>
          <cell r="G522">
            <v>0</v>
          </cell>
          <cell r="H522" t="str">
            <v>L2</v>
          </cell>
          <cell r="I522">
            <v>18</v>
          </cell>
          <cell r="J522">
            <v>8</v>
          </cell>
          <cell r="Q522" t="str">
            <v>MACC40</v>
          </cell>
          <cell r="R522" t="str">
            <v>STAL40</v>
          </cell>
          <cell r="X522">
            <v>1710</v>
          </cell>
          <cell r="Y522" t="str">
            <v>A23A</v>
          </cell>
          <cell r="AB522" t="str">
            <v>No</v>
          </cell>
          <cell r="AC522" t="str">
            <v>No</v>
          </cell>
          <cell r="AE522">
            <v>2.438062434202152</v>
          </cell>
          <cell r="AF522">
            <v>31.2</v>
          </cell>
          <cell r="AG522">
            <v>18413</v>
          </cell>
          <cell r="AI522">
            <v>1.5161618508977392</v>
          </cell>
          <cell r="AJ522">
            <v>31.2</v>
          </cell>
          <cell r="AK522">
            <v>14520</v>
          </cell>
          <cell r="AL522" t="str">
            <v>Peak Security</v>
          </cell>
        </row>
        <row r="523">
          <cell r="B523" t="str">
            <v>KNAR20</v>
          </cell>
          <cell r="E523">
            <v>0</v>
          </cell>
          <cell r="F523">
            <v>0</v>
          </cell>
          <cell r="G523">
            <v>0</v>
          </cell>
          <cell r="H523" t="str">
            <v>P2</v>
          </cell>
          <cell r="I523">
            <v>15</v>
          </cell>
          <cell r="J523">
            <v>3</v>
          </cell>
          <cell r="Q523" t="str">
            <v>MAGA20</v>
          </cell>
          <cell r="R523" t="str">
            <v>PYLE20</v>
          </cell>
          <cell r="X523">
            <v>1200</v>
          </cell>
          <cell r="Y523" t="str">
            <v>B827</v>
          </cell>
          <cell r="AB523" t="str">
            <v>No</v>
          </cell>
          <cell r="AC523" t="str">
            <v>No</v>
          </cell>
          <cell r="AE523">
            <v>4.6211295576402141E-2</v>
          </cell>
          <cell r="AF523">
            <v>7.4785383159357615</v>
          </cell>
          <cell r="AG523">
            <v>1137</v>
          </cell>
          <cell r="AI523">
            <v>4.0011813308376387E-2</v>
          </cell>
          <cell r="AJ523">
            <v>7.4785383159357615</v>
          </cell>
          <cell r="AK523">
            <v>1058</v>
          </cell>
          <cell r="AL523" t="str">
            <v>Peak Security</v>
          </cell>
        </row>
        <row r="524">
          <cell r="B524" t="str">
            <v>KNOC10</v>
          </cell>
          <cell r="E524">
            <v>0</v>
          </cell>
          <cell r="F524">
            <v>0</v>
          </cell>
          <cell r="G524">
            <v>0</v>
          </cell>
          <cell r="H524" t="str">
            <v>T2</v>
          </cell>
          <cell r="I524">
            <v>1</v>
          </cell>
          <cell r="J524">
            <v>1</v>
          </cell>
          <cell r="Q524" t="str">
            <v>MANN40</v>
          </cell>
          <cell r="R524" t="str">
            <v>NURS4A</v>
          </cell>
          <cell r="X524">
            <v>2780</v>
          </cell>
          <cell r="Y524" t="str">
            <v>A84D</v>
          </cell>
          <cell r="AB524" t="str">
            <v>No</v>
          </cell>
          <cell r="AC524" t="str">
            <v>No</v>
          </cell>
          <cell r="AE524">
            <v>4.6465637260352747E-3</v>
          </cell>
          <cell r="AF524">
            <v>39.82</v>
          </cell>
          <cell r="AG524">
            <v>1357</v>
          </cell>
          <cell r="AI524">
            <v>0.35739613050253938</v>
          </cell>
          <cell r="AJ524">
            <v>39.82</v>
          </cell>
          <cell r="AK524">
            <v>11903</v>
          </cell>
          <cell r="AL524" t="str">
            <v>Year Round</v>
          </cell>
        </row>
        <row r="525">
          <cell r="B525" t="str">
            <v>KNOC20</v>
          </cell>
          <cell r="E525">
            <v>0</v>
          </cell>
          <cell r="F525">
            <v>0</v>
          </cell>
          <cell r="G525">
            <v>0</v>
          </cell>
          <cell r="H525" t="str">
            <v>T2</v>
          </cell>
          <cell r="I525">
            <v>1</v>
          </cell>
          <cell r="J525">
            <v>1</v>
          </cell>
          <cell r="Q525" t="str">
            <v>MAWO40</v>
          </cell>
          <cell r="R525" t="str">
            <v>NURS40</v>
          </cell>
          <cell r="X525">
            <v>2420</v>
          </cell>
          <cell r="Y525" t="str">
            <v>A84H</v>
          </cell>
          <cell r="AB525" t="str">
            <v>No</v>
          </cell>
          <cell r="AC525" t="str">
            <v>No</v>
          </cell>
          <cell r="AE525">
            <v>0.11137237469736934</v>
          </cell>
          <cell r="AF525">
            <v>7.44</v>
          </cell>
          <cell r="AG525">
            <v>2483</v>
          </cell>
          <cell r="AI525">
            <v>3.2062957265235524E-2</v>
          </cell>
          <cell r="AJ525">
            <v>7.44</v>
          </cell>
          <cell r="AK525">
            <v>1332</v>
          </cell>
          <cell r="AL525" t="str">
            <v>Peak Security</v>
          </cell>
        </row>
        <row r="526">
          <cell r="B526" t="str">
            <v>KNOC2L</v>
          </cell>
          <cell r="E526">
            <v>0</v>
          </cell>
          <cell r="F526">
            <v>0</v>
          </cell>
          <cell r="G526">
            <v>0</v>
          </cell>
          <cell r="H526" t="str">
            <v>T2</v>
          </cell>
          <cell r="I526">
            <v>1</v>
          </cell>
          <cell r="J526">
            <v>1</v>
          </cell>
          <cell r="Q526" t="str">
            <v>MELK2A</v>
          </cell>
          <cell r="R526" t="str">
            <v>MELK40_SEP</v>
          </cell>
          <cell r="X526">
            <v>580</v>
          </cell>
          <cell r="Y526" t="str">
            <v>F809</v>
          </cell>
          <cell r="AB526" t="str">
            <v>No</v>
          </cell>
          <cell r="AC526" t="str">
            <v>No</v>
          </cell>
          <cell r="AE526">
            <v>8.2483315530030285E-2</v>
          </cell>
          <cell r="AF526">
            <v>0</v>
          </cell>
          <cell r="AG526">
            <v>0</v>
          </cell>
          <cell r="AI526">
            <v>1.6517613800380033E-3</v>
          </cell>
          <cell r="AJ526">
            <v>0</v>
          </cell>
          <cell r="AK526">
            <v>0</v>
          </cell>
          <cell r="AL526" t="str">
            <v>Peak Security</v>
          </cell>
        </row>
        <row r="527">
          <cell r="B527" t="str">
            <v>KNOC2M</v>
          </cell>
          <cell r="E527">
            <v>0</v>
          </cell>
          <cell r="F527">
            <v>0</v>
          </cell>
          <cell r="G527">
            <v>0</v>
          </cell>
          <cell r="H527" t="str">
            <v>T2</v>
          </cell>
          <cell r="I527">
            <v>1</v>
          </cell>
          <cell r="J527">
            <v>1</v>
          </cell>
          <cell r="Q527" t="str">
            <v>MELK2B</v>
          </cell>
          <cell r="R527" t="str">
            <v>MELK40_SEP</v>
          </cell>
          <cell r="X527">
            <v>750</v>
          </cell>
          <cell r="Y527" t="str">
            <v>F810</v>
          </cell>
          <cell r="AB527" t="str">
            <v>No</v>
          </cell>
          <cell r="AC527" t="str">
            <v>No</v>
          </cell>
          <cell r="AE527">
            <v>7.9141360464396293E-2</v>
          </cell>
          <cell r="AF527">
            <v>0</v>
          </cell>
          <cell r="AG527">
            <v>0</v>
          </cell>
          <cell r="AI527">
            <v>1.5848373933412575E-3</v>
          </cell>
          <cell r="AJ527">
            <v>0</v>
          </cell>
          <cell r="AK527">
            <v>0</v>
          </cell>
          <cell r="AL527" t="str">
            <v>Peak Security</v>
          </cell>
        </row>
        <row r="528">
          <cell r="B528" t="str">
            <v>LACK20</v>
          </cell>
          <cell r="E528">
            <v>214.29762771996042</v>
          </cell>
          <cell r="F528">
            <v>0</v>
          </cell>
          <cell r="G528">
            <v>0</v>
          </cell>
          <cell r="H528" t="str">
            <v>Q2</v>
          </cell>
          <cell r="I528">
            <v>13</v>
          </cell>
          <cell r="J528">
            <v>3</v>
          </cell>
          <cell r="Q528" t="str">
            <v>MELK40_SEP</v>
          </cell>
          <cell r="R528" t="str">
            <v>MELK40_WPD</v>
          </cell>
          <cell r="X528">
            <v>0</v>
          </cell>
          <cell r="Y528" t="str">
            <v>None</v>
          </cell>
          <cell r="AB528" t="str">
            <v>No</v>
          </cell>
          <cell r="AC528" t="str">
            <v>No</v>
          </cell>
          <cell r="AE528">
            <v>0</v>
          </cell>
          <cell r="AF528">
            <v>0</v>
          </cell>
          <cell r="AG528">
            <v>0</v>
          </cell>
          <cell r="AI528">
            <v>0</v>
          </cell>
          <cell r="AJ528">
            <v>0</v>
          </cell>
          <cell r="AK528">
            <v>0</v>
          </cell>
          <cell r="AL528" t="str">
            <v>Year Round</v>
          </cell>
        </row>
        <row r="529">
          <cell r="B529" t="str">
            <v>LACK40</v>
          </cell>
          <cell r="E529">
            <v>0</v>
          </cell>
          <cell r="F529">
            <v>0</v>
          </cell>
          <cell r="G529">
            <v>0</v>
          </cell>
          <cell r="H529" t="str">
            <v>Q2</v>
          </cell>
          <cell r="I529">
            <v>13</v>
          </cell>
          <cell r="J529">
            <v>3</v>
          </cell>
          <cell r="Q529" t="str">
            <v>MELK40_SEP</v>
          </cell>
          <cell r="R529" t="str">
            <v>MITY40</v>
          </cell>
          <cell r="X529">
            <v>2110</v>
          </cell>
          <cell r="Y529" t="str">
            <v>A83A</v>
          </cell>
          <cell r="AB529" t="str">
            <v>No</v>
          </cell>
          <cell r="AC529" t="str">
            <v>No</v>
          </cell>
          <cell r="AE529">
            <v>3.8987966659192887E-2</v>
          </cell>
          <cell r="AF529">
            <v>28.1</v>
          </cell>
          <cell r="AG529">
            <v>2481</v>
          </cell>
          <cell r="AI529">
            <v>7.1168855496955416E-3</v>
          </cell>
          <cell r="AJ529">
            <v>28.1</v>
          </cell>
          <cell r="AK529">
            <v>1060</v>
          </cell>
          <cell r="AL529" t="str">
            <v>Peak Security</v>
          </cell>
        </row>
        <row r="530">
          <cell r="B530" t="str">
            <v>LAGA40</v>
          </cell>
          <cell r="E530">
            <v>0</v>
          </cell>
          <cell r="F530">
            <v>768.75103055464956</v>
          </cell>
          <cell r="G530">
            <v>508.89417520212464</v>
          </cell>
          <cell r="H530" t="str">
            <v>F6</v>
          </cell>
          <cell r="I530">
            <v>27</v>
          </cell>
          <cell r="J530">
            <v>14</v>
          </cell>
          <cell r="Q530" t="str">
            <v>MELK40_SEP</v>
          </cell>
          <cell r="R530" t="str">
            <v>MITY40</v>
          </cell>
          <cell r="X530">
            <v>2110</v>
          </cell>
          <cell r="Y530" t="str">
            <v>A873</v>
          </cell>
          <cell r="AB530" t="str">
            <v>No</v>
          </cell>
          <cell r="AC530" t="str">
            <v>No</v>
          </cell>
          <cell r="AE530">
            <v>3.8987966659192887E-2</v>
          </cell>
          <cell r="AF530">
            <v>28.05</v>
          </cell>
          <cell r="AG530">
            <v>2477</v>
          </cell>
          <cell r="AI530">
            <v>7.1168855496955416E-3</v>
          </cell>
          <cell r="AJ530">
            <v>28.05</v>
          </cell>
          <cell r="AK530">
            <v>1058</v>
          </cell>
          <cell r="AL530" t="str">
            <v>Peak Security</v>
          </cell>
        </row>
        <row r="531">
          <cell r="B531" t="str">
            <v>LAGG1Q</v>
          </cell>
          <cell r="E531">
            <v>0</v>
          </cell>
          <cell r="F531">
            <v>0</v>
          </cell>
          <cell r="G531">
            <v>0</v>
          </cell>
          <cell r="H531" t="str">
            <v>T1</v>
          </cell>
          <cell r="I531">
            <v>3</v>
          </cell>
          <cell r="J531">
            <v>1</v>
          </cell>
          <cell r="Q531" t="str">
            <v>MELK40_SEP</v>
          </cell>
          <cell r="R531" t="str">
            <v>SEAB40</v>
          </cell>
          <cell r="X531">
            <v>2550</v>
          </cell>
          <cell r="Y531" t="str">
            <v>A816</v>
          </cell>
          <cell r="AB531" t="str">
            <v>No</v>
          </cell>
          <cell r="AC531" t="str">
            <v>No</v>
          </cell>
          <cell r="AE531">
            <v>8.3278557658159311</v>
          </cell>
          <cell r="AF531">
            <v>53.56</v>
          </cell>
          <cell r="AG531">
            <v>63100</v>
          </cell>
          <cell r="AI531">
            <v>2.2970072661270269</v>
          </cell>
          <cell r="AJ531">
            <v>53.56</v>
          </cell>
          <cell r="AK531">
            <v>33140</v>
          </cell>
          <cell r="AL531" t="str">
            <v>Peak Security</v>
          </cell>
        </row>
        <row r="532">
          <cell r="B532" t="str">
            <v>LAIR1Q</v>
          </cell>
          <cell r="E532">
            <v>-13.00186485</v>
          </cell>
          <cell r="F532">
            <v>0</v>
          </cell>
          <cell r="G532">
            <v>0</v>
          </cell>
          <cell r="H532" t="str">
            <v>T1</v>
          </cell>
          <cell r="I532">
            <v>1</v>
          </cell>
          <cell r="J532">
            <v>1</v>
          </cell>
          <cell r="Q532" t="str">
            <v>MIDL40</v>
          </cell>
          <cell r="R532" t="str">
            <v>QUER4B</v>
          </cell>
          <cell r="X532">
            <v>3070</v>
          </cell>
          <cell r="Y532" t="str">
            <v>T20151612</v>
          </cell>
          <cell r="AB532" t="str">
            <v>No</v>
          </cell>
          <cell r="AC532" t="str">
            <v>No</v>
          </cell>
          <cell r="AE532">
            <v>0.35281852134736608</v>
          </cell>
          <cell r="AF532">
            <v>9.1999999999999993</v>
          </cell>
          <cell r="AG532">
            <v>5465</v>
          </cell>
          <cell r="AI532">
            <v>0.43878967189809598</v>
          </cell>
          <cell r="AJ532">
            <v>9.1999999999999993</v>
          </cell>
          <cell r="AK532">
            <v>6094</v>
          </cell>
          <cell r="AL532" t="str">
            <v>Year Round</v>
          </cell>
        </row>
        <row r="533">
          <cell r="B533" t="str">
            <v>LAKE4A</v>
          </cell>
          <cell r="E533">
            <v>0</v>
          </cell>
          <cell r="F533">
            <v>0</v>
          </cell>
          <cell r="G533">
            <v>0</v>
          </cell>
          <cell r="H533" t="str">
            <v>C1</v>
          </cell>
          <cell r="I533">
            <v>24</v>
          </cell>
          <cell r="J533">
            <v>9</v>
          </cell>
          <cell r="Q533" t="str">
            <v>MILH2A_EPN</v>
          </cell>
          <cell r="R533" t="str">
            <v>MILH2A_LPN</v>
          </cell>
          <cell r="X533">
            <v>0</v>
          </cell>
          <cell r="Y533" t="str">
            <v>None</v>
          </cell>
          <cell r="AB533" t="str">
            <v>No</v>
          </cell>
          <cell r="AC533" t="str">
            <v>No</v>
          </cell>
          <cell r="AE533">
            <v>0</v>
          </cell>
          <cell r="AF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0</v>
          </cell>
          <cell r="AL533" t="str">
            <v>Year Round</v>
          </cell>
        </row>
        <row r="534">
          <cell r="B534" t="str">
            <v>LAKE4B</v>
          </cell>
          <cell r="E534">
            <v>0</v>
          </cell>
          <cell r="F534">
            <v>0</v>
          </cell>
          <cell r="G534">
            <v>0</v>
          </cell>
          <cell r="H534" t="str">
            <v>C1</v>
          </cell>
          <cell r="I534">
            <v>24</v>
          </cell>
          <cell r="J534">
            <v>9</v>
          </cell>
          <cell r="Q534" t="str">
            <v>MILH2B_EPN</v>
          </cell>
          <cell r="R534" t="str">
            <v>MILH2B_LPN</v>
          </cell>
          <cell r="X534">
            <v>0</v>
          </cell>
          <cell r="Y534" t="str">
            <v>None</v>
          </cell>
          <cell r="AB534" t="str">
            <v>No</v>
          </cell>
          <cell r="AC534" t="str">
            <v>No</v>
          </cell>
          <cell r="AE534">
            <v>0</v>
          </cell>
          <cell r="AF534">
            <v>0</v>
          </cell>
          <cell r="AG534">
            <v>0</v>
          </cell>
          <cell r="AI534">
            <v>0</v>
          </cell>
          <cell r="AJ534">
            <v>0</v>
          </cell>
          <cell r="AK534">
            <v>0</v>
          </cell>
          <cell r="AL534" t="str">
            <v>Year Round</v>
          </cell>
        </row>
        <row r="535">
          <cell r="B535" t="str">
            <v>LALE20_SEP</v>
          </cell>
          <cell r="E535">
            <v>158.37755183210376</v>
          </cell>
          <cell r="F535">
            <v>0</v>
          </cell>
          <cell r="G535">
            <v>0</v>
          </cell>
          <cell r="H535" t="str">
            <v>A6</v>
          </cell>
          <cell r="I535">
            <v>25</v>
          </cell>
          <cell r="J535">
            <v>13</v>
          </cell>
          <cell r="Q535" t="str">
            <v>MONF20</v>
          </cell>
          <cell r="R535" t="str">
            <v>POPP20</v>
          </cell>
          <cell r="X535">
            <v>550</v>
          </cell>
          <cell r="Y535" t="str">
            <v>B356</v>
          </cell>
          <cell r="AB535" t="str">
            <v>No</v>
          </cell>
          <cell r="AC535" t="str">
            <v>No</v>
          </cell>
          <cell r="AE535">
            <v>4.1184748304856987E-2</v>
          </cell>
          <cell r="AF535">
            <v>45.338638540360549</v>
          </cell>
          <cell r="AG535">
            <v>1534</v>
          </cell>
          <cell r="AI535">
            <v>4.1184748304857383E-2</v>
          </cell>
          <cell r="AJ535">
            <v>45.338638540360549</v>
          </cell>
          <cell r="AK535">
            <v>1534</v>
          </cell>
          <cell r="AL535" t="str">
            <v>Year Round</v>
          </cell>
        </row>
        <row r="536">
          <cell r="B536" t="str">
            <v>LALE20_SPN</v>
          </cell>
          <cell r="E536">
            <v>86.291566324577616</v>
          </cell>
          <cell r="F536">
            <v>0</v>
          </cell>
          <cell r="G536">
            <v>0</v>
          </cell>
          <cell r="H536" t="str">
            <v>A6</v>
          </cell>
          <cell r="I536">
            <v>25</v>
          </cell>
          <cell r="J536">
            <v>11</v>
          </cell>
          <cell r="Q536" t="str">
            <v>MONF20</v>
          </cell>
          <cell r="R536" t="str">
            <v>MONF40</v>
          </cell>
          <cell r="X536">
            <v>1100</v>
          </cell>
          <cell r="Y536" t="str">
            <v>F385</v>
          </cell>
          <cell r="AB536" t="str">
            <v>No</v>
          </cell>
          <cell r="AC536" t="str">
            <v>No</v>
          </cell>
          <cell r="AE536">
            <v>0.17612546124103706</v>
          </cell>
          <cell r="AF536">
            <v>0</v>
          </cell>
          <cell r="AG536">
            <v>0</v>
          </cell>
          <cell r="AI536">
            <v>0.16056073456105172</v>
          </cell>
          <cell r="AJ536">
            <v>0</v>
          </cell>
          <cell r="AK536">
            <v>0</v>
          </cell>
          <cell r="AL536" t="str">
            <v>Peak Security</v>
          </cell>
        </row>
        <row r="537">
          <cell r="B537" t="str">
            <v>LAMB20</v>
          </cell>
          <cell r="E537">
            <v>0</v>
          </cell>
          <cell r="F537">
            <v>0</v>
          </cell>
          <cell r="G537">
            <v>0</v>
          </cell>
          <cell r="H537" t="str">
            <v>S4</v>
          </cell>
          <cell r="I537">
            <v>9</v>
          </cell>
          <cell r="J537">
            <v>2</v>
          </cell>
          <cell r="Q537" t="str">
            <v>MONF20</v>
          </cell>
          <cell r="R537" t="str">
            <v>MONF40</v>
          </cell>
          <cell r="X537">
            <v>1100</v>
          </cell>
          <cell r="Y537" t="str">
            <v>F386</v>
          </cell>
          <cell r="AB537" t="str">
            <v>No</v>
          </cell>
          <cell r="AC537" t="str">
            <v>No</v>
          </cell>
          <cell r="AE537">
            <v>0.17612546124103706</v>
          </cell>
          <cell r="AF537">
            <v>0</v>
          </cell>
          <cell r="AG537">
            <v>0</v>
          </cell>
          <cell r="AI537">
            <v>0.16056073456105172</v>
          </cell>
          <cell r="AJ537">
            <v>0</v>
          </cell>
          <cell r="AK537">
            <v>0</v>
          </cell>
          <cell r="AL537" t="str">
            <v>Peak Security</v>
          </cell>
        </row>
        <row r="538">
          <cell r="B538" t="str">
            <v>LAMB2T</v>
          </cell>
          <cell r="E538">
            <v>0</v>
          </cell>
          <cell r="F538">
            <v>0</v>
          </cell>
          <cell r="G538">
            <v>0</v>
          </cell>
          <cell r="H538" t="str">
            <v>S4</v>
          </cell>
          <cell r="I538">
            <v>9</v>
          </cell>
          <cell r="J538">
            <v>2</v>
          </cell>
          <cell r="Q538" t="str">
            <v>MONF40</v>
          </cell>
          <cell r="R538" t="str">
            <v>PADI40</v>
          </cell>
          <cell r="X538">
            <v>2520</v>
          </cell>
          <cell r="Y538" t="str">
            <v>A386</v>
          </cell>
          <cell r="AB538" t="str">
            <v>No</v>
          </cell>
          <cell r="AC538" t="str">
            <v>No</v>
          </cell>
          <cell r="AE538">
            <v>0.75970312633286918</v>
          </cell>
          <cell r="AF538">
            <v>87.85</v>
          </cell>
          <cell r="AG538">
            <v>23087</v>
          </cell>
          <cell r="AI538">
            <v>6.629368970500589E-2</v>
          </cell>
          <cell r="AJ538">
            <v>87.85</v>
          </cell>
          <cell r="AK538">
            <v>6820</v>
          </cell>
          <cell r="AL538" t="str">
            <v>Peak Security</v>
          </cell>
        </row>
        <row r="539">
          <cell r="B539" t="str">
            <v>LAND4A</v>
          </cell>
          <cell r="E539">
            <v>91.780008405422677</v>
          </cell>
          <cell r="F539">
            <v>0</v>
          </cell>
          <cell r="G539">
            <v>0</v>
          </cell>
          <cell r="H539" t="str">
            <v>F6</v>
          </cell>
          <cell r="I539">
            <v>27</v>
          </cell>
          <cell r="J539">
            <v>14</v>
          </cell>
          <cell r="Q539" t="str">
            <v>MONF20</v>
          </cell>
          <cell r="R539" t="str">
            <v>MONF4A</v>
          </cell>
          <cell r="X539">
            <v>1000</v>
          </cell>
          <cell r="Y539" t="str">
            <v>F32A</v>
          </cell>
          <cell r="AB539" t="str">
            <v>No</v>
          </cell>
          <cell r="AC539" t="str">
            <v>No</v>
          </cell>
          <cell r="AE539">
            <v>0.26513375870752992</v>
          </cell>
          <cell r="AF539">
            <v>0</v>
          </cell>
          <cell r="AG539">
            <v>0</v>
          </cell>
          <cell r="AI539">
            <v>0.19723630424338451</v>
          </cell>
          <cell r="AJ539">
            <v>0</v>
          </cell>
          <cell r="AK539">
            <v>0</v>
          </cell>
          <cell r="AL539" t="str">
            <v>Peak Security</v>
          </cell>
        </row>
        <row r="540">
          <cell r="B540" t="str">
            <v>LAND4B</v>
          </cell>
          <cell r="E540">
            <v>91.780008405422677</v>
          </cell>
          <cell r="F540">
            <v>0</v>
          </cell>
          <cell r="G540">
            <v>0</v>
          </cell>
          <cell r="H540" t="str">
            <v>F6</v>
          </cell>
          <cell r="I540">
            <v>27</v>
          </cell>
          <cell r="J540">
            <v>14</v>
          </cell>
          <cell r="Q540" t="str">
            <v>NECT40</v>
          </cell>
          <cell r="R540" t="str">
            <v>NECT4A</v>
          </cell>
          <cell r="X540">
            <v>2520</v>
          </cell>
          <cell r="Y540" t="str">
            <v>A65W</v>
          </cell>
          <cell r="AB540" t="str">
            <v>No</v>
          </cell>
          <cell r="AC540" t="str">
            <v>No</v>
          </cell>
          <cell r="AE540">
            <v>0</v>
          </cell>
          <cell r="AF540">
            <v>2.0405463768334058</v>
          </cell>
          <cell r="AG540">
            <v>0</v>
          </cell>
          <cell r="AI540">
            <v>0</v>
          </cell>
          <cell r="AJ540">
            <v>2.0405463768334058</v>
          </cell>
          <cell r="AK540">
            <v>286</v>
          </cell>
          <cell r="AL540" t="str">
            <v>Year Round</v>
          </cell>
        </row>
        <row r="541">
          <cell r="B541" t="str">
            <v>LEGA40</v>
          </cell>
          <cell r="E541">
            <v>238.03327428514854</v>
          </cell>
          <cell r="F541">
            <v>0</v>
          </cell>
          <cell r="G541">
            <v>0</v>
          </cell>
          <cell r="H541" t="str">
            <v>M4</v>
          </cell>
          <cell r="I541">
            <v>18</v>
          </cell>
          <cell r="J541">
            <v>6</v>
          </cell>
          <cell r="Q541" t="str">
            <v>NECT4A</v>
          </cell>
          <cell r="R541" t="str">
            <v>NORM40</v>
          </cell>
          <cell r="X541">
            <v>3820</v>
          </cell>
          <cell r="Y541" t="str">
            <v>A65Q</v>
          </cell>
          <cell r="AB541" t="str">
            <v>No</v>
          </cell>
          <cell r="AC541" t="str">
            <v>No</v>
          </cell>
          <cell r="AE541">
            <v>0.77265735798211854</v>
          </cell>
          <cell r="AF541">
            <v>37.49</v>
          </cell>
          <cell r="AG541">
            <v>19026</v>
          </cell>
          <cell r="AI541">
            <v>0.18559671704570252</v>
          </cell>
          <cell r="AJ541">
            <v>37.49</v>
          </cell>
          <cell r="AK541">
            <v>9325</v>
          </cell>
          <cell r="AL541" t="str">
            <v>Peak Security</v>
          </cell>
        </row>
        <row r="542">
          <cell r="B542" t="str">
            <v>LEGA4A</v>
          </cell>
          <cell r="E542">
            <v>0</v>
          </cell>
          <cell r="F542">
            <v>0</v>
          </cell>
          <cell r="G542">
            <v>0</v>
          </cell>
          <cell r="H542" t="str">
            <v>M4</v>
          </cell>
          <cell r="I542">
            <v>18</v>
          </cell>
          <cell r="J542">
            <v>6</v>
          </cell>
          <cell r="Q542" t="str">
            <v>NECT4A</v>
          </cell>
          <cell r="R542" t="str">
            <v>WALP40_EME</v>
          </cell>
          <cell r="X542">
            <v>3820</v>
          </cell>
          <cell r="Y542" t="str">
            <v>A65S</v>
          </cell>
          <cell r="AB542" t="str">
            <v>No</v>
          </cell>
          <cell r="AC542" t="str">
            <v>No</v>
          </cell>
          <cell r="AE542">
            <v>1.0302098106428736</v>
          </cell>
          <cell r="AF542">
            <v>41.62</v>
          </cell>
          <cell r="AG542">
            <v>21122</v>
          </cell>
          <cell r="AI542">
            <v>4.7287032140441075E-2</v>
          </cell>
          <cell r="AJ542">
            <v>41.62</v>
          </cell>
          <cell r="AK542">
            <v>4525</v>
          </cell>
          <cell r="AL542" t="str">
            <v>Peak Security</v>
          </cell>
        </row>
        <row r="543">
          <cell r="B543" t="str">
            <v>LEGA4B</v>
          </cell>
          <cell r="E543">
            <v>0</v>
          </cell>
          <cell r="F543">
            <v>0</v>
          </cell>
          <cell r="G543">
            <v>0</v>
          </cell>
          <cell r="H543" t="str">
            <v>M4</v>
          </cell>
          <cell r="I543">
            <v>18</v>
          </cell>
          <cell r="J543">
            <v>6</v>
          </cell>
          <cell r="Q543" t="str">
            <v>NECT40</v>
          </cell>
          <cell r="R543" t="str">
            <v>NECT4B</v>
          </cell>
          <cell r="X543">
            <v>2520</v>
          </cell>
          <cell r="Y543" t="str">
            <v>A65R</v>
          </cell>
          <cell r="AB543" t="str">
            <v>No</v>
          </cell>
          <cell r="AC543" t="str">
            <v>No</v>
          </cell>
          <cell r="AE543">
            <v>0</v>
          </cell>
          <cell r="AF543">
            <v>2.0405463768334058</v>
          </cell>
          <cell r="AG543">
            <v>0</v>
          </cell>
          <cell r="AI543">
            <v>0</v>
          </cell>
          <cell r="AJ543">
            <v>2.0405463768334058</v>
          </cell>
          <cell r="AK543">
            <v>286</v>
          </cell>
          <cell r="AL543" t="str">
            <v>Year Round</v>
          </cell>
        </row>
        <row r="544">
          <cell r="B544" t="str">
            <v>LEIB4A</v>
          </cell>
          <cell r="E544">
            <v>5.71</v>
          </cell>
          <cell r="F544">
            <v>0</v>
          </cell>
          <cell r="G544">
            <v>0</v>
          </cell>
          <cell r="H544" t="str">
            <v>D4</v>
          </cell>
          <cell r="I544">
            <v>18</v>
          </cell>
          <cell r="J544">
            <v>9</v>
          </cell>
          <cell r="Q544" t="str">
            <v>NECT4B</v>
          </cell>
          <cell r="R544" t="str">
            <v>NORM40</v>
          </cell>
          <cell r="X544">
            <v>3820</v>
          </cell>
          <cell r="Y544" t="str">
            <v>A65T</v>
          </cell>
          <cell r="AB544" t="str">
            <v>No</v>
          </cell>
          <cell r="AC544" t="str">
            <v>No</v>
          </cell>
          <cell r="AE544">
            <v>0.77265735798211987</v>
          </cell>
          <cell r="AF544">
            <v>37.49</v>
          </cell>
          <cell r="AG544">
            <v>19026</v>
          </cell>
          <cell r="AI544">
            <v>0.18559671704570185</v>
          </cell>
          <cell r="AJ544">
            <v>37.49</v>
          </cell>
          <cell r="AK544">
            <v>9325</v>
          </cell>
          <cell r="AL544" t="str">
            <v>Peak Security</v>
          </cell>
        </row>
        <row r="545">
          <cell r="B545" t="str">
            <v>LEIB4B</v>
          </cell>
          <cell r="E545">
            <v>5.71</v>
          </cell>
          <cell r="F545">
            <v>0</v>
          </cell>
          <cell r="G545">
            <v>0</v>
          </cell>
          <cell r="H545" t="str">
            <v>D4</v>
          </cell>
          <cell r="I545">
            <v>18</v>
          </cell>
          <cell r="J545">
            <v>9</v>
          </cell>
          <cell r="Q545" t="str">
            <v>NECT4B</v>
          </cell>
          <cell r="R545" t="str">
            <v>WALP40_EME</v>
          </cell>
          <cell r="X545">
            <v>3820</v>
          </cell>
          <cell r="Y545" t="str">
            <v>A65U</v>
          </cell>
          <cell r="AB545" t="str">
            <v>No</v>
          </cell>
          <cell r="AC545" t="str">
            <v>No</v>
          </cell>
          <cell r="AE545">
            <v>1.0302098106428721</v>
          </cell>
          <cell r="AF545">
            <v>41.62</v>
          </cell>
          <cell r="AG545">
            <v>21122</v>
          </cell>
          <cell r="AI545">
            <v>4.7287032140441422E-2</v>
          </cell>
          <cell r="AJ545">
            <v>41.62</v>
          </cell>
          <cell r="AK545">
            <v>4525</v>
          </cell>
          <cell r="AL545" t="str">
            <v>Peak Security</v>
          </cell>
        </row>
        <row r="546">
          <cell r="B546" t="str">
            <v>LEIS10</v>
          </cell>
          <cell r="E546">
            <v>0</v>
          </cell>
          <cell r="F546">
            <v>0</v>
          </cell>
          <cell r="G546">
            <v>478.79999999999995</v>
          </cell>
          <cell r="H546" t="str">
            <v>J2</v>
          </cell>
          <cell r="I546">
            <v>18</v>
          </cell>
          <cell r="J546">
            <v>9</v>
          </cell>
          <cell r="Q546" t="str">
            <v>NEEP20</v>
          </cell>
          <cell r="R546" t="str">
            <v>PITS20</v>
          </cell>
          <cell r="X546">
            <v>420</v>
          </cell>
          <cell r="Y546" t="str">
            <v>B359</v>
          </cell>
          <cell r="AB546" t="str">
            <v>No</v>
          </cell>
          <cell r="AC546" t="str">
            <v>No</v>
          </cell>
          <cell r="AE546">
            <v>1.1581519747370562E-4</v>
          </cell>
          <cell r="AF546">
            <v>46.607360791006947</v>
          </cell>
          <cell r="AG546">
            <v>355</v>
          </cell>
          <cell r="AI546">
            <v>2.677234220429849E-3</v>
          </cell>
          <cell r="AJ546">
            <v>46.607360791006947</v>
          </cell>
          <cell r="AK546">
            <v>1705</v>
          </cell>
          <cell r="AL546" t="str">
            <v>Year Round</v>
          </cell>
        </row>
        <row r="547">
          <cell r="B547" t="str">
            <v>LEVE1Q</v>
          </cell>
          <cell r="E547">
            <v>15.063851744493164</v>
          </cell>
          <cell r="F547">
            <v>0</v>
          </cell>
          <cell r="G547">
            <v>0</v>
          </cell>
          <cell r="H547" t="str">
            <v>S5</v>
          </cell>
          <cell r="I547">
            <v>9</v>
          </cell>
          <cell r="J547">
            <v>2</v>
          </cell>
          <cell r="Q547" t="str">
            <v>NEEP20</v>
          </cell>
          <cell r="R547" t="str">
            <v>SHEC20</v>
          </cell>
          <cell r="X547">
            <v>420</v>
          </cell>
          <cell r="Y547" t="str">
            <v>B361</v>
          </cell>
          <cell r="AB547" t="str">
            <v>No</v>
          </cell>
          <cell r="AC547" t="str">
            <v>No</v>
          </cell>
          <cell r="AE547">
            <v>1.0804192785560775E-2</v>
          </cell>
          <cell r="AF547">
            <v>51.761856353567424</v>
          </cell>
          <cell r="AG547">
            <v>3804</v>
          </cell>
          <cell r="AI547">
            <v>1.3518956211850394E-2</v>
          </cell>
          <cell r="AJ547">
            <v>51.761856353567424</v>
          </cell>
          <cell r="AK547">
            <v>4256</v>
          </cell>
          <cell r="AL547" t="str">
            <v>Year Round</v>
          </cell>
        </row>
        <row r="548">
          <cell r="B548" t="str">
            <v>LEVE1R</v>
          </cell>
          <cell r="E548">
            <v>15.063851744493164</v>
          </cell>
          <cell r="F548">
            <v>0</v>
          </cell>
          <cell r="G548">
            <v>0</v>
          </cell>
          <cell r="H548" t="str">
            <v>S5</v>
          </cell>
          <cell r="I548">
            <v>9</v>
          </cell>
          <cell r="J548">
            <v>2</v>
          </cell>
          <cell r="Q548" t="str">
            <v>NEEP20</v>
          </cell>
          <cell r="R548" t="str">
            <v>NEEP4A</v>
          </cell>
          <cell r="X548">
            <v>750</v>
          </cell>
          <cell r="Y548" t="str">
            <v>F364</v>
          </cell>
          <cell r="AB548" t="str">
            <v>No</v>
          </cell>
          <cell r="AC548" t="str">
            <v>No</v>
          </cell>
          <cell r="AE548">
            <v>5.0526866329155248E-2</v>
          </cell>
          <cell r="AF548">
            <v>0</v>
          </cell>
          <cell r="AG548">
            <v>0</v>
          </cell>
          <cell r="AI548">
            <v>7.7333990475032505E-2</v>
          </cell>
          <cell r="AJ548">
            <v>0</v>
          </cell>
          <cell r="AK548">
            <v>0</v>
          </cell>
          <cell r="AL548" t="str">
            <v>Year Round</v>
          </cell>
        </row>
        <row r="549">
          <cell r="B549" t="str">
            <v>LEVT1Q</v>
          </cell>
          <cell r="E549">
            <v>0</v>
          </cell>
          <cell r="F549">
            <v>0</v>
          </cell>
          <cell r="G549">
            <v>0</v>
          </cell>
          <cell r="H549" t="str">
            <v>S5</v>
          </cell>
          <cell r="I549">
            <v>9</v>
          </cell>
          <cell r="J549">
            <v>2</v>
          </cell>
          <cell r="Q549" t="str">
            <v>NEEP4A</v>
          </cell>
          <cell r="R549" t="str">
            <v>STSB40</v>
          </cell>
          <cell r="X549">
            <v>750</v>
          </cell>
          <cell r="Y549" t="str">
            <v>A364</v>
          </cell>
          <cell r="AB549" t="str">
            <v>No</v>
          </cell>
          <cell r="AC549" t="str">
            <v>No</v>
          </cell>
          <cell r="AE549">
            <v>7.5790299493733587E-2</v>
          </cell>
          <cell r="AF549">
            <v>12.8</v>
          </cell>
          <cell r="AG549">
            <v>2034</v>
          </cell>
          <cell r="AI549">
            <v>0.11600098571254851</v>
          </cell>
          <cell r="AJ549">
            <v>12.8</v>
          </cell>
          <cell r="AK549">
            <v>2517</v>
          </cell>
          <cell r="AL549" t="str">
            <v>Year Round</v>
          </cell>
        </row>
        <row r="550">
          <cell r="B550" t="str">
            <v>LEVT1R</v>
          </cell>
          <cell r="E550">
            <v>0</v>
          </cell>
          <cell r="F550">
            <v>0</v>
          </cell>
          <cell r="G550">
            <v>0</v>
          </cell>
          <cell r="H550" t="str">
            <v>S5</v>
          </cell>
          <cell r="I550">
            <v>9</v>
          </cell>
          <cell r="J550">
            <v>2</v>
          </cell>
          <cell r="Q550" t="str">
            <v>NEWX20</v>
          </cell>
          <cell r="R550" t="str">
            <v>WIMB20</v>
          </cell>
          <cell r="X550">
            <v>820</v>
          </cell>
          <cell r="Y550" t="str">
            <v>B712</v>
          </cell>
          <cell r="AB550" t="str">
            <v>No</v>
          </cell>
          <cell r="AC550" t="str">
            <v>No</v>
          </cell>
          <cell r="AE550">
            <v>2.1992998580452342E-2</v>
          </cell>
          <cell r="AF550">
            <v>154.4057781851451</v>
          </cell>
          <cell r="AG550">
            <v>13220</v>
          </cell>
          <cell r="AI550">
            <v>2.6882292388951695E-5</v>
          </cell>
          <cell r="AJ550">
            <v>154.4057781851451</v>
          </cell>
          <cell r="AK550">
            <v>462</v>
          </cell>
          <cell r="AL550" t="str">
            <v>Peak Security</v>
          </cell>
        </row>
        <row r="551">
          <cell r="B551" t="str">
            <v>LING1Q</v>
          </cell>
          <cell r="E551">
            <v>15.087652516366475</v>
          </cell>
          <cell r="F551">
            <v>0</v>
          </cell>
          <cell r="G551">
            <v>0</v>
          </cell>
          <cell r="H551" t="str">
            <v>S1</v>
          </cell>
          <cell r="I551">
            <v>9</v>
          </cell>
          <cell r="J551">
            <v>2</v>
          </cell>
          <cell r="Q551" t="str">
            <v>NEWX20</v>
          </cell>
          <cell r="R551" t="str">
            <v>WIMB20</v>
          </cell>
          <cell r="X551">
            <v>825</v>
          </cell>
          <cell r="Y551" t="str">
            <v>B711</v>
          </cell>
          <cell r="AB551" t="str">
            <v>No</v>
          </cell>
          <cell r="AC551" t="str">
            <v>No</v>
          </cell>
          <cell r="AE551">
            <v>2.1992998580452342E-2</v>
          </cell>
          <cell r="AF551">
            <v>154.4057781851451</v>
          </cell>
          <cell r="AG551">
            <v>13220</v>
          </cell>
          <cell r="AI551">
            <v>2.6882292388951695E-5</v>
          </cell>
          <cell r="AJ551">
            <v>154.4057781851451</v>
          </cell>
          <cell r="AK551">
            <v>462</v>
          </cell>
          <cell r="AL551" t="str">
            <v>Peak Security</v>
          </cell>
        </row>
        <row r="552">
          <cell r="B552" t="str">
            <v>LING1R</v>
          </cell>
          <cell r="E552">
            <v>15.087652516366475</v>
          </cell>
          <cell r="F552">
            <v>0</v>
          </cell>
          <cell r="G552">
            <v>0</v>
          </cell>
          <cell r="H552" t="str">
            <v>S1</v>
          </cell>
          <cell r="I552">
            <v>9</v>
          </cell>
          <cell r="J552">
            <v>2</v>
          </cell>
          <cell r="Q552" t="str">
            <v>NFLE40</v>
          </cell>
          <cell r="R552" t="str">
            <v>WTHU4A</v>
          </cell>
          <cell r="X552">
            <v>2000</v>
          </cell>
          <cell r="Y552" t="str">
            <v>A78K</v>
          </cell>
          <cell r="AB552" t="str">
            <v>No</v>
          </cell>
          <cell r="AC552" t="str">
            <v>No</v>
          </cell>
          <cell r="AE552">
            <v>5.8669969736289809E-2</v>
          </cell>
          <cell r="AF552">
            <v>7.51</v>
          </cell>
          <cell r="AG552">
            <v>1819</v>
          </cell>
          <cell r="AI552">
            <v>0.35680429461821905</v>
          </cell>
          <cell r="AJ552">
            <v>7.51</v>
          </cell>
          <cell r="AK552">
            <v>4486</v>
          </cell>
          <cell r="AL552" t="str">
            <v>Year Round</v>
          </cell>
        </row>
        <row r="553">
          <cell r="B553" t="str">
            <v>LINM1Q</v>
          </cell>
          <cell r="E553">
            <v>-13.060233111543678</v>
          </cell>
          <cell r="F553">
            <v>0</v>
          </cell>
          <cell r="G553">
            <v>0</v>
          </cell>
          <cell r="H553" t="str">
            <v>S1</v>
          </cell>
          <cell r="I553">
            <v>11</v>
          </cell>
          <cell r="J553">
            <v>2</v>
          </cell>
          <cell r="Q553" t="str">
            <v>NFLE40</v>
          </cell>
          <cell r="R553" t="str">
            <v>WTHU4B</v>
          </cell>
          <cell r="X553">
            <v>2000</v>
          </cell>
          <cell r="Y553" t="str">
            <v>A78L</v>
          </cell>
          <cell r="AB553" t="str">
            <v>No</v>
          </cell>
          <cell r="AC553" t="str">
            <v>No</v>
          </cell>
          <cell r="AE553">
            <v>5.8669969736289809E-2</v>
          </cell>
          <cell r="AF553">
            <v>7.51</v>
          </cell>
          <cell r="AG553">
            <v>1819</v>
          </cell>
          <cell r="AI553">
            <v>0.35680429461821905</v>
          </cell>
          <cell r="AJ553">
            <v>7.51</v>
          </cell>
          <cell r="AK553">
            <v>4486</v>
          </cell>
          <cell r="AL553" t="str">
            <v>Year Round</v>
          </cell>
        </row>
        <row r="554">
          <cell r="B554" t="str">
            <v>LINM1R</v>
          </cell>
          <cell r="E554">
            <v>11.31953388845632</v>
          </cell>
          <cell r="F554">
            <v>0</v>
          </cell>
          <cell r="G554">
            <v>0</v>
          </cell>
          <cell r="H554" t="str">
            <v>S1</v>
          </cell>
          <cell r="I554">
            <v>11</v>
          </cell>
          <cell r="J554">
            <v>2</v>
          </cell>
          <cell r="Q554" t="str">
            <v>NORL2A</v>
          </cell>
          <cell r="R554" t="str">
            <v>SHEC20</v>
          </cell>
          <cell r="X554">
            <v>420</v>
          </cell>
          <cell r="Y554" t="str">
            <v>B378</v>
          </cell>
          <cell r="AB554" t="str">
            <v>No</v>
          </cell>
          <cell r="AC554" t="str">
            <v>No</v>
          </cell>
          <cell r="AE554">
            <v>3.2944753998547974E-4</v>
          </cell>
          <cell r="AF554">
            <v>50.055879129754011</v>
          </cell>
          <cell r="AG554">
            <v>642</v>
          </cell>
          <cell r="AI554">
            <v>3.3905727942972944E-5</v>
          </cell>
          <cell r="AJ554">
            <v>50.055879129754011</v>
          </cell>
          <cell r="AK554">
            <v>206</v>
          </cell>
          <cell r="AL554" t="str">
            <v>Peak Security</v>
          </cell>
        </row>
        <row r="555">
          <cell r="B555" t="str">
            <v>LISD20</v>
          </cell>
          <cell r="E555">
            <v>283.27359273146197</v>
          </cell>
          <cell r="F555">
            <v>0</v>
          </cell>
          <cell r="G555">
            <v>0</v>
          </cell>
          <cell r="H555" t="str">
            <v>N1</v>
          </cell>
          <cell r="I555">
            <v>15</v>
          </cell>
          <cell r="J555">
            <v>6</v>
          </cell>
          <cell r="Q555" t="str">
            <v>NORL2B</v>
          </cell>
          <cell r="R555" t="str">
            <v>PITS20</v>
          </cell>
          <cell r="X555">
            <v>420</v>
          </cell>
          <cell r="Y555" t="str">
            <v>B376</v>
          </cell>
          <cell r="AB555" t="str">
            <v>No</v>
          </cell>
          <cell r="AC555" t="str">
            <v>No</v>
          </cell>
          <cell r="AE555">
            <v>5.22149467813093E-3</v>
          </cell>
          <cell r="AF555">
            <v>123.13517177227817</v>
          </cell>
          <cell r="AG555">
            <v>3979</v>
          </cell>
          <cell r="AI555">
            <v>6.5044219057414478E-3</v>
          </cell>
          <cell r="AJ555">
            <v>123.13517177227817</v>
          </cell>
          <cell r="AK555">
            <v>4441</v>
          </cell>
          <cell r="AL555" t="str">
            <v>Year Round</v>
          </cell>
        </row>
        <row r="556">
          <cell r="B556" t="str">
            <v>LISD2A</v>
          </cell>
          <cell r="E556">
            <v>0</v>
          </cell>
          <cell r="F556">
            <v>0</v>
          </cell>
          <cell r="G556">
            <v>0</v>
          </cell>
          <cell r="H556" t="str">
            <v>N1</v>
          </cell>
          <cell r="I556">
            <v>15</v>
          </cell>
          <cell r="J556">
            <v>6</v>
          </cell>
          <cell r="Q556" t="str">
            <v>NORT20</v>
          </cell>
          <cell r="R556" t="str">
            <v>SALH20</v>
          </cell>
          <cell r="X556">
            <v>1370</v>
          </cell>
          <cell r="Y556" t="str">
            <v>B377</v>
          </cell>
          <cell r="AB556" t="str">
            <v>No</v>
          </cell>
          <cell r="AC556" t="str">
            <v>No</v>
          </cell>
          <cell r="AE556">
            <v>0.66142108226953344</v>
          </cell>
          <cell r="AF556">
            <v>14.597531520528456</v>
          </cell>
          <cell r="AG556">
            <v>5309</v>
          </cell>
          <cell r="AI556">
            <v>0.63999572888896694</v>
          </cell>
          <cell r="AJ556">
            <v>14.597531520528456</v>
          </cell>
          <cell r="AK556">
            <v>5223</v>
          </cell>
          <cell r="AL556" t="str">
            <v>Peak Security</v>
          </cell>
        </row>
        <row r="557">
          <cell r="B557" t="str">
            <v>LITB40</v>
          </cell>
          <cell r="E557">
            <v>0</v>
          </cell>
          <cell r="F557">
            <v>0</v>
          </cell>
          <cell r="G557">
            <v>0</v>
          </cell>
          <cell r="H557" t="str">
            <v>J4</v>
          </cell>
          <cell r="I557">
            <v>18</v>
          </cell>
          <cell r="J557">
            <v>9</v>
          </cell>
          <cell r="Q557" t="str">
            <v>NORT20</v>
          </cell>
          <cell r="R557" t="str">
            <v>NORT40</v>
          </cell>
          <cell r="X557">
            <v>1000</v>
          </cell>
          <cell r="Y557" t="str">
            <v>F319</v>
          </cell>
          <cell r="AB557" t="str">
            <v>No</v>
          </cell>
          <cell r="AC557" t="str">
            <v>No</v>
          </cell>
          <cell r="AE557">
            <v>1.5318889656466572E-3</v>
          </cell>
          <cell r="AF557">
            <v>0</v>
          </cell>
          <cell r="AG557">
            <v>0</v>
          </cell>
          <cell r="AI557">
            <v>6.5136797900238009E-5</v>
          </cell>
          <cell r="AJ557">
            <v>0</v>
          </cell>
          <cell r="AK557">
            <v>0</v>
          </cell>
          <cell r="AL557" t="str">
            <v>Peak Security</v>
          </cell>
        </row>
        <row r="558">
          <cell r="B558" t="str">
            <v>LITT2A</v>
          </cell>
          <cell r="E558">
            <v>0</v>
          </cell>
          <cell r="F558">
            <v>0</v>
          </cell>
          <cell r="G558">
            <v>0</v>
          </cell>
          <cell r="H558" t="str">
            <v>A8</v>
          </cell>
          <cell r="I558">
            <v>18</v>
          </cell>
          <cell r="J558">
            <v>12</v>
          </cell>
          <cell r="Q558" t="str">
            <v>NORT20</v>
          </cell>
          <cell r="R558" t="str">
            <v>NORT40</v>
          </cell>
          <cell r="X558">
            <v>1000</v>
          </cell>
          <cell r="Y558" t="str">
            <v>F35C</v>
          </cell>
          <cell r="AB558" t="str">
            <v>No</v>
          </cell>
          <cell r="AC558" t="str">
            <v>No</v>
          </cell>
          <cell r="AE558">
            <v>3.1423331527050307E-3</v>
          </cell>
          <cell r="AF558">
            <v>0</v>
          </cell>
          <cell r="AG558">
            <v>0</v>
          </cell>
          <cell r="AI558">
            <v>1.3361380889414726E-4</v>
          </cell>
          <cell r="AJ558">
            <v>0</v>
          </cell>
          <cell r="AK558">
            <v>0</v>
          </cell>
          <cell r="AL558" t="str">
            <v>Peak Security</v>
          </cell>
        </row>
        <row r="559">
          <cell r="B559" t="str">
            <v>LITT2B</v>
          </cell>
          <cell r="E559">
            <v>0</v>
          </cell>
          <cell r="F559">
            <v>0</v>
          </cell>
          <cell r="G559">
            <v>0</v>
          </cell>
          <cell r="H559" t="str">
            <v>A8</v>
          </cell>
          <cell r="I559">
            <v>18</v>
          </cell>
          <cell r="J559">
            <v>12</v>
          </cell>
          <cell r="Q559" t="str">
            <v>NORT40</v>
          </cell>
          <cell r="R559" t="str">
            <v>OSBA40</v>
          </cell>
          <cell r="X559">
            <v>2010</v>
          </cell>
          <cell r="Y559" t="str">
            <v>A347</v>
          </cell>
          <cell r="AB559" t="str">
            <v>No</v>
          </cell>
          <cell r="AC559" t="str">
            <v>No</v>
          </cell>
          <cell r="AE559">
            <v>0.34406502714880055</v>
          </cell>
          <cell r="AF559">
            <v>83.84</v>
          </cell>
          <cell r="AG559">
            <v>14828</v>
          </cell>
          <cell r="AI559">
            <v>1.4076225420978752</v>
          </cell>
          <cell r="AJ559">
            <v>83.84</v>
          </cell>
          <cell r="AK559">
            <v>29991</v>
          </cell>
          <cell r="AL559" t="str">
            <v>Year Round</v>
          </cell>
        </row>
        <row r="560">
          <cell r="B560" t="str">
            <v>LITT40</v>
          </cell>
          <cell r="E560">
            <v>0</v>
          </cell>
          <cell r="F560">
            <v>0</v>
          </cell>
          <cell r="G560">
            <v>0</v>
          </cell>
          <cell r="H560" t="str">
            <v>A8</v>
          </cell>
          <cell r="I560">
            <v>24</v>
          </cell>
          <cell r="J560">
            <v>12</v>
          </cell>
          <cell r="Q560" t="str">
            <v>NORT40</v>
          </cell>
          <cell r="R560" t="str">
            <v>OSBA40</v>
          </cell>
          <cell r="X560">
            <v>2010</v>
          </cell>
          <cell r="Y560" t="str">
            <v>A355</v>
          </cell>
          <cell r="AB560" t="str">
            <v>No</v>
          </cell>
          <cell r="AC560" t="str">
            <v>No</v>
          </cell>
          <cell r="AE560">
            <v>0.34406502714880055</v>
          </cell>
          <cell r="AF560">
            <v>83.84</v>
          </cell>
          <cell r="AG560">
            <v>14828</v>
          </cell>
          <cell r="AI560">
            <v>1.4076225420978752</v>
          </cell>
          <cell r="AJ560">
            <v>83.84</v>
          </cell>
          <cell r="AK560">
            <v>29991</v>
          </cell>
          <cell r="AL560" t="str">
            <v>Year Round</v>
          </cell>
        </row>
        <row r="561">
          <cell r="B561" t="str">
            <v>LITT40_LPN</v>
          </cell>
          <cell r="E561">
            <v>149.50990744536119</v>
          </cell>
          <cell r="F561">
            <v>0</v>
          </cell>
          <cell r="G561">
            <v>0</v>
          </cell>
          <cell r="H561" t="str">
            <v>A8</v>
          </cell>
          <cell r="I561">
            <v>18</v>
          </cell>
          <cell r="J561">
            <v>12</v>
          </cell>
          <cell r="Q561" t="str">
            <v>NORT40</v>
          </cell>
          <cell r="R561" t="str">
            <v>SPEN4A</v>
          </cell>
          <cell r="X561">
            <v>2550</v>
          </cell>
          <cell r="Y561" t="str">
            <v>A315</v>
          </cell>
          <cell r="AB561" t="str">
            <v>No</v>
          </cell>
          <cell r="AC561" t="str">
            <v>No</v>
          </cell>
          <cell r="AE561">
            <v>0.36688090887283109</v>
          </cell>
          <cell r="AF561">
            <v>41.535463768334054</v>
          </cell>
          <cell r="AG561">
            <v>14525</v>
          </cell>
          <cell r="AI561">
            <v>0.5205095528457494</v>
          </cell>
          <cell r="AJ561">
            <v>41.535463768334054</v>
          </cell>
          <cell r="AK561">
            <v>17301</v>
          </cell>
          <cell r="AL561" t="str">
            <v>Year Round</v>
          </cell>
        </row>
        <row r="562">
          <cell r="B562" t="str">
            <v>LITT40_SPN</v>
          </cell>
          <cell r="E562">
            <v>5.1488729495269263</v>
          </cell>
          <cell r="F562">
            <v>0</v>
          </cell>
          <cell r="G562">
            <v>0</v>
          </cell>
          <cell r="H562" t="str">
            <v>A8</v>
          </cell>
          <cell r="I562">
            <v>18</v>
          </cell>
          <cell r="J562">
            <v>11</v>
          </cell>
          <cell r="Q562" t="str">
            <v>NORT40</v>
          </cell>
          <cell r="R562" t="str">
            <v>SPEN4B</v>
          </cell>
          <cell r="X562">
            <v>2550</v>
          </cell>
          <cell r="Y562" t="str">
            <v>A329</v>
          </cell>
          <cell r="AB562" t="str">
            <v>No</v>
          </cell>
          <cell r="AC562" t="str">
            <v>No</v>
          </cell>
          <cell r="AE562">
            <v>0.12439610187696978</v>
          </cell>
          <cell r="AF562">
            <v>41.535463768334054</v>
          </cell>
          <cell r="AG562">
            <v>8458</v>
          </cell>
          <cell r="AI562">
            <v>0.9495959007801934</v>
          </cell>
          <cell r="AJ562">
            <v>41.535463768334054</v>
          </cell>
          <cell r="AK562">
            <v>23368</v>
          </cell>
          <cell r="AL562" t="str">
            <v>Year Round</v>
          </cell>
        </row>
        <row r="563">
          <cell r="B563" t="str">
            <v>LOAN20</v>
          </cell>
          <cell r="E563">
            <v>0</v>
          </cell>
          <cell r="F563">
            <v>0</v>
          </cell>
          <cell r="G563">
            <v>0</v>
          </cell>
          <cell r="H563" t="str">
            <v>S5</v>
          </cell>
          <cell r="I563">
            <v>9</v>
          </cell>
          <cell r="J563">
            <v>2</v>
          </cell>
          <cell r="Q563" t="str">
            <v>OCKH20</v>
          </cell>
          <cell r="R563" t="str">
            <v>OCKH2A</v>
          </cell>
          <cell r="X563">
            <v>760</v>
          </cell>
          <cell r="Y563" t="str">
            <v>Q522</v>
          </cell>
          <cell r="AB563" t="str">
            <v>No</v>
          </cell>
          <cell r="AC563" t="str">
            <v>No</v>
          </cell>
          <cell r="AE563">
            <v>4.7443275750792005E-2</v>
          </cell>
          <cell r="AF563">
            <v>0</v>
          </cell>
          <cell r="AG563">
            <v>0</v>
          </cell>
          <cell r="AI563">
            <v>5.067881712592151E-2</v>
          </cell>
          <cell r="AJ563">
            <v>0</v>
          </cell>
          <cell r="AK563">
            <v>0</v>
          </cell>
          <cell r="AL563" t="str">
            <v>Year Round</v>
          </cell>
        </row>
        <row r="564">
          <cell r="B564" t="str">
            <v>LOAN2Q</v>
          </cell>
          <cell r="E564">
            <v>0</v>
          </cell>
          <cell r="F564">
            <v>0</v>
          </cell>
          <cell r="G564">
            <v>0</v>
          </cell>
          <cell r="H564" t="str">
            <v>S5</v>
          </cell>
          <cell r="I564">
            <v>9</v>
          </cell>
          <cell r="J564">
            <v>2</v>
          </cell>
          <cell r="Q564" t="str">
            <v>OCKH20</v>
          </cell>
          <cell r="R564" t="str">
            <v>WIEN2A</v>
          </cell>
          <cell r="X564">
            <v>240</v>
          </cell>
          <cell r="Y564" t="str">
            <v>B514</v>
          </cell>
          <cell r="AB564" t="str">
            <v>No</v>
          </cell>
          <cell r="AC564" t="str">
            <v>No</v>
          </cell>
          <cell r="AE564">
            <v>6.0940800000000017E-3</v>
          </cell>
          <cell r="AF564">
            <v>8.7442363980541735</v>
          </cell>
          <cell r="AG564">
            <v>483</v>
          </cell>
          <cell r="AI564">
            <v>6.0940799999999323E-3</v>
          </cell>
          <cell r="AJ564">
            <v>8.7442363980541735</v>
          </cell>
          <cell r="AK564">
            <v>483</v>
          </cell>
          <cell r="AL564" t="str">
            <v>Year Round</v>
          </cell>
        </row>
        <row r="565">
          <cell r="B565" t="str">
            <v>LOAN2R</v>
          </cell>
          <cell r="E565">
            <v>0</v>
          </cell>
          <cell r="F565">
            <v>0</v>
          </cell>
          <cell r="G565">
            <v>0</v>
          </cell>
          <cell r="H565" t="str">
            <v>S5</v>
          </cell>
          <cell r="I565">
            <v>9</v>
          </cell>
          <cell r="J565">
            <v>2</v>
          </cell>
          <cell r="Q565" t="str">
            <v>OCKH2A</v>
          </cell>
          <cell r="R565" t="str">
            <v>WIEN2B</v>
          </cell>
          <cell r="X565">
            <v>955</v>
          </cell>
          <cell r="Y565" t="str">
            <v>B52B</v>
          </cell>
          <cell r="AB565" t="str">
            <v>No</v>
          </cell>
          <cell r="AC565" t="str">
            <v>No</v>
          </cell>
          <cell r="AE565">
            <v>9.4886551501584038E-2</v>
          </cell>
          <cell r="AF565">
            <v>5.5969188999070516</v>
          </cell>
          <cell r="AG565">
            <v>1219</v>
          </cell>
          <cell r="AI565">
            <v>0.10135763425184302</v>
          </cell>
          <cell r="AJ565">
            <v>5.5969188999070516</v>
          </cell>
          <cell r="AK565">
            <v>1260</v>
          </cell>
          <cell r="AL565" t="str">
            <v>Year Round</v>
          </cell>
        </row>
        <row r="566">
          <cell r="B566" t="str">
            <v>LOCH10</v>
          </cell>
          <cell r="E566">
            <v>0</v>
          </cell>
          <cell r="F566">
            <v>39.924086669688982</v>
          </cell>
          <cell r="G566">
            <v>26.428758270165588</v>
          </cell>
          <cell r="H566" t="str">
            <v>T4</v>
          </cell>
          <cell r="I566">
            <v>6</v>
          </cell>
          <cell r="J566">
            <v>1</v>
          </cell>
          <cell r="Q566" t="str">
            <v>OFFE20</v>
          </cell>
          <cell r="R566" t="str">
            <v>WBOL20</v>
          </cell>
          <cell r="X566">
            <v>1090</v>
          </cell>
          <cell r="Y566" t="str">
            <v>B307</v>
          </cell>
          <cell r="AB566" t="str">
            <v>No</v>
          </cell>
          <cell r="AC566" t="str">
            <v>No</v>
          </cell>
          <cell r="AE566">
            <v>0.14811511428932028</v>
          </cell>
          <cell r="AF566">
            <v>9.8395512137552252</v>
          </cell>
          <cell r="AG566">
            <v>1893</v>
          </cell>
          <cell r="AI566">
            <v>3.1351924285197792E-2</v>
          </cell>
          <cell r="AJ566">
            <v>9.8395512137552252</v>
          </cell>
          <cell r="AK566">
            <v>871</v>
          </cell>
          <cell r="AL566" t="str">
            <v>Peak Security</v>
          </cell>
        </row>
        <row r="567">
          <cell r="B567" t="str">
            <v>LOCL1Q</v>
          </cell>
          <cell r="E567">
            <v>0</v>
          </cell>
          <cell r="F567">
            <v>0</v>
          </cell>
          <cell r="G567">
            <v>0</v>
          </cell>
          <cell r="H567" t="str">
            <v>T1</v>
          </cell>
          <cell r="I567">
            <v>3</v>
          </cell>
          <cell r="J567">
            <v>1</v>
          </cell>
          <cell r="Q567" t="str">
            <v>OLDB20</v>
          </cell>
          <cell r="R567" t="str">
            <v>OLDB4A</v>
          </cell>
          <cell r="X567">
            <v>1000</v>
          </cell>
          <cell r="Y567" t="str">
            <v>F519</v>
          </cell>
          <cell r="AB567" t="str">
            <v>No</v>
          </cell>
          <cell r="AC567" t="str">
            <v>No</v>
          </cell>
          <cell r="AE567">
            <v>0.34463329518818642</v>
          </cell>
          <cell r="AF567">
            <v>0</v>
          </cell>
          <cell r="AG567">
            <v>0</v>
          </cell>
          <cell r="AI567">
            <v>0.35336432216051034</v>
          </cell>
          <cell r="AJ567">
            <v>0</v>
          </cell>
          <cell r="AK567">
            <v>0</v>
          </cell>
          <cell r="AL567" t="str">
            <v>Year Round</v>
          </cell>
        </row>
        <row r="568">
          <cell r="B568" t="str">
            <v>LOCL1R</v>
          </cell>
          <cell r="E568">
            <v>0</v>
          </cell>
          <cell r="F568">
            <v>0</v>
          </cell>
          <cell r="G568">
            <v>0</v>
          </cell>
          <cell r="H568" t="str">
            <v>T1</v>
          </cell>
          <cell r="I568">
            <v>3</v>
          </cell>
          <cell r="J568">
            <v>1</v>
          </cell>
          <cell r="Q568" t="str">
            <v>OSBA40</v>
          </cell>
          <cell r="R568" t="str">
            <v>THTO40</v>
          </cell>
          <cell r="X568">
            <v>2770</v>
          </cell>
          <cell r="Y568" t="str">
            <v>A348</v>
          </cell>
          <cell r="AB568" t="str">
            <v>No</v>
          </cell>
          <cell r="AC568" t="str">
            <v>No</v>
          </cell>
          <cell r="AE568">
            <v>0.30676237307305271</v>
          </cell>
          <cell r="AF568">
            <v>16.79</v>
          </cell>
          <cell r="AG568">
            <v>6576</v>
          </cell>
          <cell r="AI568">
            <v>4.0864541758011443E-2</v>
          </cell>
          <cell r="AJ568">
            <v>16.79</v>
          </cell>
          <cell r="AK568">
            <v>2400</v>
          </cell>
          <cell r="AL568" t="str">
            <v>Peak Security</v>
          </cell>
        </row>
        <row r="569">
          <cell r="B569" t="str">
            <v>LOCL1S</v>
          </cell>
          <cell r="E569">
            <v>0</v>
          </cell>
          <cell r="F569">
            <v>0</v>
          </cell>
          <cell r="G569">
            <v>0</v>
          </cell>
          <cell r="H569" t="str">
            <v>T1</v>
          </cell>
          <cell r="I569">
            <v>3</v>
          </cell>
          <cell r="J569">
            <v>1</v>
          </cell>
          <cell r="Q569" t="str">
            <v>OSBA40</v>
          </cell>
          <cell r="R569" t="str">
            <v>THTO40</v>
          </cell>
          <cell r="X569">
            <v>2780</v>
          </cell>
          <cell r="Y569" t="str">
            <v>A34D</v>
          </cell>
          <cell r="AB569" t="str">
            <v>No</v>
          </cell>
          <cell r="AC569" t="str">
            <v>No</v>
          </cell>
          <cell r="AE569">
            <v>0.30676237307305271</v>
          </cell>
          <cell r="AF569">
            <v>16.79</v>
          </cell>
          <cell r="AG569">
            <v>6576</v>
          </cell>
          <cell r="AI569">
            <v>4.0864541758011443E-2</v>
          </cell>
          <cell r="AJ569">
            <v>16.79</v>
          </cell>
          <cell r="AK569">
            <v>2400</v>
          </cell>
          <cell r="AL569" t="str">
            <v>Peak Security</v>
          </cell>
        </row>
        <row r="570">
          <cell r="B570" t="str">
            <v>LOFI4A</v>
          </cell>
          <cell r="E570">
            <v>0</v>
          </cell>
          <cell r="F570">
            <v>0</v>
          </cell>
          <cell r="G570">
            <v>0</v>
          </cell>
          <cell r="H570" t="str">
            <v>A8</v>
          </cell>
          <cell r="I570">
            <v>18</v>
          </cell>
          <cell r="J570">
            <v>12</v>
          </cell>
          <cell r="Q570" t="str">
            <v>PADI40</v>
          </cell>
          <cell r="R570" t="str">
            <v>PEWO4A</v>
          </cell>
          <cell r="X570">
            <v>2170</v>
          </cell>
          <cell r="Y570" t="str">
            <v>A224</v>
          </cell>
          <cell r="AB570" t="str">
            <v>No</v>
          </cell>
          <cell r="AC570" t="str">
            <v>No</v>
          </cell>
          <cell r="AE570">
            <v>1.2541823885089598</v>
          </cell>
          <cell r="AF570">
            <v>37.61</v>
          </cell>
          <cell r="AG570">
            <v>17195</v>
          </cell>
          <cell r="AI570">
            <v>9.4693039587442769</v>
          </cell>
          <cell r="AJ570">
            <v>37.61</v>
          </cell>
          <cell r="AK570">
            <v>47248</v>
          </cell>
          <cell r="AL570" t="str">
            <v>Year Round</v>
          </cell>
        </row>
        <row r="571">
          <cell r="B571" t="str">
            <v>LOFI4B</v>
          </cell>
          <cell r="E571">
            <v>0</v>
          </cell>
          <cell r="F571">
            <v>0</v>
          </cell>
          <cell r="G571">
            <v>0</v>
          </cell>
          <cell r="H571" t="str">
            <v>A8</v>
          </cell>
          <cell r="I571">
            <v>18</v>
          </cell>
          <cell r="J571">
            <v>12</v>
          </cell>
          <cell r="Q571" t="str">
            <v>PELH40</v>
          </cell>
          <cell r="R571" t="str">
            <v>RYEH4A</v>
          </cell>
          <cell r="X571">
            <v>2780</v>
          </cell>
          <cell r="Y571" t="str">
            <v>A615</v>
          </cell>
          <cell r="AB571" t="str">
            <v>No</v>
          </cell>
          <cell r="AC571" t="str">
            <v>No</v>
          </cell>
          <cell r="AE571">
            <v>1.3611904549813716</v>
          </cell>
          <cell r="AF571">
            <v>23.02</v>
          </cell>
          <cell r="AG571">
            <v>15506</v>
          </cell>
          <cell r="AI571">
            <v>0.92617143289444226</v>
          </cell>
          <cell r="AJ571">
            <v>23.02</v>
          </cell>
          <cell r="AK571">
            <v>12791</v>
          </cell>
          <cell r="AL571" t="str">
            <v>Peak Security</v>
          </cell>
        </row>
        <row r="572">
          <cell r="B572" t="str">
            <v>LOVE40</v>
          </cell>
          <cell r="E572">
            <v>429.2626175824015</v>
          </cell>
          <cell r="F572">
            <v>0</v>
          </cell>
          <cell r="G572">
            <v>0</v>
          </cell>
          <cell r="H572" t="str">
            <v>B2</v>
          </cell>
          <cell r="I572">
            <v>25</v>
          </cell>
          <cell r="J572">
            <v>13</v>
          </cell>
          <cell r="Q572" t="str">
            <v>PELH40</v>
          </cell>
          <cell r="R572" t="str">
            <v>RYEH4B</v>
          </cell>
          <cell r="X572">
            <v>2780</v>
          </cell>
          <cell r="Y572" t="str">
            <v>A611</v>
          </cell>
          <cell r="AB572" t="str">
            <v>No</v>
          </cell>
          <cell r="AC572" t="str">
            <v>No</v>
          </cell>
          <cell r="AE572">
            <v>1.2755845027812642</v>
          </cell>
          <cell r="AF572">
            <v>23.44</v>
          </cell>
          <cell r="AG572">
            <v>15285</v>
          </cell>
          <cell r="AI572">
            <v>0.86867115849033782</v>
          </cell>
          <cell r="AJ572">
            <v>23.44</v>
          </cell>
          <cell r="AK572">
            <v>12613</v>
          </cell>
          <cell r="AL572" t="str">
            <v>Peak Security</v>
          </cell>
        </row>
        <row r="573">
          <cell r="B573" t="str">
            <v>LUIC1Q</v>
          </cell>
          <cell r="E573">
            <v>0</v>
          </cell>
          <cell r="F573">
            <v>14.440627093291759</v>
          </cell>
          <cell r="G573">
            <v>9.5593380977194684</v>
          </cell>
          <cell r="H573" t="str">
            <v>T1</v>
          </cell>
          <cell r="I573">
            <v>1</v>
          </cell>
          <cell r="J573">
            <v>1</v>
          </cell>
          <cell r="Q573" t="str">
            <v>PELH40</v>
          </cell>
          <cell r="R573" t="str">
            <v>SUND40</v>
          </cell>
          <cell r="X573">
            <v>3180</v>
          </cell>
          <cell r="Y573" t="str">
            <v>T20151618</v>
          </cell>
          <cell r="AB573" t="str">
            <v>No</v>
          </cell>
          <cell r="AC573" t="str">
            <v>No</v>
          </cell>
          <cell r="AE573">
            <v>0.56303516175267176</v>
          </cell>
          <cell r="AF573">
            <v>45.13</v>
          </cell>
          <cell r="AG573">
            <v>15144</v>
          </cell>
          <cell r="AI573">
            <v>2.0777892644215132</v>
          </cell>
          <cell r="AJ573">
            <v>45.13</v>
          </cell>
          <cell r="AK573">
            <v>29093</v>
          </cell>
          <cell r="AL573" t="str">
            <v>Year Round</v>
          </cell>
        </row>
        <row r="574">
          <cell r="B574" t="str">
            <v>LUIC1R</v>
          </cell>
          <cell r="E574">
            <v>0</v>
          </cell>
          <cell r="F574">
            <v>14.440627093291759</v>
          </cell>
          <cell r="G574">
            <v>9.5593380977194684</v>
          </cell>
          <cell r="H574" t="str">
            <v>T1</v>
          </cell>
          <cell r="I574">
            <v>1</v>
          </cell>
          <cell r="J574">
            <v>1</v>
          </cell>
          <cell r="Q574" t="str">
            <v>PELH40</v>
          </cell>
          <cell r="R574" t="str">
            <v>WYMO40</v>
          </cell>
          <cell r="X574">
            <v>2770</v>
          </cell>
          <cell r="Y574" t="str">
            <v>A602</v>
          </cell>
          <cell r="AB574" t="str">
            <v>No</v>
          </cell>
          <cell r="AC574" t="str">
            <v>No</v>
          </cell>
          <cell r="AE574">
            <v>0.76898571203854593</v>
          </cell>
          <cell r="AF574">
            <v>26.86</v>
          </cell>
          <cell r="AG574">
            <v>13599</v>
          </cell>
          <cell r="AI574">
            <v>2.0571000490940312E-2</v>
          </cell>
          <cell r="AJ574">
            <v>26.86</v>
          </cell>
          <cell r="AK574">
            <v>2224</v>
          </cell>
          <cell r="AL574" t="str">
            <v>Peak Security</v>
          </cell>
        </row>
        <row r="575">
          <cell r="B575" t="str">
            <v>LUMB1Q</v>
          </cell>
          <cell r="E575">
            <v>0</v>
          </cell>
          <cell r="F575">
            <v>0</v>
          </cell>
          <cell r="G575">
            <v>0</v>
          </cell>
          <cell r="H575" t="str">
            <v>T2</v>
          </cell>
          <cell r="I575">
            <v>2</v>
          </cell>
          <cell r="J575">
            <v>1</v>
          </cell>
          <cell r="Q575" t="str">
            <v>PEMB40</v>
          </cell>
          <cell r="R575" t="str">
            <v>SWAN4A</v>
          </cell>
          <cell r="X575">
            <v>2780</v>
          </cell>
          <cell r="Y575" t="str">
            <v>A804</v>
          </cell>
          <cell r="AB575" t="str">
            <v>No</v>
          </cell>
          <cell r="AC575" t="str">
            <v>No</v>
          </cell>
          <cell r="AE575">
            <v>2.9802404442435115</v>
          </cell>
          <cell r="AF575">
            <v>84.57</v>
          </cell>
          <cell r="AG575">
            <v>48665</v>
          </cell>
          <cell r="AI575">
            <v>1.6958194650147893</v>
          </cell>
          <cell r="AJ575">
            <v>84.57</v>
          </cell>
          <cell r="AK575">
            <v>36710</v>
          </cell>
          <cell r="AL575" t="str">
            <v>Peak Security</v>
          </cell>
        </row>
        <row r="576">
          <cell r="B576" t="str">
            <v>LUMB1R</v>
          </cell>
          <cell r="E576">
            <v>0</v>
          </cell>
          <cell r="F576">
            <v>0</v>
          </cell>
          <cell r="G576">
            <v>0</v>
          </cell>
          <cell r="H576" t="str">
            <v>T2</v>
          </cell>
          <cell r="I576">
            <v>2</v>
          </cell>
          <cell r="J576">
            <v>1</v>
          </cell>
          <cell r="Q576" t="str">
            <v>PEMB40</v>
          </cell>
          <cell r="R576" t="str">
            <v>WALH40</v>
          </cell>
          <cell r="X576">
            <v>2780</v>
          </cell>
          <cell r="Y576" t="str">
            <v>A801</v>
          </cell>
          <cell r="AB576" t="str">
            <v>No</v>
          </cell>
          <cell r="AC576" t="str">
            <v>No</v>
          </cell>
          <cell r="AE576">
            <v>6.1131060289502308</v>
          </cell>
          <cell r="AF576">
            <v>243.99493898578427</v>
          </cell>
          <cell r="AG576">
            <v>123142</v>
          </cell>
          <cell r="AI576">
            <v>1.6980385787582268</v>
          </cell>
          <cell r="AJ576">
            <v>243.99493898578427</v>
          </cell>
          <cell r="AK576">
            <v>64901</v>
          </cell>
          <cell r="AL576" t="str">
            <v>Peak Security</v>
          </cell>
        </row>
        <row r="577">
          <cell r="B577" t="str">
            <v>LUNA1Q</v>
          </cell>
          <cell r="E577">
            <v>15.471120675000002</v>
          </cell>
          <cell r="F577">
            <v>0</v>
          </cell>
          <cell r="G577">
            <v>0</v>
          </cell>
          <cell r="H577" t="str">
            <v>T4</v>
          </cell>
          <cell r="I577">
            <v>9</v>
          </cell>
          <cell r="J577">
            <v>1</v>
          </cell>
          <cell r="Q577" t="str">
            <v>PENN20</v>
          </cell>
          <cell r="R577" t="str">
            <v>PENN4A</v>
          </cell>
          <cell r="X577">
            <v>1000</v>
          </cell>
          <cell r="Y577" t="str">
            <v>F504</v>
          </cell>
          <cell r="AB577" t="str">
            <v>No</v>
          </cell>
          <cell r="AC577" t="str">
            <v>No</v>
          </cell>
          <cell r="AE577">
            <v>0.2223833289684802</v>
          </cell>
          <cell r="AF577">
            <v>0</v>
          </cell>
          <cell r="AG577">
            <v>0</v>
          </cell>
          <cell r="AI577">
            <v>0.2324934594112342</v>
          </cell>
          <cell r="AJ577">
            <v>0</v>
          </cell>
          <cell r="AK577">
            <v>0</v>
          </cell>
          <cell r="AL577" t="str">
            <v>Year Round</v>
          </cell>
        </row>
        <row r="578">
          <cell r="B578" t="str">
            <v>LUNA1R</v>
          </cell>
          <cell r="E578">
            <v>15.471120675000002</v>
          </cell>
          <cell r="F578">
            <v>0</v>
          </cell>
          <cell r="G578">
            <v>0</v>
          </cell>
          <cell r="H578" t="str">
            <v>T4</v>
          </cell>
          <cell r="I578">
            <v>9</v>
          </cell>
          <cell r="J578">
            <v>1</v>
          </cell>
          <cell r="Q578" t="str">
            <v>PENN20</v>
          </cell>
          <cell r="R578" t="str">
            <v>PENN4B</v>
          </cell>
          <cell r="X578">
            <v>1000</v>
          </cell>
          <cell r="Y578" t="str">
            <v>F505</v>
          </cell>
          <cell r="AB578" t="str">
            <v>No</v>
          </cell>
          <cell r="AC578" t="str">
            <v>No</v>
          </cell>
          <cell r="AE578">
            <v>0.46162836200034246</v>
          </cell>
          <cell r="AF578">
            <v>0</v>
          </cell>
          <cell r="AG578">
            <v>0</v>
          </cell>
          <cell r="AI578">
            <v>0.48261520025636917</v>
          </cell>
          <cell r="AJ578">
            <v>0</v>
          </cell>
          <cell r="AK578">
            <v>0</v>
          </cell>
          <cell r="AL578" t="str">
            <v>Year Round</v>
          </cell>
        </row>
        <row r="579">
          <cell r="B579" t="str">
            <v>LYND1Q</v>
          </cell>
          <cell r="E579">
            <v>12.217172894999999</v>
          </cell>
          <cell r="F579">
            <v>0</v>
          </cell>
          <cell r="G579">
            <v>0</v>
          </cell>
          <cell r="H579" t="str">
            <v>T3</v>
          </cell>
          <cell r="I579">
            <v>9</v>
          </cell>
          <cell r="J579">
            <v>1</v>
          </cell>
          <cell r="Q579" t="str">
            <v>PENT40</v>
          </cell>
          <cell r="R579" t="str">
            <v>TRAW40</v>
          </cell>
          <cell r="X579">
            <v>1130</v>
          </cell>
          <cell r="Y579" t="str">
            <v>A220</v>
          </cell>
          <cell r="AB579" t="str">
            <v>No</v>
          </cell>
          <cell r="AC579" t="str">
            <v>No</v>
          </cell>
          <cell r="AE579">
            <v>1.1147269375513311</v>
          </cell>
          <cell r="AF579">
            <v>109.47923818909393</v>
          </cell>
          <cell r="AG579">
            <v>47189</v>
          </cell>
          <cell r="AI579">
            <v>0.79895294941593087</v>
          </cell>
          <cell r="AJ579">
            <v>109.47923818909393</v>
          </cell>
          <cell r="AK579">
            <v>39950</v>
          </cell>
          <cell r="AL579" t="str">
            <v>Peak Security</v>
          </cell>
        </row>
        <row r="580">
          <cell r="B580" t="str">
            <v>LYND1R</v>
          </cell>
          <cell r="E580">
            <v>12.217172894999999</v>
          </cell>
          <cell r="F580">
            <v>0</v>
          </cell>
          <cell r="G580">
            <v>0</v>
          </cell>
          <cell r="H580" t="str">
            <v>T3</v>
          </cell>
          <cell r="I580">
            <v>9</v>
          </cell>
          <cell r="J580">
            <v>1</v>
          </cell>
          <cell r="Q580" t="str">
            <v>PENT40</v>
          </cell>
          <cell r="R580" t="str">
            <v>WYLF40</v>
          </cell>
          <cell r="X580">
            <v>2780</v>
          </cell>
          <cell r="Y580" t="str">
            <v>A219</v>
          </cell>
          <cell r="AB580" t="str">
            <v>No</v>
          </cell>
          <cell r="AC580" t="str">
            <v>No</v>
          </cell>
          <cell r="AE580">
            <v>6.1237381835746018E-3</v>
          </cell>
          <cell r="AF580">
            <v>35.24</v>
          </cell>
          <cell r="AG580">
            <v>1379</v>
          </cell>
          <cell r="AI580">
            <v>6.1237381835746018E-3</v>
          </cell>
          <cell r="AJ580">
            <v>35.24</v>
          </cell>
          <cell r="AK580">
            <v>1379</v>
          </cell>
          <cell r="AL580" t="str">
            <v>Year Round</v>
          </cell>
        </row>
        <row r="581">
          <cell r="B581" t="str">
            <v>MACC20</v>
          </cell>
          <cell r="E581">
            <v>35.934698678556309</v>
          </cell>
          <cell r="F581">
            <v>0</v>
          </cell>
          <cell r="G581">
            <v>0</v>
          </cell>
          <cell r="H581" t="str">
            <v>N6</v>
          </cell>
          <cell r="I581">
            <v>16</v>
          </cell>
          <cell r="J581">
            <v>4</v>
          </cell>
          <cell r="Q581" t="str">
            <v>PENT40</v>
          </cell>
          <cell r="R581" t="str">
            <v>WYLF40</v>
          </cell>
          <cell r="X581">
            <v>2780</v>
          </cell>
          <cell r="Y581" t="str">
            <v>A258</v>
          </cell>
          <cell r="AB581" t="str">
            <v>No</v>
          </cell>
          <cell r="AC581" t="str">
            <v>No</v>
          </cell>
          <cell r="AE581">
            <v>6.1237381835746018E-3</v>
          </cell>
          <cell r="AF581">
            <v>35.24</v>
          </cell>
          <cell r="AG581">
            <v>1379</v>
          </cell>
          <cell r="AI581">
            <v>6.1237381835746018E-3</v>
          </cell>
          <cell r="AJ581">
            <v>35.24</v>
          </cell>
          <cell r="AK581">
            <v>1379</v>
          </cell>
          <cell r="AL581" t="str">
            <v>Year Round</v>
          </cell>
        </row>
        <row r="582">
          <cell r="B582" t="str">
            <v>MACC40</v>
          </cell>
          <cell r="E582">
            <v>0</v>
          </cell>
          <cell r="F582">
            <v>0</v>
          </cell>
          <cell r="G582">
            <v>0</v>
          </cell>
          <cell r="H582" t="str">
            <v>N6</v>
          </cell>
          <cell r="I582">
            <v>16</v>
          </cell>
          <cell r="J582">
            <v>4</v>
          </cell>
          <cell r="Q582" t="str">
            <v>PEWO22</v>
          </cell>
          <cell r="R582" t="str">
            <v>WASF2B</v>
          </cell>
          <cell r="X582">
            <v>1520</v>
          </cell>
          <cell r="Y582" t="str">
            <v>B246</v>
          </cell>
          <cell r="AB582" t="str">
            <v>No</v>
          </cell>
          <cell r="AC582" t="str">
            <v>No</v>
          </cell>
          <cell r="AE582">
            <v>5.5350973330472574E-4</v>
          </cell>
          <cell r="AF582">
            <v>28.188336729296331</v>
          </cell>
          <cell r="AG582">
            <v>221</v>
          </cell>
          <cell r="AI582">
            <v>1.3055805489148906</v>
          </cell>
          <cell r="AJ582">
            <v>28.188336729296331</v>
          </cell>
          <cell r="AK582">
            <v>10736</v>
          </cell>
          <cell r="AL582" t="str">
            <v>Year Round</v>
          </cell>
        </row>
        <row r="583">
          <cell r="B583" t="str">
            <v>MACD10</v>
          </cell>
          <cell r="E583">
            <v>5.9709454650000033</v>
          </cell>
          <cell r="F583">
            <v>0</v>
          </cell>
          <cell r="G583">
            <v>0</v>
          </cell>
          <cell r="H583" t="str">
            <v>T1</v>
          </cell>
          <cell r="I583">
            <v>1</v>
          </cell>
          <cell r="J583">
            <v>1</v>
          </cell>
          <cell r="Q583" t="str">
            <v>PEWO21</v>
          </cell>
          <cell r="R583" t="str">
            <v>WASF2A</v>
          </cell>
          <cell r="X583">
            <v>1520</v>
          </cell>
          <cell r="Y583" t="str">
            <v>B245</v>
          </cell>
          <cell r="AB583" t="str">
            <v>No</v>
          </cell>
          <cell r="AC583" t="str">
            <v>No</v>
          </cell>
          <cell r="AE583">
            <v>5.5953875782505883E-4</v>
          </cell>
          <cell r="AF583">
            <v>28.140397381117257</v>
          </cell>
          <cell r="AG583">
            <v>222</v>
          </cell>
          <cell r="AI583">
            <v>1.3198013957565273</v>
          </cell>
          <cell r="AJ583">
            <v>28.140397381117257</v>
          </cell>
          <cell r="AK583">
            <v>10776</v>
          </cell>
          <cell r="AL583" t="str">
            <v>Year Round</v>
          </cell>
        </row>
        <row r="584">
          <cell r="B584" t="str">
            <v>MAGA20</v>
          </cell>
          <cell r="E584">
            <v>36.016939346494674</v>
          </cell>
          <cell r="F584">
            <v>0</v>
          </cell>
          <cell r="G584">
            <v>0</v>
          </cell>
          <cell r="H584" t="str">
            <v>H1</v>
          </cell>
          <cell r="I584">
            <v>21</v>
          </cell>
          <cell r="J584">
            <v>10</v>
          </cell>
          <cell r="Q584" t="str">
            <v>HAMB4A</v>
          </cell>
          <cell r="R584" t="str">
            <v>PEWO40</v>
          </cell>
          <cell r="X584">
            <v>2470</v>
          </cell>
          <cell r="Y584" t="str">
            <v>A265</v>
          </cell>
          <cell r="AB584" t="str">
            <v>No</v>
          </cell>
          <cell r="AC584" t="str">
            <v>No</v>
          </cell>
          <cell r="AE584">
            <v>0.25045748593419931</v>
          </cell>
          <cell r="AF584">
            <v>27.35204891312527</v>
          </cell>
          <cell r="AG584">
            <v>7903</v>
          </cell>
          <cell r="AI584">
            <v>1.942317579106781</v>
          </cell>
          <cell r="AJ584">
            <v>27.35204891312527</v>
          </cell>
          <cell r="AK584">
            <v>22008</v>
          </cell>
          <cell r="AL584" t="str">
            <v>Year Round</v>
          </cell>
        </row>
        <row r="585">
          <cell r="B585" t="str">
            <v>MAHI10</v>
          </cell>
          <cell r="E585">
            <v>0</v>
          </cell>
          <cell r="F585">
            <v>0</v>
          </cell>
          <cell r="G585">
            <v>0</v>
          </cell>
          <cell r="H585" t="str">
            <v>S1</v>
          </cell>
          <cell r="I585">
            <v>10</v>
          </cell>
          <cell r="J585">
            <v>2</v>
          </cell>
          <cell r="Q585" t="str">
            <v>HAMB4B</v>
          </cell>
          <cell r="R585" t="str">
            <v>PEWO40</v>
          </cell>
          <cell r="X585">
            <v>2470</v>
          </cell>
          <cell r="Y585" t="str">
            <v>A266</v>
          </cell>
          <cell r="AB585" t="str">
            <v>No</v>
          </cell>
          <cell r="AC585" t="str">
            <v>No</v>
          </cell>
          <cell r="AE585">
            <v>0.24207770956793798</v>
          </cell>
          <cell r="AF585">
            <v>22.658792246408439</v>
          </cell>
          <cell r="AG585">
            <v>6437</v>
          </cell>
          <cell r="AI585">
            <v>1.8931205621424494</v>
          </cell>
          <cell r="AJ585">
            <v>22.658792246408439</v>
          </cell>
          <cell r="AK585">
            <v>18000</v>
          </cell>
          <cell r="AL585" t="str">
            <v>Year Round</v>
          </cell>
        </row>
        <row r="586">
          <cell r="B586" t="str">
            <v>MAHI20</v>
          </cell>
          <cell r="E586">
            <v>0</v>
          </cell>
          <cell r="F586">
            <v>0</v>
          </cell>
          <cell r="G586">
            <v>37.099999999999994</v>
          </cell>
          <cell r="H586" t="str">
            <v>S1</v>
          </cell>
          <cell r="I586">
            <v>10</v>
          </cell>
          <cell r="J586">
            <v>2</v>
          </cell>
          <cell r="Q586" t="str">
            <v>PEWO21</v>
          </cell>
          <cell r="R586" t="str">
            <v>PEWO40</v>
          </cell>
          <cell r="X586">
            <v>750</v>
          </cell>
          <cell r="Y586" t="str">
            <v>F244</v>
          </cell>
          <cell r="AB586" t="str">
            <v>No</v>
          </cell>
          <cell r="AC586" t="str">
            <v>No</v>
          </cell>
          <cell r="AE586">
            <v>3.0892109182685999E-5</v>
          </cell>
          <cell r="AF586">
            <v>0</v>
          </cell>
          <cell r="AG586">
            <v>0</v>
          </cell>
          <cell r="AI586">
            <v>7.2866174589331298E-2</v>
          </cell>
          <cell r="AJ586">
            <v>0</v>
          </cell>
          <cell r="AK586">
            <v>0</v>
          </cell>
          <cell r="AL586" t="str">
            <v>Year Round</v>
          </cell>
        </row>
        <row r="587">
          <cell r="B587" t="str">
            <v>MANN40</v>
          </cell>
          <cell r="E587">
            <v>671.87197873566083</v>
          </cell>
          <cell r="F587">
            <v>0</v>
          </cell>
          <cell r="G587">
            <v>0</v>
          </cell>
          <cell r="H587" t="str">
            <v>E1</v>
          </cell>
          <cell r="I587">
            <v>26</v>
          </cell>
          <cell r="J587">
            <v>13</v>
          </cell>
          <cell r="Q587" t="str">
            <v>PEWO21</v>
          </cell>
          <cell r="R587" t="str">
            <v>PEWO40</v>
          </cell>
          <cell r="X587">
            <v>750</v>
          </cell>
          <cell r="Y587" t="str">
            <v>F25A</v>
          </cell>
          <cell r="AB587" t="str">
            <v>No</v>
          </cell>
          <cell r="AC587" t="str">
            <v>No</v>
          </cell>
          <cell r="AE587">
            <v>3.1279467270484529E-5</v>
          </cell>
          <cell r="AF587">
            <v>0</v>
          </cell>
          <cell r="AG587">
            <v>0</v>
          </cell>
          <cell r="AI587">
            <v>7.3779848106642842E-2</v>
          </cell>
          <cell r="AJ587">
            <v>0</v>
          </cell>
          <cell r="AK587">
            <v>0</v>
          </cell>
          <cell r="AL587" t="str">
            <v>Year Round</v>
          </cell>
        </row>
        <row r="588">
          <cell r="B588" t="str">
            <v>MARG10</v>
          </cell>
          <cell r="E588">
            <v>0</v>
          </cell>
          <cell r="F588">
            <v>0</v>
          </cell>
          <cell r="G588">
            <v>0</v>
          </cell>
          <cell r="H588" t="str">
            <v>T3</v>
          </cell>
          <cell r="I588">
            <v>10</v>
          </cell>
          <cell r="J588">
            <v>2</v>
          </cell>
          <cell r="Q588" t="str">
            <v>PEWO22</v>
          </cell>
          <cell r="R588" t="str">
            <v>PEWO40</v>
          </cell>
          <cell r="X588">
            <v>750</v>
          </cell>
          <cell r="Y588" t="str">
            <v>F250</v>
          </cell>
          <cell r="AB588" t="str">
            <v>No</v>
          </cell>
          <cell r="AC588" t="str">
            <v>No</v>
          </cell>
          <cell r="AE588">
            <v>2.9259829892972565E-5</v>
          </cell>
          <cell r="AF588">
            <v>0</v>
          </cell>
          <cell r="AG588">
            <v>0</v>
          </cell>
          <cell r="AI588">
            <v>6.9016066880611363E-2</v>
          </cell>
          <cell r="AJ588">
            <v>0</v>
          </cell>
          <cell r="AK588">
            <v>0</v>
          </cell>
          <cell r="AL588" t="str">
            <v>Year Round</v>
          </cell>
        </row>
        <row r="589">
          <cell r="B589" t="str">
            <v>MAWO40</v>
          </cell>
          <cell r="E589">
            <v>0</v>
          </cell>
          <cell r="F589">
            <v>781.49276034284821</v>
          </cell>
          <cell r="G589">
            <v>517.32888528834769</v>
          </cell>
          <cell r="H589" t="str">
            <v>B2</v>
          </cell>
          <cell r="I589">
            <v>26</v>
          </cell>
          <cell r="J589">
            <v>13</v>
          </cell>
          <cell r="Q589" t="str">
            <v>PEWO22</v>
          </cell>
          <cell r="R589" t="str">
            <v>PEWO40</v>
          </cell>
          <cell r="X589">
            <v>1000</v>
          </cell>
          <cell r="Y589" t="str">
            <v>F267</v>
          </cell>
          <cell r="AB589" t="str">
            <v>No</v>
          </cell>
          <cell r="AC589" t="str">
            <v>No</v>
          </cell>
          <cell r="AE589">
            <v>3.2278287879637349E-5</v>
          </cell>
          <cell r="AF589">
            <v>0</v>
          </cell>
          <cell r="AG589">
            <v>0</v>
          </cell>
          <cell r="AI589">
            <v>7.6135797208708916E-2</v>
          </cell>
          <cell r="AJ589">
            <v>0</v>
          </cell>
          <cell r="AK589">
            <v>0</v>
          </cell>
          <cell r="AL589" t="str">
            <v>Year Round</v>
          </cell>
        </row>
        <row r="590">
          <cell r="B590" t="str">
            <v>MAYB10</v>
          </cell>
          <cell r="E590">
            <v>13.037958032757258</v>
          </cell>
          <cell r="F590">
            <v>0</v>
          </cell>
          <cell r="G590">
            <v>0</v>
          </cell>
          <cell r="H590" t="str">
            <v>S1</v>
          </cell>
          <cell r="I590">
            <v>10</v>
          </cell>
          <cell r="J590">
            <v>2</v>
          </cell>
          <cell r="Q590" t="str">
            <v>PEWO40</v>
          </cell>
          <cell r="R590" t="str">
            <v>PEWO4B</v>
          </cell>
          <cell r="X590">
            <v>2170</v>
          </cell>
          <cell r="Y590" t="str">
            <v>Q253</v>
          </cell>
          <cell r="AB590" t="str">
            <v>No</v>
          </cell>
          <cell r="AC590" t="str">
            <v>No</v>
          </cell>
          <cell r="AE590">
            <v>0</v>
          </cell>
          <cell r="AF590">
            <v>0</v>
          </cell>
          <cell r="AG590">
            <v>0</v>
          </cell>
          <cell r="AI590">
            <v>0</v>
          </cell>
          <cell r="AJ590">
            <v>0</v>
          </cell>
          <cell r="AK590">
            <v>0</v>
          </cell>
          <cell r="AL590" t="str">
            <v>Year Round</v>
          </cell>
        </row>
        <row r="591">
          <cell r="B591" t="str">
            <v>MAYT1T</v>
          </cell>
          <cell r="E591">
            <v>0</v>
          </cell>
          <cell r="F591">
            <v>0</v>
          </cell>
          <cell r="G591">
            <v>0</v>
          </cell>
          <cell r="H591" t="str">
            <v>S1</v>
          </cell>
          <cell r="I591">
            <v>10</v>
          </cell>
          <cell r="J591">
            <v>2</v>
          </cell>
          <cell r="Q591" t="str">
            <v>PEWO40</v>
          </cell>
          <cell r="R591" t="str">
            <v>PEWO4A</v>
          </cell>
          <cell r="X591">
            <v>2170</v>
          </cell>
          <cell r="Y591" t="str">
            <v>Q224</v>
          </cell>
          <cell r="AB591" t="str">
            <v>No</v>
          </cell>
          <cell r="AC591" t="str">
            <v>No</v>
          </cell>
          <cell r="AE591">
            <v>0.20903039808482482</v>
          </cell>
          <cell r="AF591">
            <v>0</v>
          </cell>
          <cell r="AG591">
            <v>0</v>
          </cell>
          <cell r="AI591">
            <v>1.5782173264573791</v>
          </cell>
          <cell r="AJ591">
            <v>0</v>
          </cell>
          <cell r="AK591">
            <v>0</v>
          </cell>
          <cell r="AL591" t="str">
            <v>Year Round</v>
          </cell>
        </row>
        <row r="592">
          <cell r="B592" t="str">
            <v>MEAD10</v>
          </cell>
          <cell r="E592">
            <v>21.5</v>
          </cell>
          <cell r="F592">
            <v>0</v>
          </cell>
          <cell r="G592">
            <v>0</v>
          </cell>
          <cell r="H592" t="str">
            <v>S2</v>
          </cell>
          <cell r="I592">
            <v>10</v>
          </cell>
          <cell r="J592">
            <v>2</v>
          </cell>
          <cell r="Q592" t="str">
            <v>PITS20</v>
          </cell>
          <cell r="R592" t="str">
            <v>TEMP2A</v>
          </cell>
          <cell r="X592">
            <v>420</v>
          </cell>
          <cell r="Y592" t="str">
            <v>B367</v>
          </cell>
          <cell r="AB592" t="str">
            <v>No</v>
          </cell>
          <cell r="AC592" t="str">
            <v>No</v>
          </cell>
          <cell r="AE592">
            <v>7.7164826207529458E-3</v>
          </cell>
          <cell r="AF592">
            <v>76.630167363399167</v>
          </cell>
          <cell r="AG592">
            <v>3886</v>
          </cell>
          <cell r="AI592">
            <v>4.459302205679516E-3</v>
          </cell>
          <cell r="AJ592">
            <v>76.630167363399167</v>
          </cell>
          <cell r="AK592">
            <v>2954</v>
          </cell>
          <cell r="AL592" t="str">
            <v>Peak Security</v>
          </cell>
        </row>
        <row r="593">
          <cell r="B593" t="str">
            <v>MEDW40</v>
          </cell>
          <cell r="E593">
            <v>0</v>
          </cell>
          <cell r="F593">
            <v>0</v>
          </cell>
          <cell r="G593">
            <v>0</v>
          </cell>
          <cell r="H593" t="str">
            <v>C3</v>
          </cell>
          <cell r="I593">
            <v>24</v>
          </cell>
          <cell r="J593">
            <v>11</v>
          </cell>
          <cell r="Q593" t="str">
            <v>PITS20</v>
          </cell>
          <cell r="R593" t="str">
            <v>WIBA20</v>
          </cell>
          <cell r="X593">
            <v>440</v>
          </cell>
          <cell r="Y593" t="str">
            <v>B368</v>
          </cell>
          <cell r="AB593" t="str">
            <v>No</v>
          </cell>
          <cell r="AC593" t="str">
            <v>No</v>
          </cell>
          <cell r="AE593">
            <v>5.6217667423243448E-4</v>
          </cell>
          <cell r="AF593">
            <v>26.574288233645149</v>
          </cell>
          <cell r="AG593">
            <v>630</v>
          </cell>
          <cell r="AI593">
            <v>1.1336261656690387E-4</v>
          </cell>
          <cell r="AJ593">
            <v>26.574288233645149</v>
          </cell>
          <cell r="AK593">
            <v>283</v>
          </cell>
          <cell r="AL593" t="str">
            <v>Peak Security</v>
          </cell>
        </row>
        <row r="594">
          <cell r="B594" t="str">
            <v>MELG10</v>
          </cell>
          <cell r="E594">
            <v>0</v>
          </cell>
          <cell r="F594">
            <v>0</v>
          </cell>
          <cell r="G594">
            <v>0</v>
          </cell>
          <cell r="H594" t="str">
            <v>T1</v>
          </cell>
          <cell r="I594">
            <v>5</v>
          </cell>
          <cell r="J594">
            <v>1</v>
          </cell>
          <cell r="Q594" t="str">
            <v>CITR41</v>
          </cell>
          <cell r="R594" t="str">
            <v>PUDM40</v>
          </cell>
          <cell r="X594">
            <v>1280</v>
          </cell>
          <cell r="Y594" t="str">
            <v>T20161747</v>
          </cell>
          <cell r="AB594" t="str">
            <v>No</v>
          </cell>
          <cell r="AC594" t="str">
            <v>No</v>
          </cell>
          <cell r="AE594">
            <v>2.6760653913227656E-2</v>
          </cell>
          <cell r="AF594">
            <v>74.377915435577634</v>
          </cell>
          <cell r="AG594">
            <v>12167</v>
          </cell>
          <cell r="AI594">
            <v>0.13986588758859608</v>
          </cell>
          <cell r="AJ594">
            <v>74.377915435577634</v>
          </cell>
          <cell r="AK594">
            <v>27816</v>
          </cell>
          <cell r="AL594" t="str">
            <v>Year Round</v>
          </cell>
        </row>
        <row r="595">
          <cell r="B595" t="str">
            <v>MELG40</v>
          </cell>
          <cell r="E595">
            <v>0</v>
          </cell>
          <cell r="F595">
            <v>0</v>
          </cell>
          <cell r="G595">
            <v>0</v>
          </cell>
          <cell r="H595" t="str">
            <v>T1</v>
          </cell>
          <cell r="I595">
            <v>5</v>
          </cell>
          <cell r="J595">
            <v>1</v>
          </cell>
          <cell r="Q595" t="str">
            <v>PEWO40</v>
          </cell>
          <cell r="R595" t="str">
            <v>QUER4A</v>
          </cell>
          <cell r="X595">
            <v>3100</v>
          </cell>
          <cell r="Y595" t="str">
            <v>A269</v>
          </cell>
          <cell r="AB595" t="str">
            <v>No</v>
          </cell>
          <cell r="AC595" t="str">
            <v>No</v>
          </cell>
          <cell r="AE595">
            <v>0.47092620633031629</v>
          </cell>
          <cell r="AF595">
            <v>31.94</v>
          </cell>
          <cell r="AG595">
            <v>9802</v>
          </cell>
          <cell r="AI595">
            <v>4.4761756052047597</v>
          </cell>
          <cell r="AJ595">
            <v>31.94</v>
          </cell>
          <cell r="AK595">
            <v>30221</v>
          </cell>
          <cell r="AL595" t="str">
            <v>Year Round</v>
          </cell>
        </row>
        <row r="596">
          <cell r="B596" t="str">
            <v>MELK2A</v>
          </cell>
          <cell r="E596">
            <v>0</v>
          </cell>
          <cell r="F596">
            <v>0</v>
          </cell>
          <cell r="G596">
            <v>0</v>
          </cell>
          <cell r="H596" t="str">
            <v>G6</v>
          </cell>
          <cell r="I596">
            <v>21</v>
          </cell>
          <cell r="J596">
            <v>13</v>
          </cell>
          <cell r="Q596" t="str">
            <v>PEWO40</v>
          </cell>
          <cell r="R596" t="str">
            <v>QUER4B</v>
          </cell>
          <cell r="X596">
            <v>3100</v>
          </cell>
          <cell r="Y596" t="str">
            <v>A268</v>
          </cell>
          <cell r="AB596" t="str">
            <v>No</v>
          </cell>
          <cell r="AC596" t="str">
            <v>No</v>
          </cell>
          <cell r="AE596">
            <v>0.42143815228544451</v>
          </cell>
          <cell r="AF596">
            <v>32.090000000000003</v>
          </cell>
          <cell r="AG596">
            <v>9316</v>
          </cell>
          <cell r="AI596">
            <v>4.3190990477385665</v>
          </cell>
          <cell r="AJ596">
            <v>32.090000000000003</v>
          </cell>
          <cell r="AK596">
            <v>29825</v>
          </cell>
          <cell r="AL596" t="str">
            <v>Year Round</v>
          </cell>
        </row>
        <row r="597">
          <cell r="B597" t="str">
            <v>MELK2B</v>
          </cell>
          <cell r="E597">
            <v>0</v>
          </cell>
          <cell r="F597">
            <v>0</v>
          </cell>
          <cell r="G597">
            <v>0</v>
          </cell>
          <cell r="H597" t="str">
            <v>G6</v>
          </cell>
          <cell r="I597">
            <v>21</v>
          </cell>
          <cell r="J597">
            <v>13</v>
          </cell>
          <cell r="Q597" t="str">
            <v>RAIN20_ENW</v>
          </cell>
          <cell r="R597" t="str">
            <v>RAIN20_SPM</v>
          </cell>
          <cell r="X597">
            <v>0</v>
          </cell>
          <cell r="Y597" t="str">
            <v>None</v>
          </cell>
          <cell r="AB597" t="str">
            <v>No</v>
          </cell>
          <cell r="AC597" t="str">
            <v>No</v>
          </cell>
          <cell r="AE597">
            <v>0</v>
          </cell>
          <cell r="AF597">
            <v>0</v>
          </cell>
          <cell r="AG597">
            <v>0</v>
          </cell>
          <cell r="AI597">
            <v>0</v>
          </cell>
          <cell r="AJ597">
            <v>0</v>
          </cell>
          <cell r="AK597">
            <v>0</v>
          </cell>
          <cell r="AL597" t="str">
            <v>Year Round</v>
          </cell>
        </row>
        <row r="598">
          <cell r="B598" t="str">
            <v>MELK40_SEP</v>
          </cell>
          <cell r="E598">
            <v>546.9395980427928</v>
          </cell>
          <cell r="F598">
            <v>0</v>
          </cell>
          <cell r="G598">
            <v>0</v>
          </cell>
          <cell r="H598" t="str">
            <v>G6</v>
          </cell>
          <cell r="I598">
            <v>21</v>
          </cell>
          <cell r="J598">
            <v>13</v>
          </cell>
          <cell r="Q598" t="str">
            <v>RASS40</v>
          </cell>
          <cell r="R598" t="str">
            <v>WALH40</v>
          </cell>
          <cell r="X598">
            <v>2780</v>
          </cell>
          <cell r="Y598" t="str">
            <v>A82D</v>
          </cell>
          <cell r="AB598" t="str">
            <v>No</v>
          </cell>
          <cell r="AC598" t="str">
            <v>No</v>
          </cell>
          <cell r="AE598">
            <v>1.7361312719309163</v>
          </cell>
          <cell r="AF598">
            <v>98.704938985784253</v>
          </cell>
          <cell r="AG598">
            <v>45982</v>
          </cell>
          <cell r="AI598">
            <v>0.18326051255262987</v>
          </cell>
          <cell r="AJ598">
            <v>98.704938985784253</v>
          </cell>
          <cell r="AK598">
            <v>14939</v>
          </cell>
          <cell r="AL598" t="str">
            <v>Peak Security</v>
          </cell>
        </row>
        <row r="599">
          <cell r="B599" t="str">
            <v>MELK40_WPD</v>
          </cell>
          <cell r="E599">
            <v>104.77600586387187</v>
          </cell>
          <cell r="F599">
            <v>0</v>
          </cell>
          <cell r="G599">
            <v>0</v>
          </cell>
          <cell r="H599" t="str">
            <v>G6</v>
          </cell>
          <cell r="I599">
            <v>21</v>
          </cell>
          <cell r="J599">
            <v>14</v>
          </cell>
          <cell r="Q599" t="str">
            <v>RATS2A</v>
          </cell>
          <cell r="R599" t="str">
            <v>RATS40</v>
          </cell>
          <cell r="X599">
            <v>1000</v>
          </cell>
          <cell r="Y599" t="str">
            <v>F429</v>
          </cell>
          <cell r="AB599" t="str">
            <v>No</v>
          </cell>
          <cell r="AC599" t="str">
            <v>No</v>
          </cell>
          <cell r="AE599">
            <v>0.13016504095474685</v>
          </cell>
          <cell r="AF599">
            <v>0</v>
          </cell>
          <cell r="AG599">
            <v>0</v>
          </cell>
          <cell r="AI599">
            <v>0.12401679136898219</v>
          </cell>
          <cell r="AJ599">
            <v>0</v>
          </cell>
          <cell r="AK599">
            <v>0</v>
          </cell>
          <cell r="AL599" t="str">
            <v>Peak Security</v>
          </cell>
        </row>
        <row r="600">
          <cell r="B600" t="str">
            <v>MIDL40</v>
          </cell>
          <cell r="E600">
            <v>0</v>
          </cell>
          <cell r="F600">
            <v>0</v>
          </cell>
          <cell r="G600">
            <v>461.99999999999994</v>
          </cell>
          <cell r="H600" t="str">
            <v>R5</v>
          </cell>
          <cell r="I600">
            <v>14</v>
          </cell>
          <cell r="J600">
            <v>4</v>
          </cell>
          <cell r="Q600" t="str">
            <v>RATS40</v>
          </cell>
          <cell r="R600" t="str">
            <v>SBAR40</v>
          </cell>
          <cell r="X600">
            <v>2150</v>
          </cell>
          <cell r="Y600" t="str">
            <v>NG19</v>
          </cell>
          <cell r="AB600" t="str">
            <v>No</v>
          </cell>
          <cell r="AC600" t="str">
            <v>No</v>
          </cell>
          <cell r="AE600">
            <v>4.7297989654078938</v>
          </cell>
          <cell r="AF600">
            <v>28.556491739150065</v>
          </cell>
          <cell r="AG600">
            <v>27774</v>
          </cell>
          <cell r="AI600">
            <v>4.3133715598463978</v>
          </cell>
          <cell r="AJ600">
            <v>28.556491739150065</v>
          </cell>
          <cell r="AK600">
            <v>26523</v>
          </cell>
          <cell r="AL600" t="str">
            <v>Peak Security</v>
          </cell>
        </row>
        <row r="601">
          <cell r="B601" t="str">
            <v>MILC10</v>
          </cell>
          <cell r="E601">
            <v>41.873891327999999</v>
          </cell>
          <cell r="F601">
            <v>0</v>
          </cell>
          <cell r="G601">
            <v>0</v>
          </cell>
          <cell r="H601" t="str">
            <v>T4</v>
          </cell>
          <cell r="I601">
            <v>5</v>
          </cell>
          <cell r="J601">
            <v>1</v>
          </cell>
          <cell r="Q601" t="str">
            <v>RATS40</v>
          </cell>
          <cell r="R601" t="str">
            <v>STAY4A</v>
          </cell>
          <cell r="X601">
            <v>2150</v>
          </cell>
          <cell r="Y601" t="str">
            <v>A421</v>
          </cell>
          <cell r="AB601" t="str">
            <v>No</v>
          </cell>
          <cell r="AC601" t="str">
            <v>No</v>
          </cell>
          <cell r="AE601">
            <v>13.427719462931904</v>
          </cell>
          <cell r="AF601">
            <v>43.61</v>
          </cell>
          <cell r="AG601">
            <v>56499</v>
          </cell>
          <cell r="AI601">
            <v>11.391025174514535</v>
          </cell>
          <cell r="AJ601">
            <v>43.61</v>
          </cell>
          <cell r="AK601">
            <v>52038</v>
          </cell>
          <cell r="AL601" t="str">
            <v>Peak Security</v>
          </cell>
        </row>
        <row r="602">
          <cell r="B602" t="str">
            <v>MILH2A_EPN</v>
          </cell>
          <cell r="E602">
            <v>105.00156678892077</v>
          </cell>
          <cell r="F602">
            <v>0</v>
          </cell>
          <cell r="G602">
            <v>0</v>
          </cell>
          <cell r="H602" t="str">
            <v>A6</v>
          </cell>
          <cell r="I602">
            <v>25</v>
          </cell>
          <cell r="J602">
            <v>9</v>
          </cell>
          <cell r="Q602" t="str">
            <v>RATS40</v>
          </cell>
          <cell r="R602" t="str">
            <v>WILE40</v>
          </cell>
          <cell r="X602">
            <v>1310</v>
          </cell>
          <cell r="Y602" t="str">
            <v>A427</v>
          </cell>
          <cell r="AB602" t="str">
            <v>No</v>
          </cell>
          <cell r="AC602" t="str">
            <v>No</v>
          </cell>
          <cell r="AE602">
            <v>0.90949854881481662</v>
          </cell>
          <cell r="AF602">
            <v>23.994601014516746</v>
          </cell>
          <cell r="AG602">
            <v>11442</v>
          </cell>
          <cell r="AI602">
            <v>0.69503487827052768</v>
          </cell>
          <cell r="AJ602">
            <v>23.994601014516746</v>
          </cell>
          <cell r="AK602">
            <v>10002</v>
          </cell>
          <cell r="AL602" t="str">
            <v>Peak Security</v>
          </cell>
        </row>
        <row r="603">
          <cell r="B603" t="str">
            <v>MILH2A_LPN</v>
          </cell>
          <cell r="E603">
            <v>0</v>
          </cell>
          <cell r="F603">
            <v>0</v>
          </cell>
          <cell r="G603">
            <v>0</v>
          </cell>
          <cell r="H603" t="str">
            <v>A6</v>
          </cell>
          <cell r="I603">
            <v>25</v>
          </cell>
          <cell r="J603">
            <v>12</v>
          </cell>
          <cell r="Q603" t="str">
            <v>RATS40</v>
          </cell>
          <cell r="R603" t="str">
            <v>WILE40</v>
          </cell>
          <cell r="X603">
            <v>2010</v>
          </cell>
          <cell r="Y603" t="str">
            <v>A411</v>
          </cell>
          <cell r="AB603" t="str">
            <v>No</v>
          </cell>
          <cell r="AC603" t="str">
            <v>No</v>
          </cell>
          <cell r="AE603">
            <v>0.95229269362113833</v>
          </cell>
          <cell r="AF603">
            <v>21.68</v>
          </cell>
          <cell r="AG603">
            <v>10578</v>
          </cell>
          <cell r="AI603">
            <v>0.72773797962776721</v>
          </cell>
          <cell r="AJ603">
            <v>21.68</v>
          </cell>
          <cell r="AK603">
            <v>9247</v>
          </cell>
          <cell r="AL603" t="str">
            <v>Peak Security</v>
          </cell>
        </row>
        <row r="604">
          <cell r="B604" t="str">
            <v>MILH2B_EPN</v>
          </cell>
          <cell r="E604">
            <v>105.00156678892077</v>
          </cell>
          <cell r="F604">
            <v>0</v>
          </cell>
          <cell r="G604">
            <v>0</v>
          </cell>
          <cell r="H604" t="str">
            <v>A6</v>
          </cell>
          <cell r="I604">
            <v>25</v>
          </cell>
          <cell r="J604">
            <v>9</v>
          </cell>
          <cell r="Q604" t="str">
            <v>RAYL40</v>
          </cell>
          <cell r="R604" t="str">
            <v>TILB4A</v>
          </cell>
          <cell r="X604">
            <v>2210</v>
          </cell>
          <cell r="Y604" t="str">
            <v>NG36</v>
          </cell>
          <cell r="AB604" t="str">
            <v>No</v>
          </cell>
          <cell r="AC604" t="str">
            <v>No</v>
          </cell>
          <cell r="AE604">
            <v>1.7680470867697007</v>
          </cell>
          <cell r="AF604">
            <v>20.5</v>
          </cell>
          <cell r="AG604">
            <v>15738</v>
          </cell>
          <cell r="AI604">
            <v>0.40246961231912909</v>
          </cell>
          <cell r="AJ604">
            <v>20.5</v>
          </cell>
          <cell r="AK604">
            <v>7509</v>
          </cell>
          <cell r="AL604" t="str">
            <v>Peak Security</v>
          </cell>
        </row>
        <row r="605">
          <cell r="B605" t="str">
            <v>MILH2B_LPN</v>
          </cell>
          <cell r="E605">
            <v>0</v>
          </cell>
          <cell r="F605">
            <v>0</v>
          </cell>
          <cell r="G605">
            <v>0</v>
          </cell>
          <cell r="H605" t="str">
            <v>A6</v>
          </cell>
          <cell r="I605">
            <v>25</v>
          </cell>
          <cell r="J605">
            <v>12</v>
          </cell>
          <cell r="Q605" t="str">
            <v>REBR20</v>
          </cell>
          <cell r="R605" t="str">
            <v>TOTT20</v>
          </cell>
          <cell r="X605">
            <v>1210</v>
          </cell>
          <cell r="Y605" t="str">
            <v>B630</v>
          </cell>
          <cell r="AB605" t="str">
            <v>No</v>
          </cell>
          <cell r="AC605" t="str">
            <v>No</v>
          </cell>
          <cell r="AE605">
            <v>0.19930612078152726</v>
          </cell>
          <cell r="AF605">
            <v>59.406444445802336</v>
          </cell>
          <cell r="AG605">
            <v>18753</v>
          </cell>
          <cell r="AI605">
            <v>6.2663356722155061E-2</v>
          </cell>
          <cell r="AJ605">
            <v>59.406444445802336</v>
          </cell>
          <cell r="AK605">
            <v>10515</v>
          </cell>
          <cell r="AL605" t="str">
            <v>Peak Security</v>
          </cell>
        </row>
        <row r="606">
          <cell r="B606" t="str">
            <v>MILW1Q</v>
          </cell>
          <cell r="E606">
            <v>0</v>
          </cell>
          <cell r="F606">
            <v>0</v>
          </cell>
          <cell r="G606">
            <v>45.5</v>
          </cell>
          <cell r="H606" t="str">
            <v>T1</v>
          </cell>
          <cell r="I606">
            <v>3</v>
          </cell>
          <cell r="J606">
            <v>1</v>
          </cell>
          <cell r="Q606" t="str">
            <v>REBR20</v>
          </cell>
          <cell r="R606" t="str">
            <v>TOTT20</v>
          </cell>
          <cell r="X606">
            <v>1210</v>
          </cell>
          <cell r="Y606" t="str">
            <v>B632</v>
          </cell>
          <cell r="AB606" t="str">
            <v>No</v>
          </cell>
          <cell r="AC606" t="str">
            <v>No</v>
          </cell>
          <cell r="AE606">
            <v>0.16471580229878288</v>
          </cell>
          <cell r="AF606">
            <v>69.486346879253944</v>
          </cell>
          <cell r="AG606">
            <v>19941</v>
          </cell>
          <cell r="AI606">
            <v>5.1787898117483529E-2</v>
          </cell>
          <cell r="AJ606">
            <v>69.486346879253944</v>
          </cell>
          <cell r="AK606">
            <v>11181</v>
          </cell>
          <cell r="AL606" t="str">
            <v>Peak Security</v>
          </cell>
        </row>
        <row r="607">
          <cell r="B607" t="str">
            <v>MILW1S</v>
          </cell>
          <cell r="E607">
            <v>0</v>
          </cell>
          <cell r="F607">
            <v>0</v>
          </cell>
          <cell r="G607">
            <v>0</v>
          </cell>
          <cell r="H607" t="str">
            <v>T1</v>
          </cell>
          <cell r="I607">
            <v>3</v>
          </cell>
          <cell r="J607">
            <v>1</v>
          </cell>
          <cell r="Q607" t="str">
            <v>RHIG40</v>
          </cell>
          <cell r="R607" t="str">
            <v>SWAN44</v>
          </cell>
          <cell r="X607">
            <v>2780</v>
          </cell>
          <cell r="Y607" t="str">
            <v>A815</v>
          </cell>
          <cell r="AB607" t="str">
            <v>No</v>
          </cell>
          <cell r="AC607" t="str">
            <v>No</v>
          </cell>
          <cell r="AE607">
            <v>0.95965927028930764</v>
          </cell>
          <cell r="AF607">
            <v>34.340000000000003</v>
          </cell>
          <cell r="AG607">
            <v>16820</v>
          </cell>
          <cell r="AI607">
            <v>0.2581694605861638</v>
          </cell>
          <cell r="AJ607">
            <v>34.340000000000003</v>
          </cell>
          <cell r="AK607">
            <v>8724</v>
          </cell>
          <cell r="AL607" t="str">
            <v>Peak Security</v>
          </cell>
        </row>
        <row r="608">
          <cell r="B608" t="str">
            <v>MITY40</v>
          </cell>
          <cell r="E608">
            <v>449.31027017243912</v>
          </cell>
          <cell r="F608">
            <v>0</v>
          </cell>
          <cell r="G608">
            <v>0</v>
          </cell>
          <cell r="H608" t="str">
            <v>G6</v>
          </cell>
          <cell r="I608">
            <v>21</v>
          </cell>
          <cell r="J608">
            <v>13</v>
          </cell>
          <cell r="Q608" t="str">
            <v>ROCH20</v>
          </cell>
          <cell r="R608" t="str">
            <v>STAL20</v>
          </cell>
          <cell r="X608">
            <v>1320</v>
          </cell>
          <cell r="Y608" t="str">
            <v>B235</v>
          </cell>
          <cell r="AB608" t="str">
            <v>No</v>
          </cell>
          <cell r="AC608" t="str">
            <v>No</v>
          </cell>
          <cell r="AE608">
            <v>1.141822547870994E-2</v>
          </cell>
          <cell r="AF608">
            <v>37.464600601947417</v>
          </cell>
          <cell r="AG608">
            <v>1156</v>
          </cell>
          <cell r="AI608">
            <v>4.1177078179822959E-6</v>
          </cell>
          <cell r="AJ608">
            <v>37.464600601947417</v>
          </cell>
          <cell r="AK608">
            <v>22</v>
          </cell>
          <cell r="AL608" t="str">
            <v>Peak Security</v>
          </cell>
        </row>
        <row r="609">
          <cell r="B609" t="str">
            <v>MOFF10</v>
          </cell>
          <cell r="E609">
            <v>0</v>
          </cell>
          <cell r="F609">
            <v>0</v>
          </cell>
          <cell r="G609">
            <v>17.5</v>
          </cell>
          <cell r="H609" t="str">
            <v>S1</v>
          </cell>
          <cell r="I609">
            <v>12</v>
          </cell>
          <cell r="J609">
            <v>2</v>
          </cell>
          <cell r="Q609" t="str">
            <v>ROCH20</v>
          </cell>
          <cell r="R609" t="str">
            <v>WHGA20</v>
          </cell>
          <cell r="X609">
            <v>840</v>
          </cell>
          <cell r="Y609" t="str">
            <v>B234</v>
          </cell>
          <cell r="AB609" t="str">
            <v>No</v>
          </cell>
          <cell r="AC609" t="str">
            <v>No</v>
          </cell>
          <cell r="AE609">
            <v>2.1377540647017326E-2</v>
          </cell>
          <cell r="AF609">
            <v>16.748730756141018</v>
          </cell>
          <cell r="AG609">
            <v>1095</v>
          </cell>
          <cell r="AI609">
            <v>5.9248782933206173E-4</v>
          </cell>
          <cell r="AJ609">
            <v>16.748730756141018</v>
          </cell>
          <cell r="AK609">
            <v>182</v>
          </cell>
          <cell r="AL609" t="str">
            <v>Peak Security</v>
          </cell>
        </row>
        <row r="610">
          <cell r="B610" t="str">
            <v>MOFF40</v>
          </cell>
          <cell r="E610">
            <v>0</v>
          </cell>
          <cell r="F610">
            <v>0</v>
          </cell>
          <cell r="G610">
            <v>0</v>
          </cell>
          <cell r="H610" t="str">
            <v>S1</v>
          </cell>
          <cell r="I610">
            <v>12</v>
          </cell>
          <cell r="J610">
            <v>2</v>
          </cell>
          <cell r="Q610" t="str">
            <v>ROCH20</v>
          </cell>
          <cell r="R610" t="str">
            <v>WHGA20</v>
          </cell>
          <cell r="X610">
            <v>905</v>
          </cell>
          <cell r="Y610" t="str">
            <v>B212</v>
          </cell>
          <cell r="AB610" t="str">
            <v>No</v>
          </cell>
          <cell r="AC610" t="str">
            <v>No</v>
          </cell>
          <cell r="AE610">
            <v>2.1377540647017326E-2</v>
          </cell>
          <cell r="AF610">
            <v>16.519642064471665</v>
          </cell>
          <cell r="AG610">
            <v>1080</v>
          </cell>
          <cell r="AI610">
            <v>5.9248782933206173E-4</v>
          </cell>
          <cell r="AJ610">
            <v>16.519642064471665</v>
          </cell>
          <cell r="AK610">
            <v>180</v>
          </cell>
          <cell r="AL610" t="str">
            <v>Peak Security</v>
          </cell>
        </row>
        <row r="611">
          <cell r="B611" t="str">
            <v>MONF20</v>
          </cell>
          <cell r="E611">
            <v>0</v>
          </cell>
          <cell r="F611">
            <v>0</v>
          </cell>
          <cell r="G611">
            <v>0</v>
          </cell>
          <cell r="H611" t="str">
            <v>P5</v>
          </cell>
          <cell r="I611">
            <v>15</v>
          </cell>
          <cell r="J611">
            <v>5</v>
          </cell>
          <cell r="Q611" t="str">
            <v>ROCH20</v>
          </cell>
          <cell r="R611" t="str">
            <v>ROCH4A</v>
          </cell>
          <cell r="X611">
            <v>1100</v>
          </cell>
          <cell r="Y611" t="str">
            <v>F388</v>
          </cell>
          <cell r="AB611" t="str">
            <v>No</v>
          </cell>
          <cell r="AC611" t="str">
            <v>No</v>
          </cell>
          <cell r="AE611">
            <v>0.21179183068804264</v>
          </cell>
          <cell r="AF611">
            <v>0</v>
          </cell>
          <cell r="AG611">
            <v>0</v>
          </cell>
          <cell r="AI611">
            <v>0.14641147472560712</v>
          </cell>
          <cell r="AJ611">
            <v>0</v>
          </cell>
          <cell r="AK611">
            <v>0</v>
          </cell>
          <cell r="AL611" t="str">
            <v>Peak Security</v>
          </cell>
        </row>
        <row r="612">
          <cell r="B612" t="str">
            <v>MONF40</v>
          </cell>
          <cell r="E612">
            <v>0</v>
          </cell>
          <cell r="F612">
            <v>0</v>
          </cell>
          <cell r="G612">
            <v>0</v>
          </cell>
          <cell r="H612" t="str">
            <v>P5</v>
          </cell>
          <cell r="I612">
            <v>15</v>
          </cell>
          <cell r="J612">
            <v>5</v>
          </cell>
          <cell r="Q612" t="str">
            <v>RYEH40</v>
          </cell>
          <cell r="R612" t="str">
            <v>RYEH4A</v>
          </cell>
          <cell r="X612">
            <v>240</v>
          </cell>
          <cell r="Y612" t="str">
            <v>A619</v>
          </cell>
          <cell r="AB612" t="str">
            <v>No</v>
          </cell>
          <cell r="AC612" t="str">
            <v>No</v>
          </cell>
          <cell r="AE612">
            <v>0</v>
          </cell>
          <cell r="AF612">
            <v>0.26</v>
          </cell>
          <cell r="AG612">
            <v>75</v>
          </cell>
          <cell r="AI612">
            <v>0</v>
          </cell>
          <cell r="AJ612">
            <v>0.26</v>
          </cell>
          <cell r="AK612">
            <v>49</v>
          </cell>
          <cell r="AL612" t="str">
            <v>Peak Security</v>
          </cell>
        </row>
        <row r="613">
          <cell r="B613" t="str">
            <v>MONF4A</v>
          </cell>
          <cell r="E613">
            <v>0</v>
          </cell>
          <cell r="F613">
            <v>0</v>
          </cell>
          <cell r="G613">
            <v>0</v>
          </cell>
          <cell r="H613" t="str">
            <v>P5</v>
          </cell>
          <cell r="I613">
            <v>15</v>
          </cell>
          <cell r="J613">
            <v>5</v>
          </cell>
          <cell r="Q613" t="str">
            <v>RYEH40</v>
          </cell>
          <cell r="R613" t="str">
            <v>RYEH4B</v>
          </cell>
          <cell r="X613">
            <v>2780</v>
          </cell>
          <cell r="Y613" t="str">
            <v>A61Z</v>
          </cell>
          <cell r="AB613" t="str">
            <v>No</v>
          </cell>
          <cell r="AC613" t="str">
            <v>No</v>
          </cell>
          <cell r="AE613">
            <v>0</v>
          </cell>
          <cell r="AF613">
            <v>0.14000000000000001</v>
          </cell>
          <cell r="AG613">
            <v>11</v>
          </cell>
          <cell r="AI613">
            <v>0</v>
          </cell>
          <cell r="AJ613">
            <v>0.14000000000000001</v>
          </cell>
          <cell r="AK613">
            <v>4</v>
          </cell>
          <cell r="AL613" t="str">
            <v>Peak Security</v>
          </cell>
        </row>
        <row r="614">
          <cell r="B614" t="str">
            <v>MOSH1Q</v>
          </cell>
          <cell r="E614">
            <v>0</v>
          </cell>
          <cell r="F614">
            <v>0</v>
          </cell>
          <cell r="G614">
            <v>0</v>
          </cell>
          <cell r="H614" t="str">
            <v>S5</v>
          </cell>
          <cell r="I614">
            <v>9</v>
          </cell>
          <cell r="J614">
            <v>2</v>
          </cell>
          <cell r="Q614" t="str">
            <v>RYEH40</v>
          </cell>
          <cell r="R614" t="str">
            <v>RYEH4B</v>
          </cell>
          <cell r="X614">
            <v>240</v>
          </cell>
          <cell r="Y614" t="str">
            <v>A613</v>
          </cell>
          <cell r="AB614" t="str">
            <v>No</v>
          </cell>
          <cell r="AC614" t="str">
            <v>No</v>
          </cell>
          <cell r="AE614">
            <v>0</v>
          </cell>
          <cell r="AF614">
            <v>0.22</v>
          </cell>
          <cell r="AG614">
            <v>17</v>
          </cell>
          <cell r="AI614">
            <v>0</v>
          </cell>
          <cell r="AJ614">
            <v>0.22</v>
          </cell>
          <cell r="AK614">
            <v>6</v>
          </cell>
          <cell r="AL614" t="str">
            <v>Peak Security</v>
          </cell>
        </row>
        <row r="615">
          <cell r="B615" t="str">
            <v>MOSH1R</v>
          </cell>
          <cell r="E615">
            <v>0</v>
          </cell>
          <cell r="F615">
            <v>0</v>
          </cell>
          <cell r="G615">
            <v>0</v>
          </cell>
          <cell r="H615" t="str">
            <v>S5</v>
          </cell>
          <cell r="I615">
            <v>9</v>
          </cell>
          <cell r="J615">
            <v>2</v>
          </cell>
          <cell r="Q615" t="str">
            <v>RYEH4B</v>
          </cell>
          <cell r="R615" t="str">
            <v>WALX4A</v>
          </cell>
          <cell r="X615">
            <v>2780</v>
          </cell>
          <cell r="Y615" t="str">
            <v>A612</v>
          </cell>
          <cell r="AB615" t="str">
            <v>No</v>
          </cell>
          <cell r="AC615" t="str">
            <v>No</v>
          </cell>
          <cell r="AE615">
            <v>0.65380686177024228</v>
          </cell>
          <cell r="AF615">
            <v>5.32</v>
          </cell>
          <cell r="AG615">
            <v>4302</v>
          </cell>
          <cell r="AI615">
            <v>0.34629926346671402</v>
          </cell>
          <cell r="AJ615">
            <v>5.32</v>
          </cell>
          <cell r="AK615">
            <v>3131</v>
          </cell>
          <cell r="AL615" t="str">
            <v>Peak Security</v>
          </cell>
        </row>
        <row r="616">
          <cell r="B616" t="str">
            <v>MOSM10</v>
          </cell>
          <cell r="E616">
            <v>17</v>
          </cell>
          <cell r="F616">
            <v>0</v>
          </cell>
          <cell r="G616">
            <v>0</v>
          </cell>
          <cell r="H616" t="str">
            <v>S5</v>
          </cell>
          <cell r="I616">
            <v>9</v>
          </cell>
          <cell r="J616">
            <v>2</v>
          </cell>
          <cell r="Q616" t="str">
            <v>RYEH4A</v>
          </cell>
          <cell r="R616" t="str">
            <v>WALX4B</v>
          </cell>
          <cell r="X616">
            <v>2780</v>
          </cell>
          <cell r="Y616" t="str">
            <v>A616</v>
          </cell>
          <cell r="AB616" t="str">
            <v>No</v>
          </cell>
          <cell r="AC616" t="str">
            <v>No</v>
          </cell>
          <cell r="AE616">
            <v>0.63544872107473915</v>
          </cell>
          <cell r="AF616">
            <v>5.46</v>
          </cell>
          <cell r="AG616">
            <v>4352</v>
          </cell>
          <cell r="AI616">
            <v>0.33643483873090624</v>
          </cell>
          <cell r="AJ616">
            <v>5.46</v>
          </cell>
          <cell r="AK616">
            <v>3167</v>
          </cell>
          <cell r="AL616" t="str">
            <v>Peak Security</v>
          </cell>
        </row>
        <row r="617">
          <cell r="B617" t="str">
            <v>MOSM20</v>
          </cell>
          <cell r="E617">
            <v>0</v>
          </cell>
          <cell r="F617">
            <v>0</v>
          </cell>
          <cell r="G617">
            <v>0</v>
          </cell>
          <cell r="H617" t="str">
            <v>S5</v>
          </cell>
          <cell r="I617">
            <v>9</v>
          </cell>
          <cell r="J617">
            <v>2</v>
          </cell>
          <cell r="Q617" t="str">
            <v>EASO40</v>
          </cell>
          <cell r="R617" t="str">
            <v>RYHA40</v>
          </cell>
          <cell r="X617">
            <v>2780</v>
          </cell>
          <cell r="Y617" t="str">
            <v>T20161754</v>
          </cell>
          <cell r="AB617" t="str">
            <v>No</v>
          </cell>
          <cell r="AC617" t="str">
            <v>No</v>
          </cell>
          <cell r="AE617">
            <v>5.2458735773143115</v>
          </cell>
          <cell r="AF617">
            <v>58.95</v>
          </cell>
          <cell r="AG617">
            <v>55121</v>
          </cell>
          <cell r="AI617">
            <v>2.8768452896906624</v>
          </cell>
          <cell r="AJ617">
            <v>58.95</v>
          </cell>
          <cell r="AK617">
            <v>40819</v>
          </cell>
          <cell r="AL617" t="str">
            <v>Peak Security</v>
          </cell>
        </row>
        <row r="618">
          <cell r="B618" t="str">
            <v>MOSM2L</v>
          </cell>
          <cell r="E618">
            <v>0</v>
          </cell>
          <cell r="F618">
            <v>0</v>
          </cell>
          <cell r="G618">
            <v>0</v>
          </cell>
          <cell r="H618" t="str">
            <v>S5</v>
          </cell>
          <cell r="I618">
            <v>9</v>
          </cell>
          <cell r="J618">
            <v>2</v>
          </cell>
          <cell r="Q618" t="str">
            <v>EASO40</v>
          </cell>
          <cell r="R618" t="str">
            <v>RYHA40</v>
          </cell>
          <cell r="X618">
            <v>2780</v>
          </cell>
          <cell r="Y618" t="str">
            <v>T20161755</v>
          </cell>
          <cell r="AB618" t="str">
            <v>No</v>
          </cell>
          <cell r="AC618" t="str">
            <v>No</v>
          </cell>
          <cell r="AE618">
            <v>5.349238060527445</v>
          </cell>
          <cell r="AF618">
            <v>58.77</v>
          </cell>
          <cell r="AG618">
            <v>55491</v>
          </cell>
          <cell r="AI618">
            <v>2.9335305342491576</v>
          </cell>
          <cell r="AJ618">
            <v>58.77</v>
          </cell>
          <cell r="AK618">
            <v>41094</v>
          </cell>
          <cell r="AL618" t="str">
            <v>Peak Security</v>
          </cell>
        </row>
        <row r="619">
          <cell r="B619" t="str">
            <v>MOSM2T</v>
          </cell>
          <cell r="E619">
            <v>0</v>
          </cell>
          <cell r="F619">
            <v>0</v>
          </cell>
          <cell r="G619">
            <v>0</v>
          </cell>
          <cell r="H619" t="str">
            <v>S5</v>
          </cell>
          <cell r="I619">
            <v>9</v>
          </cell>
          <cell r="J619">
            <v>2</v>
          </cell>
          <cell r="Q619" t="str">
            <v>SAEN20</v>
          </cell>
          <cell r="R619" t="str">
            <v>SAES20</v>
          </cell>
          <cell r="X619">
            <v>1520</v>
          </cell>
          <cell r="Y619" t="str">
            <v>B389</v>
          </cell>
          <cell r="AB619" t="str">
            <v>No</v>
          </cell>
          <cell r="AC619" t="str">
            <v>No</v>
          </cell>
          <cell r="AE619">
            <v>0</v>
          </cell>
          <cell r="AF619">
            <v>0.57527217814890463</v>
          </cell>
          <cell r="AG619">
            <v>284</v>
          </cell>
          <cell r="AI619">
            <v>0</v>
          </cell>
          <cell r="AJ619">
            <v>0.57527217814890463</v>
          </cell>
          <cell r="AK619">
            <v>277</v>
          </cell>
          <cell r="AL619" t="str">
            <v>Peak Security</v>
          </cell>
        </row>
        <row r="620">
          <cell r="B620" t="str">
            <v>MOSS1S</v>
          </cell>
          <cell r="E620">
            <v>0</v>
          </cell>
          <cell r="F620">
            <v>7.9253559282595365</v>
          </cell>
          <cell r="G620">
            <v>5.2463896736307438</v>
          </cell>
          <cell r="H620" t="str">
            <v>T1</v>
          </cell>
          <cell r="I620">
            <v>1</v>
          </cell>
          <cell r="J620">
            <v>1</v>
          </cell>
          <cell r="Q620" t="str">
            <v>SEAB40</v>
          </cell>
          <cell r="R620" t="str">
            <v>WHSO4A</v>
          </cell>
          <cell r="X620">
            <v>1140</v>
          </cell>
          <cell r="Y620" t="str">
            <v>A817</v>
          </cell>
          <cell r="AB620" t="str">
            <v>No</v>
          </cell>
          <cell r="AC620" t="str">
            <v>No</v>
          </cell>
          <cell r="AE620">
            <v>0.62943444775279656</v>
          </cell>
          <cell r="AF620">
            <v>70.118627029409737</v>
          </cell>
          <cell r="AG620">
            <v>27815</v>
          </cell>
          <cell r="AI620">
            <v>0.14687444683522033</v>
          </cell>
          <cell r="AJ620">
            <v>70.118627029409737</v>
          </cell>
          <cell r="AK620">
            <v>13436</v>
          </cell>
          <cell r="AL620" t="str">
            <v>Peak Security</v>
          </cell>
        </row>
        <row r="621">
          <cell r="B621" t="str">
            <v>MOSS1T</v>
          </cell>
          <cell r="E621">
            <v>0</v>
          </cell>
          <cell r="F621">
            <v>7.9253559282595365</v>
          </cell>
          <cell r="G621">
            <v>5.2463896736307438</v>
          </cell>
          <cell r="H621" t="str">
            <v>T1</v>
          </cell>
          <cell r="I621">
            <v>1</v>
          </cell>
          <cell r="J621">
            <v>1</v>
          </cell>
          <cell r="Q621" t="str">
            <v>SELL40</v>
          </cell>
          <cell r="R621" t="str">
            <v>SELW40</v>
          </cell>
          <cell r="X621">
            <v>3000</v>
          </cell>
          <cell r="Y621" t="str">
            <v>T20161756</v>
          </cell>
          <cell r="AB621" t="str">
            <v>No</v>
          </cell>
          <cell r="AC621" t="str">
            <v>No</v>
          </cell>
          <cell r="AE621">
            <v>0</v>
          </cell>
          <cell r="AF621">
            <v>4.2851473913501517</v>
          </cell>
          <cell r="AG621">
            <v>0</v>
          </cell>
          <cell r="AI621">
            <v>0</v>
          </cell>
          <cell r="AJ621">
            <v>4.2851473913501517</v>
          </cell>
          <cell r="AK621">
            <v>0</v>
          </cell>
          <cell r="AL621" t="str">
            <v>Year Round</v>
          </cell>
        </row>
        <row r="622">
          <cell r="B622" t="str">
            <v>MOTA1Q</v>
          </cell>
          <cell r="E622">
            <v>0</v>
          </cell>
          <cell r="F622">
            <v>0</v>
          </cell>
          <cell r="G622">
            <v>0</v>
          </cell>
          <cell r="H622" t="str">
            <v>T1</v>
          </cell>
          <cell r="I622">
            <v>1</v>
          </cell>
          <cell r="J622">
            <v>1</v>
          </cell>
          <cell r="Q622" t="str">
            <v>KINO40</v>
          </cell>
          <cell r="R622" t="str">
            <v>SING40</v>
          </cell>
          <cell r="X622">
            <v>2890</v>
          </cell>
          <cell r="Y622" t="str">
            <v>A70D</v>
          </cell>
          <cell r="AB622" t="str">
            <v>No</v>
          </cell>
          <cell r="AC622" t="str">
            <v>No</v>
          </cell>
          <cell r="AE622">
            <v>0.38485254674549185</v>
          </cell>
          <cell r="AF622">
            <v>17.68</v>
          </cell>
          <cell r="AG622">
            <v>7756</v>
          </cell>
          <cell r="AI622">
            <v>1.2601616956411417</v>
          </cell>
          <cell r="AJ622">
            <v>17.68</v>
          </cell>
          <cell r="AK622">
            <v>14034</v>
          </cell>
          <cell r="AL622" t="str">
            <v>Year Round</v>
          </cell>
        </row>
        <row r="623">
          <cell r="B623" t="str">
            <v>MOTA1R</v>
          </cell>
          <cell r="E623">
            <v>0</v>
          </cell>
          <cell r="F623">
            <v>0</v>
          </cell>
          <cell r="G623">
            <v>0</v>
          </cell>
          <cell r="H623" t="str">
            <v>T1</v>
          </cell>
          <cell r="I623">
            <v>1</v>
          </cell>
          <cell r="J623">
            <v>1</v>
          </cell>
          <cell r="Q623" t="str">
            <v>NFLE40</v>
          </cell>
          <cell r="R623" t="str">
            <v>SING40</v>
          </cell>
          <cell r="X623">
            <v>2890</v>
          </cell>
          <cell r="Y623" t="str">
            <v>A70B</v>
          </cell>
          <cell r="AB623" t="str">
            <v>No</v>
          </cell>
          <cell r="AC623" t="str">
            <v>No</v>
          </cell>
          <cell r="AE623">
            <v>0.19242627337274687</v>
          </cell>
          <cell r="AF623">
            <v>5.94</v>
          </cell>
          <cell r="AG623">
            <v>2606</v>
          </cell>
          <cell r="AI623">
            <v>0.63008084782057083</v>
          </cell>
          <cell r="AJ623">
            <v>5.94</v>
          </cell>
          <cell r="AK623">
            <v>4715</v>
          </cell>
          <cell r="AL623" t="str">
            <v>Year Round</v>
          </cell>
        </row>
        <row r="624">
          <cell r="B624" t="str">
            <v>MYBS11</v>
          </cell>
          <cell r="E624">
            <v>-14.959810267199998</v>
          </cell>
          <cell r="F624">
            <v>0</v>
          </cell>
          <cell r="G624">
            <v>10.464999999999998</v>
          </cell>
          <cell r="H624" t="str">
            <v>T5</v>
          </cell>
          <cell r="I624">
            <v>1</v>
          </cell>
          <cell r="J624">
            <v>1</v>
          </cell>
          <cell r="Q624" t="str">
            <v>LEIS10</v>
          </cell>
          <cell r="R624" t="str">
            <v>SIZE10</v>
          </cell>
          <cell r="X624">
            <v>350</v>
          </cell>
          <cell r="Y624" t="str">
            <v>C68V</v>
          </cell>
          <cell r="AB624" t="str">
            <v>No</v>
          </cell>
          <cell r="AC624" t="str">
            <v>No</v>
          </cell>
          <cell r="AE624">
            <v>0</v>
          </cell>
          <cell r="AF624">
            <v>37.256251625032085</v>
          </cell>
          <cell r="AG624">
            <v>0</v>
          </cell>
          <cell r="AI624">
            <v>3.6474927337277606E-2</v>
          </cell>
          <cell r="AJ624">
            <v>37.256251625032085</v>
          </cell>
          <cell r="AK624">
            <v>5031</v>
          </cell>
          <cell r="AL624" t="str">
            <v>Year Round</v>
          </cell>
        </row>
        <row r="625">
          <cell r="B625" t="str">
            <v>MYBS12</v>
          </cell>
          <cell r="E625">
            <v>-14.959810267199998</v>
          </cell>
          <cell r="F625">
            <v>0</v>
          </cell>
          <cell r="G625">
            <v>10.464999999999998</v>
          </cell>
          <cell r="H625" t="str">
            <v>T5</v>
          </cell>
          <cell r="I625">
            <v>1</v>
          </cell>
          <cell r="J625">
            <v>1</v>
          </cell>
          <cell r="Q625" t="str">
            <v>SIZE10</v>
          </cell>
          <cell r="R625" t="str">
            <v>SIZE40</v>
          </cell>
          <cell r="X625">
            <v>240</v>
          </cell>
          <cell r="Y625" t="str">
            <v>X997</v>
          </cell>
          <cell r="AB625" t="str">
            <v>No</v>
          </cell>
          <cell r="AC625" t="str">
            <v>No</v>
          </cell>
          <cell r="AE625">
            <v>2.1664501210967529E-29</v>
          </cell>
          <cell r="AF625">
            <v>0</v>
          </cell>
          <cell r="AG625">
            <v>0</v>
          </cell>
          <cell r="AI625">
            <v>0.14328089999998855</v>
          </cell>
          <cell r="AJ625">
            <v>0</v>
          </cell>
          <cell r="AK625">
            <v>0</v>
          </cell>
          <cell r="AL625" t="str">
            <v>Year Round</v>
          </cell>
        </row>
        <row r="626">
          <cell r="B626" t="str">
            <v>MYBS1T</v>
          </cell>
          <cell r="E626">
            <v>0</v>
          </cell>
          <cell r="F626">
            <v>0</v>
          </cell>
          <cell r="G626">
            <v>0</v>
          </cell>
          <cell r="H626" t="str">
            <v>T5</v>
          </cell>
          <cell r="I626">
            <v>1</v>
          </cell>
          <cell r="J626">
            <v>1</v>
          </cell>
          <cell r="Q626" t="str">
            <v>SIZE10</v>
          </cell>
          <cell r="R626" t="str">
            <v>SIZE40</v>
          </cell>
          <cell r="X626">
            <v>240</v>
          </cell>
          <cell r="Y626" t="str">
            <v>D117</v>
          </cell>
          <cell r="AB626" t="str">
            <v>No</v>
          </cell>
          <cell r="AC626" t="str">
            <v>No</v>
          </cell>
          <cell r="AE626">
            <v>2.1664501210967529E-29</v>
          </cell>
          <cell r="AF626">
            <v>0</v>
          </cell>
          <cell r="AG626">
            <v>0</v>
          </cell>
          <cell r="AI626">
            <v>0.14328089999998855</v>
          </cell>
          <cell r="AJ626">
            <v>0</v>
          </cell>
          <cell r="AK626">
            <v>0</v>
          </cell>
          <cell r="AL626" t="str">
            <v>Year Round</v>
          </cell>
        </row>
        <row r="627">
          <cell r="B627" t="str">
            <v>NAIR1Q</v>
          </cell>
          <cell r="E627">
            <v>16.671369600000002</v>
          </cell>
          <cell r="F627">
            <v>0</v>
          </cell>
          <cell r="G627">
            <v>0</v>
          </cell>
          <cell r="H627" t="str">
            <v>T1</v>
          </cell>
          <cell r="I627">
            <v>1</v>
          </cell>
          <cell r="J627">
            <v>1</v>
          </cell>
          <cell r="Q627" t="str">
            <v>SIZE10</v>
          </cell>
          <cell r="R627" t="str">
            <v>SIZE40</v>
          </cell>
          <cell r="X627">
            <v>240</v>
          </cell>
          <cell r="Y627" t="str">
            <v>D118</v>
          </cell>
          <cell r="AB627" t="str">
            <v>No</v>
          </cell>
          <cell r="AC627" t="str">
            <v>No</v>
          </cell>
          <cell r="AE627">
            <v>2.1664501210967529E-29</v>
          </cell>
          <cell r="AF627">
            <v>0</v>
          </cell>
          <cell r="AG627">
            <v>0</v>
          </cell>
          <cell r="AI627">
            <v>0.14328089999998855</v>
          </cell>
          <cell r="AJ627">
            <v>0</v>
          </cell>
          <cell r="AK627">
            <v>0</v>
          </cell>
          <cell r="AL627" t="str">
            <v>Year Round</v>
          </cell>
        </row>
        <row r="628">
          <cell r="B628" t="str">
            <v>NAIR1R</v>
          </cell>
          <cell r="E628">
            <v>16.671369600000002</v>
          </cell>
          <cell r="F628">
            <v>0</v>
          </cell>
          <cell r="G628">
            <v>0</v>
          </cell>
          <cell r="H628" t="str">
            <v>T1</v>
          </cell>
          <cell r="I628">
            <v>1</v>
          </cell>
          <cell r="J628">
            <v>1</v>
          </cell>
          <cell r="Q628" t="str">
            <v>SIZE10</v>
          </cell>
          <cell r="R628" t="str">
            <v>SIZE40</v>
          </cell>
          <cell r="X628">
            <v>240</v>
          </cell>
          <cell r="Y628" t="str">
            <v>D119</v>
          </cell>
          <cell r="AB628" t="str">
            <v>No</v>
          </cell>
          <cell r="AC628" t="str">
            <v>No</v>
          </cell>
          <cell r="AE628">
            <v>2.1664501210967529E-29</v>
          </cell>
          <cell r="AF628">
            <v>0</v>
          </cell>
          <cell r="AG628">
            <v>0</v>
          </cell>
          <cell r="AI628">
            <v>0.14328089999998855</v>
          </cell>
          <cell r="AJ628">
            <v>0</v>
          </cell>
          <cell r="AK628">
            <v>0</v>
          </cell>
          <cell r="AL628" t="str">
            <v>Year Round</v>
          </cell>
        </row>
        <row r="629">
          <cell r="B629" t="str">
            <v>NANT1Q</v>
          </cell>
          <cell r="E629">
            <v>0</v>
          </cell>
          <cell r="F629">
            <v>12.741729788198612</v>
          </cell>
          <cell r="G629">
            <v>8.4347100862230597</v>
          </cell>
          <cell r="H629" t="str">
            <v>T3</v>
          </cell>
          <cell r="I629">
            <v>7</v>
          </cell>
          <cell r="J629">
            <v>1</v>
          </cell>
          <cell r="Q629" t="str">
            <v>SJOW20</v>
          </cell>
          <cell r="R629" t="str">
            <v>SJOW40</v>
          </cell>
          <cell r="X629">
            <v>750</v>
          </cell>
          <cell r="Y629" t="str">
            <v>F665</v>
          </cell>
          <cell r="AB629" t="str">
            <v>No</v>
          </cell>
          <cell r="AC629" t="str">
            <v>No</v>
          </cell>
          <cell r="AE629">
            <v>0.17749410384020117</v>
          </cell>
          <cell r="AF629">
            <v>0</v>
          </cell>
          <cell r="AG629">
            <v>0</v>
          </cell>
          <cell r="AI629">
            <v>0.17749410384020128</v>
          </cell>
          <cell r="AJ629">
            <v>0</v>
          </cell>
          <cell r="AK629">
            <v>0</v>
          </cell>
          <cell r="AL629" t="str">
            <v>Year Round</v>
          </cell>
        </row>
        <row r="630">
          <cell r="B630" t="str">
            <v>NEAR2Q</v>
          </cell>
          <cell r="E630">
            <v>70.666317946976903</v>
          </cell>
          <cell r="F630">
            <v>0</v>
          </cell>
          <cell r="G630">
            <v>0</v>
          </cell>
          <cell r="H630" t="str">
            <v>S1</v>
          </cell>
          <cell r="I630">
            <v>11</v>
          </cell>
          <cell r="J630">
            <v>2</v>
          </cell>
          <cell r="Q630" t="str">
            <v>SJOW20</v>
          </cell>
          <cell r="R630" t="str">
            <v>SJOW40</v>
          </cell>
          <cell r="X630">
            <v>750</v>
          </cell>
          <cell r="Y630" t="str">
            <v>F666</v>
          </cell>
          <cell r="AB630" t="str">
            <v>No</v>
          </cell>
          <cell r="AC630" t="str">
            <v>No</v>
          </cell>
          <cell r="AE630">
            <v>0.17749410384020117</v>
          </cell>
          <cell r="AF630">
            <v>0</v>
          </cell>
          <cell r="AG630">
            <v>0</v>
          </cell>
          <cell r="AI630">
            <v>0.17749410384020128</v>
          </cell>
          <cell r="AJ630">
            <v>0</v>
          </cell>
          <cell r="AK630">
            <v>0</v>
          </cell>
          <cell r="AL630" t="str">
            <v>Year Round</v>
          </cell>
        </row>
        <row r="631">
          <cell r="B631" t="str">
            <v>NEAR2R</v>
          </cell>
          <cell r="E631">
            <v>0</v>
          </cell>
          <cell r="F631">
            <v>0</v>
          </cell>
          <cell r="G631">
            <v>0</v>
          </cell>
          <cell r="H631" t="str">
            <v>S1</v>
          </cell>
          <cell r="I631">
            <v>11</v>
          </cell>
          <cell r="J631">
            <v>2</v>
          </cell>
          <cell r="Q631" t="str">
            <v>SPEN4A</v>
          </cell>
          <cell r="R631" t="str">
            <v>STEW40</v>
          </cell>
          <cell r="X631">
            <v>2470</v>
          </cell>
          <cell r="Y631" t="str">
            <v>A314</v>
          </cell>
          <cell r="AB631" t="str">
            <v>No</v>
          </cell>
          <cell r="AC631" t="str">
            <v>No</v>
          </cell>
          <cell r="AE631">
            <v>7.5273065407296183E-2</v>
          </cell>
          <cell r="AF631">
            <v>39.116355144941714</v>
          </cell>
          <cell r="AG631">
            <v>4799</v>
          </cell>
          <cell r="AI631">
            <v>2.070750598537503</v>
          </cell>
          <cell r="AJ631">
            <v>39.116355144941714</v>
          </cell>
          <cell r="AK631">
            <v>25173</v>
          </cell>
          <cell r="AL631" t="str">
            <v>Year Round</v>
          </cell>
        </row>
        <row r="632">
          <cell r="B632" t="str">
            <v>NECH20</v>
          </cell>
          <cell r="E632">
            <v>335.7</v>
          </cell>
          <cell r="F632">
            <v>0</v>
          </cell>
          <cell r="G632">
            <v>0</v>
          </cell>
          <cell r="H632" t="str">
            <v>L3</v>
          </cell>
          <cell r="I632">
            <v>18</v>
          </cell>
          <cell r="J632">
            <v>8</v>
          </cell>
          <cell r="Q632" t="str">
            <v>SPEN4B</v>
          </cell>
          <cell r="R632" t="str">
            <v>STEW40</v>
          </cell>
          <cell r="X632">
            <v>2470</v>
          </cell>
          <cell r="Y632" t="str">
            <v>A321</v>
          </cell>
          <cell r="AB632" t="str">
            <v>No</v>
          </cell>
          <cell r="AC632" t="str">
            <v>No</v>
          </cell>
          <cell r="AE632">
            <v>0.20732683646161718</v>
          </cell>
          <cell r="AF632">
            <v>37.79</v>
          </cell>
          <cell r="AG632">
            <v>7695</v>
          </cell>
          <cell r="AI632">
            <v>1.5826598346336589</v>
          </cell>
          <cell r="AJ632">
            <v>37.79</v>
          </cell>
          <cell r="AK632">
            <v>21261</v>
          </cell>
          <cell r="AL632" t="str">
            <v>Year Round</v>
          </cell>
        </row>
        <row r="633">
          <cell r="B633" t="str">
            <v>NECT40</v>
          </cell>
          <cell r="E633">
            <v>0</v>
          </cell>
          <cell r="F633">
            <v>0</v>
          </cell>
          <cell r="G633">
            <v>280</v>
          </cell>
          <cell r="H633" t="str">
            <v>J1</v>
          </cell>
          <cell r="I633">
            <v>17</v>
          </cell>
          <cell r="J633">
            <v>7</v>
          </cell>
          <cell r="Q633" t="str">
            <v>SPLN40</v>
          </cell>
          <cell r="R633" t="str">
            <v>WALP40_EME</v>
          </cell>
          <cell r="X633">
            <v>3190</v>
          </cell>
          <cell r="Y633" t="str">
            <v>NG39</v>
          </cell>
          <cell r="AB633" t="str">
            <v>No</v>
          </cell>
          <cell r="AC633" t="str">
            <v>No</v>
          </cell>
          <cell r="AE633">
            <v>7.3312955969978795</v>
          </cell>
          <cell r="AF633">
            <v>29.23</v>
          </cell>
          <cell r="AG633">
            <v>45694</v>
          </cell>
          <cell r="AI633">
            <v>2.3080205363349209</v>
          </cell>
          <cell r="AJ633">
            <v>29.23</v>
          </cell>
          <cell r="AK633">
            <v>25638</v>
          </cell>
          <cell r="AL633" t="str">
            <v>Peak Security</v>
          </cell>
        </row>
        <row r="634">
          <cell r="B634" t="str">
            <v>NECT4A</v>
          </cell>
          <cell r="E634">
            <v>0</v>
          </cell>
          <cell r="F634">
            <v>0</v>
          </cell>
          <cell r="G634">
            <v>0</v>
          </cell>
          <cell r="H634" t="str">
            <v>J1</v>
          </cell>
          <cell r="I634">
            <v>17</v>
          </cell>
          <cell r="J634">
            <v>7</v>
          </cell>
          <cell r="Q634" t="str">
            <v>SSHI20</v>
          </cell>
          <cell r="R634" t="str">
            <v>TYNE2A</v>
          </cell>
          <cell r="X634">
            <v>1240</v>
          </cell>
          <cell r="Y634" t="str">
            <v>B300</v>
          </cell>
          <cell r="AB634" t="str">
            <v>No</v>
          </cell>
          <cell r="AC634" t="str">
            <v>No</v>
          </cell>
          <cell r="AE634">
            <v>2.2458064877404213E-4</v>
          </cell>
          <cell r="AF634">
            <v>8.4253404424724998</v>
          </cell>
          <cell r="AG634">
            <v>73</v>
          </cell>
          <cell r="AI634">
            <v>0.1586974327205172</v>
          </cell>
          <cell r="AJ634">
            <v>8.4253404424724998</v>
          </cell>
          <cell r="AK634">
            <v>1938</v>
          </cell>
          <cell r="AL634" t="str">
            <v>Year Round</v>
          </cell>
        </row>
        <row r="635">
          <cell r="B635" t="str">
            <v>NECT4B</v>
          </cell>
          <cell r="E635">
            <v>0</v>
          </cell>
          <cell r="F635">
            <v>0</v>
          </cell>
          <cell r="G635">
            <v>0</v>
          </cell>
          <cell r="H635" t="str">
            <v>J1</v>
          </cell>
          <cell r="I635">
            <v>17</v>
          </cell>
          <cell r="J635">
            <v>7</v>
          </cell>
          <cell r="Q635" t="str">
            <v>SSHI20</v>
          </cell>
          <cell r="R635" t="str">
            <v>WBOL20</v>
          </cell>
          <cell r="X635">
            <v>1090</v>
          </cell>
          <cell r="Y635" t="str">
            <v>B306</v>
          </cell>
          <cell r="AB635" t="str">
            <v>No</v>
          </cell>
          <cell r="AC635" t="str">
            <v>No</v>
          </cell>
          <cell r="AE635">
            <v>7.9125142142435753E-2</v>
          </cell>
          <cell r="AF635">
            <v>5.2373737885639864</v>
          </cell>
          <cell r="AG635">
            <v>1042</v>
          </cell>
          <cell r="AI635">
            <v>0.11936919641003149</v>
          </cell>
          <cell r="AJ635">
            <v>5.2373737885639864</v>
          </cell>
          <cell r="AK635">
            <v>1280</v>
          </cell>
          <cell r="AL635" t="str">
            <v>Year Round</v>
          </cell>
        </row>
        <row r="636">
          <cell r="B636" t="str">
            <v>NECU10</v>
          </cell>
          <cell r="E636">
            <v>0</v>
          </cell>
          <cell r="F636">
            <v>0</v>
          </cell>
          <cell r="G636">
            <v>0</v>
          </cell>
          <cell r="H636" t="str">
            <v>S1</v>
          </cell>
          <cell r="I636">
            <v>10</v>
          </cell>
          <cell r="J636">
            <v>2</v>
          </cell>
          <cell r="Q636" t="str">
            <v>HAMB4A</v>
          </cell>
          <cell r="R636" t="str">
            <v>STAH4A</v>
          </cell>
          <cell r="X636">
            <v>240</v>
          </cell>
          <cell r="Y636" t="str">
            <v>A26A</v>
          </cell>
          <cell r="AB636" t="str">
            <v>No</v>
          </cell>
          <cell r="AC636" t="str">
            <v>No</v>
          </cell>
          <cell r="AE636">
            <v>1.4530206210316612E-2</v>
          </cell>
          <cell r="AF636">
            <v>3.93</v>
          </cell>
          <cell r="AG636">
            <v>474</v>
          </cell>
          <cell r="AI636">
            <v>3.2309339537322061E-3</v>
          </cell>
          <cell r="AJ636">
            <v>3.93</v>
          </cell>
          <cell r="AK636">
            <v>223</v>
          </cell>
          <cell r="AL636" t="str">
            <v>Peak Security</v>
          </cell>
        </row>
        <row r="637">
          <cell r="B637" t="str">
            <v>NECU20</v>
          </cell>
          <cell r="E637">
            <v>0</v>
          </cell>
          <cell r="F637">
            <v>0</v>
          </cell>
          <cell r="G637">
            <v>0</v>
          </cell>
          <cell r="H637" t="str">
            <v>S1</v>
          </cell>
          <cell r="I637">
            <v>10</v>
          </cell>
          <cell r="J637">
            <v>2</v>
          </cell>
          <cell r="Q637" t="str">
            <v>HAMB4B</v>
          </cell>
          <cell r="R637" t="str">
            <v>STAH4B</v>
          </cell>
          <cell r="X637">
            <v>240</v>
          </cell>
          <cell r="Y637" t="str">
            <v>A26B</v>
          </cell>
          <cell r="AB637" t="str">
            <v>No</v>
          </cell>
          <cell r="AC637" t="str">
            <v>No</v>
          </cell>
          <cell r="AE637">
            <v>1.4530206210316612E-2</v>
          </cell>
          <cell r="AF637">
            <v>3.93</v>
          </cell>
          <cell r="AG637">
            <v>474</v>
          </cell>
          <cell r="AI637">
            <v>3.2309339537322061E-3</v>
          </cell>
          <cell r="AJ637">
            <v>3.93</v>
          </cell>
          <cell r="AK637">
            <v>223</v>
          </cell>
          <cell r="AL637" t="str">
            <v>Peak Security</v>
          </cell>
        </row>
        <row r="638">
          <cell r="B638" t="str">
            <v>NEEP20</v>
          </cell>
          <cell r="E638">
            <v>77.836089486333933</v>
          </cell>
          <cell r="F638">
            <v>0</v>
          </cell>
          <cell r="G638">
            <v>0</v>
          </cell>
          <cell r="H638" t="str">
            <v>P3</v>
          </cell>
          <cell r="I638">
            <v>16</v>
          </cell>
          <cell r="J638">
            <v>5</v>
          </cell>
          <cell r="Q638" t="str">
            <v>STAL20</v>
          </cell>
          <cell r="R638" t="str">
            <v>STAL40</v>
          </cell>
          <cell r="X638">
            <v>1000</v>
          </cell>
          <cell r="Y638" t="str">
            <v>F285</v>
          </cell>
          <cell r="AB638" t="str">
            <v>No</v>
          </cell>
          <cell r="AC638" t="str">
            <v>No</v>
          </cell>
          <cell r="AE638">
            <v>0.14217287227547371</v>
          </cell>
          <cell r="AF638">
            <v>0</v>
          </cell>
          <cell r="AG638">
            <v>0</v>
          </cell>
          <cell r="AI638">
            <v>0.10174450023539736</v>
          </cell>
          <cell r="AJ638">
            <v>0</v>
          </cell>
          <cell r="AK638">
            <v>0</v>
          </cell>
          <cell r="AL638" t="str">
            <v>Peak Security</v>
          </cell>
        </row>
        <row r="639">
          <cell r="B639" t="str">
            <v>NEEP4A</v>
          </cell>
          <cell r="E639">
            <v>0</v>
          </cell>
          <cell r="F639">
            <v>0</v>
          </cell>
          <cell r="G639">
            <v>0</v>
          </cell>
          <cell r="H639" t="str">
            <v>P3</v>
          </cell>
          <cell r="I639">
            <v>16</v>
          </cell>
          <cell r="J639">
            <v>5</v>
          </cell>
          <cell r="Q639" t="str">
            <v>STAL40</v>
          </cell>
          <cell r="R639" t="str">
            <v>STSB4A</v>
          </cell>
          <cell r="X639">
            <v>1650</v>
          </cell>
          <cell r="Y639" t="str">
            <v>A238</v>
          </cell>
          <cell r="AB639" t="str">
            <v>No</v>
          </cell>
          <cell r="AC639" t="str">
            <v>No</v>
          </cell>
          <cell r="AE639">
            <v>0.58953326470484335</v>
          </cell>
          <cell r="AF639">
            <v>80.185823333885153</v>
          </cell>
          <cell r="AG639">
            <v>35546</v>
          </cell>
          <cell r="AI639">
            <v>0.36859007021310208</v>
          </cell>
          <cell r="AJ639">
            <v>80.185823333885153</v>
          </cell>
          <cell r="AK639">
            <v>28107</v>
          </cell>
          <cell r="AL639" t="str">
            <v>Peak Security</v>
          </cell>
        </row>
        <row r="640">
          <cell r="B640" t="str">
            <v>NEIL10</v>
          </cell>
          <cell r="E640">
            <v>0</v>
          </cell>
          <cell r="F640">
            <v>0</v>
          </cell>
          <cell r="G640">
            <v>0</v>
          </cell>
          <cell r="H640" t="str">
            <v>S2</v>
          </cell>
          <cell r="I640">
            <v>11</v>
          </cell>
          <cell r="J640">
            <v>2</v>
          </cell>
          <cell r="Q640" t="str">
            <v>STAL40</v>
          </cell>
          <cell r="R640" t="str">
            <v>THOM41</v>
          </cell>
          <cell r="X640">
            <v>1330</v>
          </cell>
          <cell r="Y640" t="str">
            <v>A285</v>
          </cell>
          <cell r="AB640" t="str">
            <v>No</v>
          </cell>
          <cell r="AC640" t="str">
            <v>No</v>
          </cell>
          <cell r="AE640">
            <v>2.1959992812664462</v>
          </cell>
          <cell r="AF640">
            <v>122.0596047831518</v>
          </cell>
          <cell r="AG640">
            <v>63950</v>
          </cell>
          <cell r="AI640">
            <v>1.5058248825513048</v>
          </cell>
          <cell r="AJ640">
            <v>122.0596047831518</v>
          </cell>
          <cell r="AK640">
            <v>52956</v>
          </cell>
          <cell r="AL640" t="str">
            <v>Peak Security</v>
          </cell>
        </row>
        <row r="641">
          <cell r="B641" t="str">
            <v>NEIL1C</v>
          </cell>
          <cell r="E641">
            <v>0</v>
          </cell>
          <cell r="F641">
            <v>0</v>
          </cell>
          <cell r="G641">
            <v>0</v>
          </cell>
          <cell r="H641" t="str">
            <v>S2</v>
          </cell>
          <cell r="I641">
            <v>11</v>
          </cell>
          <cell r="J641">
            <v>2</v>
          </cell>
          <cell r="Q641" t="str">
            <v>STAY40</v>
          </cell>
          <cell r="R641" t="str">
            <v>STAY4A</v>
          </cell>
          <cell r="X641">
            <v>2150</v>
          </cell>
          <cell r="Y641" t="str">
            <v>Q421</v>
          </cell>
          <cell r="AB641" t="str">
            <v>No</v>
          </cell>
          <cell r="AC641" t="str">
            <v>No</v>
          </cell>
          <cell r="AE641">
            <v>0</v>
          </cell>
          <cell r="AF641">
            <v>0</v>
          </cell>
          <cell r="AG641">
            <v>0</v>
          </cell>
          <cell r="AI641">
            <v>0</v>
          </cell>
          <cell r="AJ641">
            <v>0</v>
          </cell>
          <cell r="AK641">
            <v>0</v>
          </cell>
          <cell r="AL641" t="str">
            <v>Peak Security</v>
          </cell>
        </row>
        <row r="642">
          <cell r="B642" t="str">
            <v>NEIL20</v>
          </cell>
          <cell r="E642">
            <v>0</v>
          </cell>
          <cell r="F642">
            <v>0</v>
          </cell>
          <cell r="G642">
            <v>0</v>
          </cell>
          <cell r="H642" t="str">
            <v>S2</v>
          </cell>
          <cell r="I642">
            <v>11</v>
          </cell>
          <cell r="J642">
            <v>2</v>
          </cell>
          <cell r="Q642" t="str">
            <v>STEW20</v>
          </cell>
          <cell r="R642" t="str">
            <v>STEW2A</v>
          </cell>
          <cell r="X642">
            <v>855</v>
          </cell>
          <cell r="Y642" t="str">
            <v>DMC5</v>
          </cell>
          <cell r="AB642" t="str">
            <v>No</v>
          </cell>
          <cell r="AC642" t="str">
            <v>No</v>
          </cell>
          <cell r="AE642">
            <v>0</v>
          </cell>
          <cell r="AF642">
            <v>5.0399512167258047</v>
          </cell>
          <cell r="AG642">
            <v>505</v>
          </cell>
          <cell r="AI642">
            <v>0</v>
          </cell>
          <cell r="AJ642">
            <v>5.0399512167258047</v>
          </cell>
          <cell r="AK642">
            <v>560</v>
          </cell>
          <cell r="AL642" t="str">
            <v>Year Round</v>
          </cell>
        </row>
        <row r="643">
          <cell r="B643" t="str">
            <v>NEIL2A</v>
          </cell>
          <cell r="E643">
            <v>0</v>
          </cell>
          <cell r="F643">
            <v>0</v>
          </cell>
          <cell r="G643">
            <v>0</v>
          </cell>
          <cell r="H643" t="str">
            <v>S2</v>
          </cell>
          <cell r="I643">
            <v>11</v>
          </cell>
          <cell r="J643">
            <v>2</v>
          </cell>
          <cell r="Q643" t="str">
            <v>STEW20</v>
          </cell>
          <cell r="R643" t="str">
            <v>STEW40</v>
          </cell>
          <cell r="X643">
            <v>1000</v>
          </cell>
          <cell r="Y643" t="str">
            <v>F397</v>
          </cell>
          <cell r="AB643" t="str">
            <v>No</v>
          </cell>
          <cell r="AC643" t="str">
            <v>No</v>
          </cell>
          <cell r="AE643">
            <v>1.768980649496902E-2</v>
          </cell>
          <cell r="AF643">
            <v>0</v>
          </cell>
          <cell r="AG643">
            <v>0</v>
          </cell>
          <cell r="AI643">
            <v>7.4051068185223314E-3</v>
          </cell>
          <cell r="AJ643">
            <v>0</v>
          </cell>
          <cell r="AK643">
            <v>0</v>
          </cell>
          <cell r="AL643" t="str">
            <v>Peak Security</v>
          </cell>
        </row>
        <row r="644">
          <cell r="B644" t="str">
            <v>NEIL2C</v>
          </cell>
          <cell r="E644">
            <v>0</v>
          </cell>
          <cell r="F644">
            <v>0</v>
          </cell>
          <cell r="G644">
            <v>0</v>
          </cell>
          <cell r="H644" t="str">
            <v>S2</v>
          </cell>
          <cell r="I644">
            <v>11</v>
          </cell>
          <cell r="J644">
            <v>2</v>
          </cell>
          <cell r="Q644" t="str">
            <v>STEW20</v>
          </cell>
          <cell r="R644" t="str">
            <v>STEW40</v>
          </cell>
          <cell r="X644">
            <v>1000</v>
          </cell>
          <cell r="Y644" t="str">
            <v>F398</v>
          </cell>
          <cell r="AB644" t="str">
            <v>No</v>
          </cell>
          <cell r="AC644" t="str">
            <v>No</v>
          </cell>
          <cell r="AE644">
            <v>3.1625280504063616E-2</v>
          </cell>
          <cell r="AF644">
            <v>0</v>
          </cell>
          <cell r="AG644">
            <v>0</v>
          </cell>
          <cell r="AI644">
            <v>1.323861741308059E-2</v>
          </cell>
          <cell r="AJ644">
            <v>0</v>
          </cell>
          <cell r="AK644">
            <v>0</v>
          </cell>
          <cell r="AL644" t="str">
            <v>Peak Security</v>
          </cell>
        </row>
        <row r="645">
          <cell r="B645" t="str">
            <v>NEIL4A</v>
          </cell>
          <cell r="E645">
            <v>0</v>
          </cell>
          <cell r="F645">
            <v>0</v>
          </cell>
          <cell r="G645">
            <v>0</v>
          </cell>
          <cell r="H645" t="str">
            <v>S2</v>
          </cell>
          <cell r="I645">
            <v>11</v>
          </cell>
          <cell r="J645">
            <v>2</v>
          </cell>
          <cell r="Q645" t="str">
            <v>STSB40</v>
          </cell>
          <cell r="R645" t="str">
            <v>STSB4A</v>
          </cell>
          <cell r="X645">
            <v>2000</v>
          </cell>
          <cell r="Y645" t="str">
            <v>Q284</v>
          </cell>
          <cell r="AB645" t="str">
            <v>No</v>
          </cell>
          <cell r="AC645" t="str">
            <v>No</v>
          </cell>
          <cell r="AE645">
            <v>0</v>
          </cell>
          <cell r="AF645">
            <v>0</v>
          </cell>
          <cell r="AG645">
            <v>0</v>
          </cell>
          <cell r="AI645">
            <v>0</v>
          </cell>
          <cell r="AJ645">
            <v>0</v>
          </cell>
          <cell r="AK645">
            <v>0</v>
          </cell>
          <cell r="AL645" t="str">
            <v>Peak Security</v>
          </cell>
        </row>
        <row r="646">
          <cell r="B646" t="str">
            <v>NETS10</v>
          </cell>
          <cell r="E646">
            <v>-3.2147609288364833</v>
          </cell>
          <cell r="F646">
            <v>0</v>
          </cell>
          <cell r="G646">
            <v>0</v>
          </cell>
          <cell r="H646" t="str">
            <v>S1</v>
          </cell>
          <cell r="I646">
            <v>10</v>
          </cell>
          <cell r="J646">
            <v>2</v>
          </cell>
          <cell r="Q646" t="str">
            <v>SUND40</v>
          </cell>
          <cell r="R646" t="str">
            <v>WYMO40</v>
          </cell>
          <cell r="X646">
            <v>3050</v>
          </cell>
          <cell r="Y646" t="str">
            <v>A604</v>
          </cell>
          <cell r="AB646" t="str">
            <v>No</v>
          </cell>
          <cell r="AC646" t="str">
            <v>No</v>
          </cell>
          <cell r="AE646">
            <v>5.1094953848180147</v>
          </cell>
          <cell r="AF646">
            <v>18.16</v>
          </cell>
          <cell r="AG646">
            <v>29026</v>
          </cell>
          <cell r="AI646">
            <v>4.4246218126483967</v>
          </cell>
          <cell r="AJ646">
            <v>18.16</v>
          </cell>
          <cell r="AK646">
            <v>27011</v>
          </cell>
          <cell r="AL646" t="str">
            <v>Peak Security</v>
          </cell>
        </row>
        <row r="647">
          <cell r="B647" t="str">
            <v>NEWX20</v>
          </cell>
          <cell r="E647">
            <v>540.67793915883885</v>
          </cell>
          <cell r="F647">
            <v>0</v>
          </cell>
          <cell r="G647">
            <v>0</v>
          </cell>
          <cell r="H647" t="str">
            <v>A4</v>
          </cell>
          <cell r="I647">
            <v>23</v>
          </cell>
          <cell r="J647">
            <v>12</v>
          </cell>
          <cell r="Q647" t="str">
            <v>SWAN20_SPM</v>
          </cell>
          <cell r="R647" t="str">
            <v>SWAN20_SWA</v>
          </cell>
          <cell r="X647">
            <v>0</v>
          </cell>
          <cell r="Y647" t="str">
            <v>None</v>
          </cell>
          <cell r="AB647" t="str">
            <v>No</v>
          </cell>
          <cell r="AC647" t="str">
            <v>No</v>
          </cell>
          <cell r="AE647">
            <v>0</v>
          </cell>
          <cell r="AF647">
            <v>0</v>
          </cell>
          <cell r="AG647">
            <v>0</v>
          </cell>
          <cell r="AI647">
            <v>0</v>
          </cell>
          <cell r="AJ647">
            <v>0</v>
          </cell>
          <cell r="AK647">
            <v>0</v>
          </cell>
          <cell r="AL647" t="str">
            <v>Year Round</v>
          </cell>
        </row>
        <row r="648">
          <cell r="B648" t="str">
            <v>NFLE40</v>
          </cell>
          <cell r="E648">
            <v>392.89069050424621</v>
          </cell>
          <cell r="F648">
            <v>0</v>
          </cell>
          <cell r="G648">
            <v>0</v>
          </cell>
          <cell r="H648" t="str">
            <v>C2</v>
          </cell>
          <cell r="I648">
            <v>18</v>
          </cell>
          <cell r="J648">
            <v>11</v>
          </cell>
          <cell r="Q648" t="str">
            <v>PEMB40</v>
          </cell>
          <cell r="R648" t="str">
            <v>SWAN44</v>
          </cell>
          <cell r="X648">
            <v>2780</v>
          </cell>
          <cell r="Y648" t="str">
            <v>A80M</v>
          </cell>
          <cell r="AB648" t="str">
            <v>No</v>
          </cell>
          <cell r="AC648" t="str">
            <v>No</v>
          </cell>
          <cell r="AE648">
            <v>1.0630237659538802</v>
          </cell>
          <cell r="AF648">
            <v>83.98</v>
          </cell>
          <cell r="AG648">
            <v>28862</v>
          </cell>
          <cell r="AI648">
            <v>0.42605521798588908</v>
          </cell>
          <cell r="AJ648">
            <v>83.98</v>
          </cell>
          <cell r="AK648">
            <v>18272</v>
          </cell>
          <cell r="AL648" t="str">
            <v>Peak Security</v>
          </cell>
        </row>
        <row r="649">
          <cell r="B649" t="str">
            <v>NHYD20</v>
          </cell>
          <cell r="E649">
            <v>180.83239109359727</v>
          </cell>
          <cell r="F649">
            <v>0</v>
          </cell>
          <cell r="G649">
            <v>0</v>
          </cell>
          <cell r="H649" t="str">
            <v>A6</v>
          </cell>
          <cell r="I649">
            <v>25</v>
          </cell>
          <cell r="J649">
            <v>13</v>
          </cell>
          <cell r="Q649" t="str">
            <v>PEMB40</v>
          </cell>
          <cell r="R649" t="str">
            <v>SWAN44</v>
          </cell>
          <cell r="X649">
            <v>2780</v>
          </cell>
          <cell r="Y649" t="str">
            <v>A80L</v>
          </cell>
          <cell r="AB649" t="str">
            <v>No</v>
          </cell>
          <cell r="AC649" t="str">
            <v>No</v>
          </cell>
          <cell r="AE649">
            <v>1.0486100511394751</v>
          </cell>
          <cell r="AF649">
            <v>84.7</v>
          </cell>
          <cell r="AG649">
            <v>28911</v>
          </cell>
          <cell r="AI649">
            <v>0.42027826491680381</v>
          </cell>
          <cell r="AJ649">
            <v>84.7</v>
          </cell>
          <cell r="AK649">
            <v>18303</v>
          </cell>
          <cell r="AL649" t="str">
            <v>Peak Security</v>
          </cell>
        </row>
        <row r="650">
          <cell r="B650" t="str">
            <v>NINF40</v>
          </cell>
          <cell r="E650">
            <v>404.53312483059756</v>
          </cell>
          <cell r="F650">
            <v>0</v>
          </cell>
          <cell r="G650">
            <v>0</v>
          </cell>
          <cell r="H650" t="str">
            <v>B1</v>
          </cell>
          <cell r="I650">
            <v>25</v>
          </cell>
          <cell r="J650">
            <v>11</v>
          </cell>
          <cell r="Q650" t="str">
            <v>SWAN20_SPM</v>
          </cell>
          <cell r="R650" t="str">
            <v>SWAN4A</v>
          </cell>
          <cell r="X650">
            <v>750</v>
          </cell>
          <cell r="Y650" t="str">
            <v>F819</v>
          </cell>
          <cell r="AB650" t="str">
            <v>No</v>
          </cell>
          <cell r="AC650" t="str">
            <v>No</v>
          </cell>
          <cell r="AE650">
            <v>0.35446728685607981</v>
          </cell>
          <cell r="AF650">
            <v>0</v>
          </cell>
          <cell r="AG650">
            <v>0</v>
          </cell>
          <cell r="AI650">
            <v>0.35446728685607998</v>
          </cell>
          <cell r="AJ650">
            <v>0</v>
          </cell>
          <cell r="AK650">
            <v>0</v>
          </cell>
          <cell r="AL650" t="str">
            <v>Year Round</v>
          </cell>
        </row>
        <row r="651">
          <cell r="B651" t="str">
            <v>NORL2A</v>
          </cell>
          <cell r="E651">
            <v>28.04334412499999</v>
          </cell>
          <cell r="F651">
            <v>0</v>
          </cell>
          <cell r="G651">
            <v>0</v>
          </cell>
          <cell r="H651" t="str">
            <v>P3</v>
          </cell>
          <cell r="I651">
            <v>16</v>
          </cell>
          <cell r="J651">
            <v>5</v>
          </cell>
          <cell r="Q651" t="str">
            <v>SWAN2A</v>
          </cell>
          <cell r="R651" t="str">
            <v>SWAN44</v>
          </cell>
          <cell r="X651">
            <v>1100</v>
          </cell>
          <cell r="Y651" t="str">
            <v>F8E2</v>
          </cell>
          <cell r="AB651" t="str">
            <v>No</v>
          </cell>
          <cell r="AC651" t="str">
            <v>No</v>
          </cell>
          <cell r="AE651">
            <v>0.15777961748582561</v>
          </cell>
          <cell r="AF651">
            <v>0</v>
          </cell>
          <cell r="AG651">
            <v>0</v>
          </cell>
          <cell r="AI651">
            <v>3.5345105553764619E-2</v>
          </cell>
          <cell r="AJ651">
            <v>0</v>
          </cell>
          <cell r="AK651">
            <v>0</v>
          </cell>
          <cell r="AL651" t="str">
            <v>Peak Security</v>
          </cell>
        </row>
        <row r="652">
          <cell r="B652" t="str">
            <v>NORL2B</v>
          </cell>
          <cell r="E652">
            <v>28.04334412499999</v>
          </cell>
          <cell r="F652">
            <v>0</v>
          </cell>
          <cell r="G652">
            <v>0</v>
          </cell>
          <cell r="H652" t="str">
            <v>P3</v>
          </cell>
          <cell r="I652">
            <v>16</v>
          </cell>
          <cell r="J652">
            <v>5</v>
          </cell>
          <cell r="Q652" t="str">
            <v>TEMP2B</v>
          </cell>
          <cell r="R652" t="str">
            <v>WIBA20</v>
          </cell>
          <cell r="X652">
            <v>420</v>
          </cell>
          <cell r="Y652" t="str">
            <v>B366</v>
          </cell>
          <cell r="AB652" t="str">
            <v>No</v>
          </cell>
          <cell r="AC652" t="str">
            <v>No</v>
          </cell>
          <cell r="AE652">
            <v>8.004332332840685E-3</v>
          </cell>
          <cell r="AF652">
            <v>41.350508846318533</v>
          </cell>
          <cell r="AG652">
            <v>2616</v>
          </cell>
          <cell r="AI652">
            <v>5.0399994732872868E-3</v>
          </cell>
          <cell r="AJ652">
            <v>41.350508846318533</v>
          </cell>
          <cell r="AK652">
            <v>2076</v>
          </cell>
          <cell r="AL652" t="str">
            <v>Peak Security</v>
          </cell>
        </row>
        <row r="653">
          <cell r="B653" t="str">
            <v>NORM40</v>
          </cell>
          <cell r="E653">
            <v>512.71941119622352</v>
          </cell>
          <cell r="F653">
            <v>344.02670428136253</v>
          </cell>
          <cell r="G653">
            <v>448.23717232802261</v>
          </cell>
          <cell r="H653" t="str">
            <v>J3</v>
          </cell>
          <cell r="I653">
            <v>18</v>
          </cell>
          <cell r="J653">
            <v>9</v>
          </cell>
          <cell r="Q653" t="str">
            <v>THOM20</v>
          </cell>
          <cell r="R653" t="str">
            <v>WMEL20</v>
          </cell>
          <cell r="X653">
            <v>765</v>
          </cell>
          <cell r="Y653" t="str">
            <v>B336</v>
          </cell>
          <cell r="AB653" t="str">
            <v>No</v>
          </cell>
          <cell r="AC653" t="str">
            <v>No</v>
          </cell>
          <cell r="AE653">
            <v>0.82136812937009962</v>
          </cell>
          <cell r="AF653">
            <v>38.418534893054947</v>
          </cell>
          <cell r="AG653">
            <v>10498</v>
          </cell>
          <cell r="AI653">
            <v>0.85413992602843936</v>
          </cell>
          <cell r="AJ653">
            <v>38.418534893054947</v>
          </cell>
          <cell r="AK653">
            <v>10706</v>
          </cell>
          <cell r="AL653" t="str">
            <v>Year Round</v>
          </cell>
        </row>
        <row r="654">
          <cell r="B654" t="str">
            <v>NORT20</v>
          </cell>
          <cell r="E654">
            <v>393.13941886139594</v>
          </cell>
          <cell r="F654">
            <v>0</v>
          </cell>
          <cell r="G654">
            <v>0</v>
          </cell>
          <cell r="H654" t="str">
            <v>Q4</v>
          </cell>
          <cell r="I654">
            <v>13</v>
          </cell>
          <cell r="J654">
            <v>3</v>
          </cell>
          <cell r="Q654" t="str">
            <v>THOM20</v>
          </cell>
          <cell r="R654" t="str">
            <v>WMEL20</v>
          </cell>
          <cell r="X654">
            <v>955</v>
          </cell>
          <cell r="Y654" t="str">
            <v>B337</v>
          </cell>
          <cell r="AB654" t="str">
            <v>No</v>
          </cell>
          <cell r="AC654" t="str">
            <v>No</v>
          </cell>
          <cell r="AE654">
            <v>0.82136812937009962</v>
          </cell>
          <cell r="AF654">
            <v>38.418534893054947</v>
          </cell>
          <cell r="AG654">
            <v>10498</v>
          </cell>
          <cell r="AI654">
            <v>0.85413992602843936</v>
          </cell>
          <cell r="AJ654">
            <v>38.418534893054947</v>
          </cell>
          <cell r="AK654">
            <v>10706</v>
          </cell>
          <cell r="AL654" t="str">
            <v>Year Round</v>
          </cell>
        </row>
        <row r="655">
          <cell r="B655" t="str">
            <v>NORT40</v>
          </cell>
          <cell r="E655">
            <v>0</v>
          </cell>
          <cell r="F655">
            <v>0</v>
          </cell>
          <cell r="G655">
            <v>0</v>
          </cell>
          <cell r="H655" t="str">
            <v>Q4</v>
          </cell>
          <cell r="I655">
            <v>13</v>
          </cell>
          <cell r="J655">
            <v>3</v>
          </cell>
          <cell r="Q655" t="str">
            <v>THUR20</v>
          </cell>
          <cell r="R655" t="str">
            <v>THUR2A</v>
          </cell>
          <cell r="X655">
            <v>550</v>
          </cell>
          <cell r="Y655" t="str">
            <v>B380</v>
          </cell>
          <cell r="AB655" t="str">
            <v>No</v>
          </cell>
          <cell r="AC655" t="str">
            <v>No</v>
          </cell>
          <cell r="AE655">
            <v>2.3591662413978899E-2</v>
          </cell>
          <cell r="AF655">
            <v>5.5729492258175144</v>
          </cell>
          <cell r="AG655">
            <v>383</v>
          </cell>
          <cell r="AI655">
            <v>1.6950470153758043E-2</v>
          </cell>
          <cell r="AJ655">
            <v>5.5729492258175144</v>
          </cell>
          <cell r="AK655">
            <v>324</v>
          </cell>
          <cell r="AL655" t="str">
            <v>Peak Security</v>
          </cell>
        </row>
        <row r="656">
          <cell r="B656" t="str">
            <v>NURS40</v>
          </cell>
          <cell r="E656">
            <v>150.43754675975669</v>
          </cell>
          <cell r="F656">
            <v>0</v>
          </cell>
          <cell r="G656">
            <v>0</v>
          </cell>
          <cell r="H656" t="str">
            <v>B2</v>
          </cell>
          <cell r="I656">
            <v>26</v>
          </cell>
          <cell r="J656">
            <v>13</v>
          </cell>
          <cell r="Q656" t="str">
            <v>THUR2A</v>
          </cell>
          <cell r="R656" t="str">
            <v>WMEL20</v>
          </cell>
          <cell r="X656">
            <v>955</v>
          </cell>
          <cell r="Y656" t="str">
            <v>B381</v>
          </cell>
          <cell r="AB656" t="str">
            <v>No</v>
          </cell>
          <cell r="AC656" t="str">
            <v>No</v>
          </cell>
          <cell r="AE656">
            <v>1.4588906573974601E-2</v>
          </cell>
          <cell r="AF656">
            <v>19.595208568197069</v>
          </cell>
          <cell r="AG656">
            <v>895</v>
          </cell>
          <cell r="AI656">
            <v>2.098043561761891E-2</v>
          </cell>
          <cell r="AJ656">
            <v>19.595208568197069</v>
          </cell>
          <cell r="AK656">
            <v>1073</v>
          </cell>
          <cell r="AL656" t="str">
            <v>Year Round</v>
          </cell>
        </row>
        <row r="657">
          <cell r="B657" t="str">
            <v>NURS4A</v>
          </cell>
          <cell r="E657">
            <v>150.43754675975669</v>
          </cell>
          <cell r="F657">
            <v>0</v>
          </cell>
          <cell r="G657">
            <v>0</v>
          </cell>
          <cell r="H657" t="str">
            <v>B2</v>
          </cell>
          <cell r="I657">
            <v>26</v>
          </cell>
          <cell r="J657">
            <v>13</v>
          </cell>
          <cell r="Q657" t="str">
            <v>TILB20</v>
          </cell>
          <cell r="R657" t="str">
            <v>WARL20</v>
          </cell>
          <cell r="X657">
            <v>1120</v>
          </cell>
          <cell r="Y657" t="str">
            <v>B638</v>
          </cell>
          <cell r="AB657" t="str">
            <v>No</v>
          </cell>
          <cell r="AC657" t="str">
            <v>No</v>
          </cell>
          <cell r="AE657">
            <v>0.11085187047924698</v>
          </cell>
          <cell r="AF657">
            <v>15.460439787751815</v>
          </cell>
          <cell r="AG657">
            <v>2101</v>
          </cell>
          <cell r="AI657">
            <v>0.50502561477327013</v>
          </cell>
          <cell r="AJ657">
            <v>15.460439787751815</v>
          </cell>
          <cell r="AK657">
            <v>4485</v>
          </cell>
          <cell r="AL657" t="str">
            <v>Year Round</v>
          </cell>
        </row>
        <row r="658">
          <cell r="B658" t="str">
            <v>OCKH20</v>
          </cell>
          <cell r="E658">
            <v>100.9</v>
          </cell>
          <cell r="F658">
            <v>0</v>
          </cell>
          <cell r="G658">
            <v>0</v>
          </cell>
          <cell r="H658" t="str">
            <v>L2</v>
          </cell>
          <cell r="I658">
            <v>18</v>
          </cell>
          <cell r="J658">
            <v>8</v>
          </cell>
          <cell r="Q658" t="str">
            <v>TILB20</v>
          </cell>
          <cell r="R658" t="str">
            <v>WARL20</v>
          </cell>
          <cell r="X658">
            <v>1180</v>
          </cell>
          <cell r="Y658" t="str">
            <v>B637</v>
          </cell>
          <cell r="AB658" t="str">
            <v>No</v>
          </cell>
          <cell r="AC658" t="str">
            <v>No</v>
          </cell>
          <cell r="AE658">
            <v>0.11085187047924698</v>
          </cell>
          <cell r="AF658">
            <v>15.664182017512884</v>
          </cell>
          <cell r="AG658">
            <v>2129</v>
          </cell>
          <cell r="AI658">
            <v>0.50502561477327013</v>
          </cell>
          <cell r="AJ658">
            <v>15.664182017512884</v>
          </cell>
          <cell r="AK658">
            <v>4545</v>
          </cell>
          <cell r="AL658" t="str">
            <v>Year Round</v>
          </cell>
        </row>
        <row r="659">
          <cell r="B659" t="str">
            <v>OCKH2A</v>
          </cell>
          <cell r="E659">
            <v>0</v>
          </cell>
          <cell r="F659">
            <v>0</v>
          </cell>
          <cell r="G659">
            <v>0</v>
          </cell>
          <cell r="H659" t="str">
            <v>L2</v>
          </cell>
          <cell r="I659">
            <v>18</v>
          </cell>
          <cell r="J659">
            <v>8</v>
          </cell>
          <cell r="Q659" t="str">
            <v>TILB40</v>
          </cell>
          <cell r="R659" t="str">
            <v>TILB4B</v>
          </cell>
          <cell r="X659">
            <v>3100</v>
          </cell>
          <cell r="Y659" t="str">
            <v>NG41</v>
          </cell>
          <cell r="AB659" t="str">
            <v>No</v>
          </cell>
          <cell r="AC659" t="str">
            <v>No</v>
          </cell>
          <cell r="AE659">
            <v>0</v>
          </cell>
          <cell r="AF659">
            <v>0.06</v>
          </cell>
          <cell r="AG659">
            <v>42</v>
          </cell>
          <cell r="AI659">
            <v>0</v>
          </cell>
          <cell r="AJ659">
            <v>0.06</v>
          </cell>
          <cell r="AK659">
            <v>6</v>
          </cell>
          <cell r="AL659" t="str">
            <v>Peak Security</v>
          </cell>
        </row>
        <row r="660">
          <cell r="B660" t="str">
            <v>OFFE20</v>
          </cell>
          <cell r="E660">
            <v>52.56576457670495</v>
          </cell>
          <cell r="F660">
            <v>0</v>
          </cell>
          <cell r="G660">
            <v>0</v>
          </cell>
          <cell r="H660" t="str">
            <v>Q4</v>
          </cell>
          <cell r="I660">
            <v>13</v>
          </cell>
          <cell r="J660">
            <v>3</v>
          </cell>
          <cell r="Q660" t="str">
            <v>TILB20</v>
          </cell>
          <cell r="R660" t="str">
            <v>TILB4A</v>
          </cell>
          <cell r="X660">
            <v>750</v>
          </cell>
          <cell r="Y660" t="str">
            <v>F686</v>
          </cell>
          <cell r="AB660" t="str">
            <v>No</v>
          </cell>
          <cell r="AC660" t="str">
            <v>No</v>
          </cell>
          <cell r="AE660">
            <v>0.10140266657155776</v>
          </cell>
          <cell r="AF660">
            <v>0</v>
          </cell>
          <cell r="AG660">
            <v>0</v>
          </cell>
          <cell r="AI660">
            <v>0.33436256890656801</v>
          </cell>
          <cell r="AJ660">
            <v>0</v>
          </cell>
          <cell r="AK660">
            <v>0</v>
          </cell>
          <cell r="AL660" t="str">
            <v>Year Round</v>
          </cell>
        </row>
        <row r="661">
          <cell r="B661" t="str">
            <v>OLDB20</v>
          </cell>
          <cell r="E661">
            <v>87.7</v>
          </cell>
          <cell r="F661">
            <v>0</v>
          </cell>
          <cell r="G661">
            <v>0</v>
          </cell>
          <cell r="H661" t="str">
            <v>L2</v>
          </cell>
          <cell r="I661">
            <v>18</v>
          </cell>
          <cell r="J661">
            <v>8</v>
          </cell>
          <cell r="Q661" t="str">
            <v>TILB40</v>
          </cell>
          <cell r="R661" t="str">
            <v>TILB4A</v>
          </cell>
          <cell r="X661">
            <v>3100</v>
          </cell>
          <cell r="Y661" t="str">
            <v>NG42</v>
          </cell>
          <cell r="AB661" t="str">
            <v>No</v>
          </cell>
          <cell r="AC661" t="str">
            <v>No</v>
          </cell>
          <cell r="AE661">
            <v>0</v>
          </cell>
          <cell r="AF661">
            <v>0.06</v>
          </cell>
          <cell r="AG661">
            <v>37</v>
          </cell>
          <cell r="AI661">
            <v>0</v>
          </cell>
          <cell r="AJ661">
            <v>0.06</v>
          </cell>
          <cell r="AK661">
            <v>5</v>
          </cell>
          <cell r="AL661" t="str">
            <v>Peak Security</v>
          </cell>
        </row>
        <row r="662">
          <cell r="B662" t="str">
            <v>OLDB4A</v>
          </cell>
          <cell r="E662">
            <v>0</v>
          </cell>
          <cell r="F662">
            <v>0</v>
          </cell>
          <cell r="G662">
            <v>0</v>
          </cell>
          <cell r="H662" t="str">
            <v>L2</v>
          </cell>
          <cell r="I662">
            <v>18</v>
          </cell>
          <cell r="J662">
            <v>8</v>
          </cell>
          <cell r="Q662" t="str">
            <v>TILB20</v>
          </cell>
          <cell r="R662" t="str">
            <v>TILB4B</v>
          </cell>
          <cell r="X662">
            <v>1000</v>
          </cell>
          <cell r="Y662" t="str">
            <v>F685</v>
          </cell>
          <cell r="AB662" t="str">
            <v>No</v>
          </cell>
          <cell r="AC662" t="str">
            <v>No</v>
          </cell>
          <cell r="AE662">
            <v>4.8337980119900259E-2</v>
          </cell>
          <cell r="AF662">
            <v>0</v>
          </cell>
          <cell r="AG662">
            <v>0</v>
          </cell>
          <cell r="AI662">
            <v>0.15868605339851632</v>
          </cell>
          <cell r="AJ662">
            <v>0</v>
          </cell>
          <cell r="AK662">
            <v>0</v>
          </cell>
          <cell r="AL662" t="str">
            <v>Year Round</v>
          </cell>
        </row>
        <row r="663">
          <cell r="B663" t="str">
            <v>OLDS10</v>
          </cell>
          <cell r="E663">
            <v>0</v>
          </cell>
          <cell r="F663">
            <v>0</v>
          </cell>
          <cell r="G663">
            <v>0</v>
          </cell>
          <cell r="H663" t="str">
            <v>G5</v>
          </cell>
          <cell r="I663">
            <v>21</v>
          </cell>
          <cell r="J663">
            <v>8</v>
          </cell>
          <cell r="Q663" t="str">
            <v>TRAW20</v>
          </cell>
          <cell r="R663" t="str">
            <v>TRAW40</v>
          </cell>
          <cell r="X663">
            <v>750</v>
          </cell>
          <cell r="Y663" t="str">
            <v>F224</v>
          </cell>
          <cell r="AB663" t="str">
            <v>No</v>
          </cell>
          <cell r="AC663" t="str">
            <v>No</v>
          </cell>
          <cell r="AE663">
            <v>3.443694182744704E-2</v>
          </cell>
          <cell r="AF663">
            <v>0</v>
          </cell>
          <cell r="AG663">
            <v>0</v>
          </cell>
          <cell r="AI663">
            <v>9.2835710411315487E-3</v>
          </cell>
          <cell r="AJ663">
            <v>0</v>
          </cell>
          <cell r="AK663">
            <v>0</v>
          </cell>
          <cell r="AL663" t="str">
            <v>Peak Security</v>
          </cell>
        </row>
        <row r="664">
          <cell r="B664" t="str">
            <v>ORRI10</v>
          </cell>
          <cell r="E664">
            <v>-18.536229899999999</v>
          </cell>
          <cell r="F664">
            <v>15.290075745838333</v>
          </cell>
          <cell r="G664">
            <v>10.121652103467673</v>
          </cell>
          <cell r="H664" t="str">
            <v>T1</v>
          </cell>
          <cell r="I664">
            <v>1</v>
          </cell>
          <cell r="J664">
            <v>1</v>
          </cell>
          <cell r="Q664" t="str">
            <v>TRAW20</v>
          </cell>
          <cell r="R664" t="str">
            <v>TRAW40</v>
          </cell>
          <cell r="X664">
            <v>965</v>
          </cell>
          <cell r="Y664" t="str">
            <v>F223</v>
          </cell>
          <cell r="AB664" t="str">
            <v>No</v>
          </cell>
          <cell r="AC664" t="str">
            <v>No</v>
          </cell>
          <cell r="AE664">
            <v>1.701409918200239E-2</v>
          </cell>
          <cell r="AF664">
            <v>0</v>
          </cell>
          <cell r="AG664">
            <v>0</v>
          </cell>
          <cell r="AI664">
            <v>4.5866906314859296E-3</v>
          </cell>
          <cell r="AJ664">
            <v>0</v>
          </cell>
          <cell r="AK664">
            <v>0</v>
          </cell>
          <cell r="AL664" t="str">
            <v>Peak Security</v>
          </cell>
        </row>
        <row r="665">
          <cell r="B665" t="str">
            <v>OSBA40</v>
          </cell>
          <cell r="E665">
            <v>429.5628456301468</v>
          </cell>
          <cell r="F665">
            <v>0</v>
          </cell>
          <cell r="G665">
            <v>0</v>
          </cell>
          <cell r="H665" t="str">
            <v>P6</v>
          </cell>
          <cell r="I665">
            <v>15</v>
          </cell>
          <cell r="J665">
            <v>3</v>
          </cell>
          <cell r="Q665" t="str">
            <v>TRAW40</v>
          </cell>
          <cell r="R665" t="str">
            <v>TREU4A</v>
          </cell>
          <cell r="X665">
            <v>3100</v>
          </cell>
          <cell r="Y665" t="str">
            <v>A22B</v>
          </cell>
          <cell r="AB665" t="str">
            <v>No</v>
          </cell>
          <cell r="AC665" t="str">
            <v>No</v>
          </cell>
          <cell r="AE665">
            <v>1.1995430211718372</v>
          </cell>
          <cell r="AF665">
            <v>64.28</v>
          </cell>
          <cell r="AG665">
            <v>22263</v>
          </cell>
          <cell r="AI665">
            <v>0.62691421115921253</v>
          </cell>
          <cell r="AJ665">
            <v>64.28</v>
          </cell>
          <cell r="AK665">
            <v>16095</v>
          </cell>
          <cell r="AL665" t="str">
            <v>Peak Security</v>
          </cell>
        </row>
        <row r="666">
          <cell r="B666" t="str">
            <v>PADI40</v>
          </cell>
          <cell r="E666">
            <v>108.19966494909194</v>
          </cell>
          <cell r="F666">
            <v>0</v>
          </cell>
          <cell r="G666">
            <v>0</v>
          </cell>
          <cell r="H666" t="str">
            <v>N5</v>
          </cell>
          <cell r="I666">
            <v>15</v>
          </cell>
          <cell r="J666">
            <v>4</v>
          </cell>
          <cell r="Q666" t="str">
            <v>TRAW40</v>
          </cell>
          <cell r="R666" t="str">
            <v>TREU4B</v>
          </cell>
          <cell r="X666">
            <v>3100</v>
          </cell>
          <cell r="Y666" t="str">
            <v>A22E</v>
          </cell>
          <cell r="AB666" t="str">
            <v>No</v>
          </cell>
          <cell r="AC666" t="str">
            <v>No</v>
          </cell>
          <cell r="AE666">
            <v>1.1995430211718372</v>
          </cell>
          <cell r="AF666">
            <v>64.28</v>
          </cell>
          <cell r="AG666">
            <v>22263</v>
          </cell>
          <cell r="AI666">
            <v>0.62691421115921253</v>
          </cell>
          <cell r="AJ666">
            <v>64.28</v>
          </cell>
          <cell r="AK666">
            <v>16095</v>
          </cell>
          <cell r="AL666" t="str">
            <v>Peak Security</v>
          </cell>
        </row>
        <row r="667">
          <cell r="B667" t="str">
            <v>PAFB4A</v>
          </cell>
          <cell r="E667">
            <v>0</v>
          </cell>
          <cell r="F667">
            <v>0</v>
          </cell>
          <cell r="G667">
            <v>0</v>
          </cell>
          <cell r="H667" t="str">
            <v>L3</v>
          </cell>
          <cell r="I667">
            <v>18</v>
          </cell>
          <cell r="J667">
            <v>7</v>
          </cell>
          <cell r="Q667" t="str">
            <v>TREM20</v>
          </cell>
          <cell r="R667" t="str">
            <v>USKM2A</v>
          </cell>
          <cell r="X667">
            <v>695</v>
          </cell>
          <cell r="Y667" t="str">
            <v>B855</v>
          </cell>
          <cell r="AB667" t="str">
            <v>No</v>
          </cell>
          <cell r="AC667" t="str">
            <v>No</v>
          </cell>
          <cell r="AE667">
            <v>0.74413072281832615</v>
          </cell>
          <cell r="AF667">
            <v>18.037179752377117</v>
          </cell>
          <cell r="AG667">
            <v>5186</v>
          </cell>
          <cell r="AI667">
            <v>0.3550100700835862</v>
          </cell>
          <cell r="AJ667">
            <v>18.037179752377117</v>
          </cell>
          <cell r="AK667">
            <v>3582</v>
          </cell>
          <cell r="AL667" t="str">
            <v>Peak Security</v>
          </cell>
        </row>
        <row r="668">
          <cell r="B668" t="str">
            <v>PAFB4B</v>
          </cell>
          <cell r="E668">
            <v>4.0500000000000007</v>
          </cell>
          <cell r="F668">
            <v>0</v>
          </cell>
          <cell r="G668">
            <v>0</v>
          </cell>
          <cell r="H668" t="str">
            <v>L3</v>
          </cell>
          <cell r="I668">
            <v>18</v>
          </cell>
          <cell r="J668">
            <v>7</v>
          </cell>
          <cell r="Q668" t="str">
            <v>CONQ40</v>
          </cell>
          <cell r="R668" t="str">
            <v>TREU4B</v>
          </cell>
          <cell r="X668">
            <v>2210</v>
          </cell>
          <cell r="Y668" t="str">
            <v>A22G</v>
          </cell>
          <cell r="AB668" t="str">
            <v>No</v>
          </cell>
          <cell r="AC668" t="str">
            <v>No</v>
          </cell>
          <cell r="AE668">
            <v>1.6589620244561054</v>
          </cell>
          <cell r="AF668">
            <v>14.32</v>
          </cell>
          <cell r="AG668">
            <v>13042</v>
          </cell>
          <cell r="AI668">
            <v>2.2763205780866889</v>
          </cell>
          <cell r="AJ668">
            <v>14.32</v>
          </cell>
          <cell r="AK668">
            <v>15277</v>
          </cell>
          <cell r="AL668" t="str">
            <v>Year Round</v>
          </cell>
        </row>
        <row r="669">
          <cell r="B669" t="str">
            <v>PAIS1Q</v>
          </cell>
          <cell r="E669">
            <v>15.351606035321083</v>
          </cell>
          <cell r="F669">
            <v>0</v>
          </cell>
          <cell r="G669">
            <v>0</v>
          </cell>
          <cell r="H669" t="str">
            <v>S2</v>
          </cell>
          <cell r="I669">
            <v>11</v>
          </cell>
          <cell r="J669">
            <v>2</v>
          </cell>
          <cell r="Q669" t="str">
            <v>SSHI20</v>
          </cell>
          <cell r="R669" t="str">
            <v>TYNE20</v>
          </cell>
          <cell r="X669">
            <v>1090</v>
          </cell>
          <cell r="Y669" t="str">
            <v>NG49</v>
          </cell>
          <cell r="AB669" t="str">
            <v>No</v>
          </cell>
          <cell r="AC669" t="str">
            <v>No</v>
          </cell>
          <cell r="AE669">
            <v>5.8140685021203231E-2</v>
          </cell>
          <cell r="AF669">
            <v>13.662714231036487</v>
          </cell>
          <cell r="AG669">
            <v>1473</v>
          </cell>
          <cell r="AI669">
            <v>4.6777251664142525E-2</v>
          </cell>
          <cell r="AJ669">
            <v>13.662714231036487</v>
          </cell>
          <cell r="AK669">
            <v>1322</v>
          </cell>
          <cell r="AL669" t="str">
            <v>Peak Security</v>
          </cell>
        </row>
        <row r="670">
          <cell r="B670" t="str">
            <v>PAIS1R</v>
          </cell>
          <cell r="E670">
            <v>15.351606035321083</v>
          </cell>
          <cell r="F670">
            <v>0</v>
          </cell>
          <cell r="G670">
            <v>0</v>
          </cell>
          <cell r="H670" t="str">
            <v>S2</v>
          </cell>
          <cell r="I670">
            <v>11</v>
          </cell>
          <cell r="J670">
            <v>2</v>
          </cell>
          <cell r="Q670" t="str">
            <v>USKM20</v>
          </cell>
          <cell r="R670" t="str">
            <v>USKM2A</v>
          </cell>
          <cell r="X670">
            <v>695</v>
          </cell>
          <cell r="Y670" t="str">
            <v>B869</v>
          </cell>
          <cell r="AB670" t="str">
            <v>No</v>
          </cell>
          <cell r="AC670" t="str">
            <v>No</v>
          </cell>
          <cell r="AE670">
            <v>0</v>
          </cell>
          <cell r="AF670">
            <v>0.82695375608905042</v>
          </cell>
          <cell r="AG670">
            <v>2</v>
          </cell>
          <cell r="AI670">
            <v>0</v>
          </cell>
          <cell r="AJ670">
            <v>0.82695375608905042</v>
          </cell>
          <cell r="AK670">
            <v>22</v>
          </cell>
          <cell r="AL670" t="str">
            <v>Year Round</v>
          </cell>
        </row>
        <row r="671">
          <cell r="B671" t="str">
            <v>PAIS1S</v>
          </cell>
          <cell r="E671">
            <v>0</v>
          </cell>
          <cell r="F671">
            <v>0</v>
          </cell>
          <cell r="G671">
            <v>0</v>
          </cell>
          <cell r="H671" t="str">
            <v>S2</v>
          </cell>
          <cell r="I671">
            <v>11</v>
          </cell>
          <cell r="J671">
            <v>2</v>
          </cell>
          <cell r="Q671" t="str">
            <v>USKM20</v>
          </cell>
          <cell r="R671" t="str">
            <v>USKM2B</v>
          </cell>
          <cell r="X671">
            <v>680</v>
          </cell>
          <cell r="Y671" t="str">
            <v>B899</v>
          </cell>
          <cell r="AB671" t="str">
            <v>No</v>
          </cell>
          <cell r="AC671" t="str">
            <v>No</v>
          </cell>
          <cell r="AE671">
            <v>0</v>
          </cell>
          <cell r="AF671">
            <v>0.46740864474598509</v>
          </cell>
          <cell r="AG671">
            <v>8</v>
          </cell>
          <cell r="AI671">
            <v>0</v>
          </cell>
          <cell r="AJ671">
            <v>0.46740864474598509</v>
          </cell>
          <cell r="AK671">
            <v>7</v>
          </cell>
          <cell r="AL671" t="str">
            <v>Peak Security</v>
          </cell>
        </row>
        <row r="672">
          <cell r="B672" t="str">
            <v>PAIS1T</v>
          </cell>
          <cell r="E672">
            <v>0</v>
          </cell>
          <cell r="F672">
            <v>0</v>
          </cell>
          <cell r="G672">
            <v>0</v>
          </cell>
          <cell r="H672" t="str">
            <v>S2</v>
          </cell>
          <cell r="I672">
            <v>11</v>
          </cell>
          <cell r="J672">
            <v>2</v>
          </cell>
          <cell r="Q672" t="str">
            <v>USKM20</v>
          </cell>
          <cell r="R672" t="str">
            <v>WHSO20</v>
          </cell>
          <cell r="X672">
            <v>1010</v>
          </cell>
          <cell r="Y672" t="str">
            <v>B897</v>
          </cell>
          <cell r="AB672" t="str">
            <v>No</v>
          </cell>
          <cell r="AC672" t="str">
            <v>No</v>
          </cell>
          <cell r="AE672">
            <v>0.35653649043488012</v>
          </cell>
          <cell r="AF672">
            <v>6.9991448341450067</v>
          </cell>
          <cell r="AG672">
            <v>2413</v>
          </cell>
          <cell r="AI672">
            <v>0.12450134924291667</v>
          </cell>
          <cell r="AJ672">
            <v>6.9991448341450067</v>
          </cell>
          <cell r="AK672">
            <v>1426</v>
          </cell>
          <cell r="AL672" t="str">
            <v>Peak Security</v>
          </cell>
        </row>
        <row r="673">
          <cell r="B673" t="str">
            <v>PART1Q</v>
          </cell>
          <cell r="E673">
            <v>26.641659985046942</v>
          </cell>
          <cell r="F673">
            <v>0</v>
          </cell>
          <cell r="G673">
            <v>0</v>
          </cell>
          <cell r="H673" t="str">
            <v>S6</v>
          </cell>
          <cell r="I673">
            <v>9</v>
          </cell>
          <cell r="J673">
            <v>2</v>
          </cell>
          <cell r="Q673" t="str">
            <v>USKM20</v>
          </cell>
          <cell r="R673" t="str">
            <v>WHSO20</v>
          </cell>
          <cell r="X673">
            <v>1010</v>
          </cell>
          <cell r="Y673" t="str">
            <v>B898</v>
          </cell>
          <cell r="AB673" t="str">
            <v>No</v>
          </cell>
          <cell r="AC673" t="str">
            <v>No</v>
          </cell>
          <cell r="AE673">
            <v>0.35653649043488012</v>
          </cell>
          <cell r="AF673">
            <v>7.0111296711897753</v>
          </cell>
          <cell r="AG673">
            <v>2417</v>
          </cell>
          <cell r="AI673">
            <v>0.12450134924291667</v>
          </cell>
          <cell r="AJ673">
            <v>7.0111296711897753</v>
          </cell>
          <cell r="AK673">
            <v>1428</v>
          </cell>
          <cell r="AL673" t="str">
            <v>Peak Security</v>
          </cell>
        </row>
        <row r="674">
          <cell r="B674" t="str">
            <v>PART1R</v>
          </cell>
          <cell r="E674">
            <v>26.641659985046942</v>
          </cell>
          <cell r="F674">
            <v>0</v>
          </cell>
          <cell r="G674">
            <v>0</v>
          </cell>
          <cell r="H674" t="str">
            <v>S6</v>
          </cell>
          <cell r="I674">
            <v>9</v>
          </cell>
          <cell r="J674">
            <v>2</v>
          </cell>
          <cell r="Q674" t="str">
            <v>USKM2A</v>
          </cell>
          <cell r="R674" t="str">
            <v>WHSO20</v>
          </cell>
          <cell r="X674">
            <v>695</v>
          </cell>
          <cell r="Y674" t="str">
            <v>B853</v>
          </cell>
          <cell r="AB674" t="str">
            <v>No</v>
          </cell>
          <cell r="AC674" t="str">
            <v>No</v>
          </cell>
          <cell r="AE674">
            <v>0.24465677801932276</v>
          </cell>
          <cell r="AF674">
            <v>6.6635693968914786</v>
          </cell>
          <cell r="AG674">
            <v>1903</v>
          </cell>
          <cell r="AI674">
            <v>8.8990911833868216E-2</v>
          </cell>
          <cell r="AJ674">
            <v>6.6635693968914786</v>
          </cell>
          <cell r="AK674">
            <v>1148</v>
          </cell>
          <cell r="AL674" t="str">
            <v>Peak Security</v>
          </cell>
        </row>
        <row r="675">
          <cell r="B675" t="str">
            <v>PEHE10</v>
          </cell>
          <cell r="E675">
            <v>4.7691935999999995</v>
          </cell>
          <cell r="F675">
            <v>0</v>
          </cell>
          <cell r="G675">
            <v>0</v>
          </cell>
          <cell r="H675" t="str">
            <v>T2</v>
          </cell>
          <cell r="I675">
            <v>2</v>
          </cell>
          <cell r="J675">
            <v>1</v>
          </cell>
          <cell r="Q675" t="str">
            <v>USKM2B</v>
          </cell>
          <cell r="R675" t="str">
            <v>WHSO20</v>
          </cell>
          <cell r="X675">
            <v>680</v>
          </cell>
          <cell r="Y675" t="str">
            <v>B857</v>
          </cell>
          <cell r="AB675" t="str">
            <v>No</v>
          </cell>
          <cell r="AC675" t="str">
            <v>No</v>
          </cell>
          <cell r="AE675">
            <v>0.22623794413536275</v>
          </cell>
          <cell r="AF675">
            <v>7.0111296711897753</v>
          </cell>
          <cell r="AG675">
            <v>1925</v>
          </cell>
          <cell r="AI675">
            <v>7.8769443951032192E-2</v>
          </cell>
          <cell r="AJ675">
            <v>7.0111296711897753</v>
          </cell>
          <cell r="AK675">
            <v>1136</v>
          </cell>
          <cell r="AL675" t="str">
            <v>Peak Security</v>
          </cell>
        </row>
        <row r="676">
          <cell r="B676" t="str">
            <v>PEHE20</v>
          </cell>
          <cell r="E676">
            <v>-10.301309999999999</v>
          </cell>
          <cell r="F676">
            <v>0</v>
          </cell>
          <cell r="G676">
            <v>0</v>
          </cell>
          <cell r="H676" t="str">
            <v>T2</v>
          </cell>
          <cell r="I676">
            <v>2</v>
          </cell>
          <cell r="J676">
            <v>1</v>
          </cell>
          <cell r="Q676" t="str">
            <v>WALP40_EME</v>
          </cell>
          <cell r="R676" t="str">
            <v>WALP40_EPN</v>
          </cell>
          <cell r="X676">
            <v>0</v>
          </cell>
          <cell r="Y676" t="str">
            <v>None</v>
          </cell>
          <cell r="AB676" t="str">
            <v>No</v>
          </cell>
          <cell r="AC676" t="str">
            <v>No</v>
          </cell>
          <cell r="AE676">
            <v>0</v>
          </cell>
          <cell r="AF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 t="str">
            <v>Year Round</v>
          </cell>
        </row>
        <row r="677">
          <cell r="B677" t="str">
            <v>PEHG1Q</v>
          </cell>
          <cell r="E677">
            <v>10.2372741</v>
          </cell>
          <cell r="F677">
            <v>0</v>
          </cell>
          <cell r="G677">
            <v>0</v>
          </cell>
          <cell r="H677" t="str">
            <v>T2</v>
          </cell>
          <cell r="I677">
            <v>2</v>
          </cell>
          <cell r="J677">
            <v>1</v>
          </cell>
          <cell r="Q677" t="str">
            <v>WALX20</v>
          </cell>
          <cell r="R677" t="str">
            <v>WALX4A</v>
          </cell>
          <cell r="X677">
            <v>1000</v>
          </cell>
          <cell r="Y677" t="str">
            <v>F613</v>
          </cell>
          <cell r="AB677" t="str">
            <v>No</v>
          </cell>
          <cell r="AC677" t="str">
            <v>No</v>
          </cell>
          <cell r="AE677">
            <v>0.32690343088512097</v>
          </cell>
          <cell r="AF677">
            <v>0</v>
          </cell>
          <cell r="AG677">
            <v>0</v>
          </cell>
          <cell r="AI677">
            <v>0.17314963173335715</v>
          </cell>
          <cell r="AJ677">
            <v>0</v>
          </cell>
          <cell r="AK677">
            <v>0</v>
          </cell>
          <cell r="AL677" t="str">
            <v>Peak Security</v>
          </cell>
        </row>
        <row r="678">
          <cell r="B678" t="str">
            <v>PEHG1R</v>
          </cell>
          <cell r="E678">
            <v>10.2372741</v>
          </cell>
          <cell r="F678">
            <v>0</v>
          </cell>
          <cell r="G678">
            <v>0</v>
          </cell>
          <cell r="H678" t="str">
            <v>T2</v>
          </cell>
          <cell r="I678">
            <v>2</v>
          </cell>
          <cell r="J678">
            <v>1</v>
          </cell>
          <cell r="Q678" t="str">
            <v>WALX20</v>
          </cell>
          <cell r="R678" t="str">
            <v>WALX4A</v>
          </cell>
          <cell r="X678">
            <v>1000</v>
          </cell>
          <cell r="Y678" t="str">
            <v>F618</v>
          </cell>
          <cell r="AB678" t="str">
            <v>No</v>
          </cell>
          <cell r="AC678" t="str">
            <v>No</v>
          </cell>
          <cell r="AE678">
            <v>0.32690343088512097</v>
          </cell>
          <cell r="AF678">
            <v>0</v>
          </cell>
          <cell r="AG678">
            <v>0</v>
          </cell>
          <cell r="AI678">
            <v>0.17314963173335715</v>
          </cell>
          <cell r="AJ678">
            <v>0</v>
          </cell>
          <cell r="AK678">
            <v>0</v>
          </cell>
          <cell r="AL678" t="str">
            <v>Peak Security</v>
          </cell>
        </row>
        <row r="679">
          <cell r="B679" t="str">
            <v>PELH40</v>
          </cell>
          <cell r="E679">
            <v>209.07676170997317</v>
          </cell>
          <cell r="F679">
            <v>0</v>
          </cell>
          <cell r="G679">
            <v>0</v>
          </cell>
          <cell r="H679" t="str">
            <v>D5</v>
          </cell>
          <cell r="I679">
            <v>18</v>
          </cell>
          <cell r="J679">
            <v>9</v>
          </cell>
          <cell r="Q679" t="str">
            <v>WALX20</v>
          </cell>
          <cell r="R679" t="str">
            <v>WALX4B</v>
          </cell>
          <cell r="X679">
            <v>1000</v>
          </cell>
          <cell r="Y679" t="str">
            <v>F614</v>
          </cell>
          <cell r="AB679" t="str">
            <v>No</v>
          </cell>
          <cell r="AC679" t="str">
            <v>No</v>
          </cell>
          <cell r="AE679">
            <v>0.31772436053736952</v>
          </cell>
          <cell r="AF679">
            <v>0</v>
          </cell>
          <cell r="AG679">
            <v>0</v>
          </cell>
          <cell r="AI679">
            <v>0.16821741936545331</v>
          </cell>
          <cell r="AJ679">
            <v>0</v>
          </cell>
          <cell r="AK679">
            <v>0</v>
          </cell>
          <cell r="AL679" t="str">
            <v>Peak Security</v>
          </cell>
        </row>
        <row r="680">
          <cell r="B680" t="str">
            <v>PEMB40</v>
          </cell>
          <cell r="E680">
            <v>102.78538657154846</v>
          </cell>
          <cell r="F680">
            <v>1867.9375869499165</v>
          </cell>
          <cell r="G680">
            <v>1236.5284986403005</v>
          </cell>
          <cell r="H680" t="str">
            <v>H6</v>
          </cell>
          <cell r="I680">
            <v>20</v>
          </cell>
          <cell r="J680">
            <v>10</v>
          </cell>
          <cell r="Q680" t="str">
            <v>WALX20</v>
          </cell>
          <cell r="R680" t="str">
            <v>WALX4B</v>
          </cell>
          <cell r="X680">
            <v>1000</v>
          </cell>
          <cell r="Y680" t="str">
            <v>F617</v>
          </cell>
          <cell r="AB680" t="str">
            <v>No</v>
          </cell>
          <cell r="AC680" t="str">
            <v>No</v>
          </cell>
          <cell r="AE680">
            <v>0.31772436053736952</v>
          </cell>
          <cell r="AF680">
            <v>0</v>
          </cell>
          <cell r="AG680">
            <v>0</v>
          </cell>
          <cell r="AI680">
            <v>0.16821741936545331</v>
          </cell>
          <cell r="AJ680">
            <v>0</v>
          </cell>
          <cell r="AK680">
            <v>0</v>
          </cell>
          <cell r="AL680" t="str">
            <v>Peak Security</v>
          </cell>
        </row>
        <row r="681">
          <cell r="B681" t="str">
            <v>PENN20</v>
          </cell>
          <cell r="E681">
            <v>283.10000000000002</v>
          </cell>
          <cell r="F681">
            <v>0</v>
          </cell>
          <cell r="G681">
            <v>0</v>
          </cell>
          <cell r="H681" t="str">
            <v>L1</v>
          </cell>
          <cell r="I681">
            <v>18</v>
          </cell>
          <cell r="J681">
            <v>8</v>
          </cell>
          <cell r="Q681" t="str">
            <v>PUDM40</v>
          </cell>
          <cell r="R681" t="str">
            <v>WHAM4A</v>
          </cell>
          <cell r="X681">
            <v>1280</v>
          </cell>
          <cell r="Y681" t="str">
            <v>A60K</v>
          </cell>
          <cell r="AB681" t="str">
            <v>No</v>
          </cell>
          <cell r="AC681" t="str">
            <v>No</v>
          </cell>
          <cell r="AE681">
            <v>0</v>
          </cell>
          <cell r="AF681">
            <v>22.13992818864245</v>
          </cell>
          <cell r="AG681">
            <v>4296</v>
          </cell>
          <cell r="AI681">
            <v>0</v>
          </cell>
          <cell r="AJ681">
            <v>22.13992818864245</v>
          </cell>
          <cell r="AK681">
            <v>8955</v>
          </cell>
          <cell r="AL681" t="str">
            <v>Year Round</v>
          </cell>
        </row>
        <row r="682">
          <cell r="B682" t="str">
            <v>PENN4A</v>
          </cell>
          <cell r="E682">
            <v>0</v>
          </cell>
          <cell r="F682">
            <v>0</v>
          </cell>
          <cell r="G682">
            <v>0</v>
          </cell>
          <cell r="H682" t="str">
            <v>L1</v>
          </cell>
          <cell r="I682">
            <v>18</v>
          </cell>
          <cell r="J682">
            <v>8</v>
          </cell>
          <cell r="Q682" t="str">
            <v>WHAM40</v>
          </cell>
          <cell r="R682" t="str">
            <v>WHAM4A</v>
          </cell>
          <cell r="X682">
            <v>1410</v>
          </cell>
          <cell r="Y682" t="str">
            <v>Q60A</v>
          </cell>
          <cell r="AB682" t="str">
            <v>No</v>
          </cell>
          <cell r="AC682" t="str">
            <v>No</v>
          </cell>
          <cell r="AE682">
            <v>0</v>
          </cell>
          <cell r="AF682">
            <v>0</v>
          </cell>
          <cell r="AG682">
            <v>0</v>
          </cell>
          <cell r="AI682">
            <v>0</v>
          </cell>
          <cell r="AJ682">
            <v>0</v>
          </cell>
          <cell r="AK682">
            <v>0</v>
          </cell>
          <cell r="AL682" t="str">
            <v>Year Round</v>
          </cell>
        </row>
        <row r="683">
          <cell r="B683" t="str">
            <v>PENN4B</v>
          </cell>
          <cell r="E683">
            <v>0</v>
          </cell>
          <cell r="F683">
            <v>0</v>
          </cell>
          <cell r="G683">
            <v>0</v>
          </cell>
          <cell r="H683" t="str">
            <v>L1</v>
          </cell>
          <cell r="I683">
            <v>18</v>
          </cell>
          <cell r="J683">
            <v>8</v>
          </cell>
          <cell r="Q683" t="str">
            <v>WHAM40</v>
          </cell>
          <cell r="R683" t="str">
            <v>WHAM4B</v>
          </cell>
          <cell r="X683">
            <v>1410</v>
          </cell>
          <cell r="Y683" t="str">
            <v>Q60B</v>
          </cell>
          <cell r="AB683" t="str">
            <v>No</v>
          </cell>
          <cell r="AC683" t="str">
            <v>No</v>
          </cell>
          <cell r="AE683">
            <v>0</v>
          </cell>
          <cell r="AF683">
            <v>0</v>
          </cell>
          <cell r="AG683">
            <v>0</v>
          </cell>
          <cell r="AI683">
            <v>0</v>
          </cell>
          <cell r="AJ683">
            <v>0</v>
          </cell>
          <cell r="AK683">
            <v>0</v>
          </cell>
          <cell r="AL683" t="str">
            <v>Year Round</v>
          </cell>
        </row>
        <row r="684">
          <cell r="B684" t="str">
            <v>PENT40</v>
          </cell>
          <cell r="E684">
            <v>101.21237525135113</v>
          </cell>
          <cell r="F684">
            <v>0</v>
          </cell>
          <cell r="G684">
            <v>0</v>
          </cell>
          <cell r="H684" t="str">
            <v>M6</v>
          </cell>
          <cell r="I684">
            <v>19</v>
          </cell>
          <cell r="J684">
            <v>6</v>
          </cell>
          <cell r="Q684" t="str">
            <v>WHSO20</v>
          </cell>
          <cell r="R684" t="str">
            <v>WHSO2A</v>
          </cell>
          <cell r="X684">
            <v>750</v>
          </cell>
          <cell r="Y684" t="str">
            <v>Q859</v>
          </cell>
          <cell r="AB684" t="str">
            <v>No</v>
          </cell>
          <cell r="AC684" t="str">
            <v>No</v>
          </cell>
          <cell r="AE684">
            <v>0.25256552124491116</v>
          </cell>
          <cell r="AF684">
            <v>0</v>
          </cell>
          <cell r="AG684">
            <v>0</v>
          </cell>
          <cell r="AI684">
            <v>0.10919660664300422</v>
          </cell>
          <cell r="AJ684">
            <v>0</v>
          </cell>
          <cell r="AK684">
            <v>0</v>
          </cell>
          <cell r="AL684" t="str">
            <v>Peak Security</v>
          </cell>
        </row>
        <row r="685">
          <cell r="B685" t="str">
            <v>PERS10</v>
          </cell>
          <cell r="E685">
            <v>46.353981600000004</v>
          </cell>
          <cell r="F685">
            <v>0</v>
          </cell>
          <cell r="G685">
            <v>0</v>
          </cell>
          <cell r="H685" t="str">
            <v>T2</v>
          </cell>
          <cell r="I685">
            <v>5</v>
          </cell>
          <cell r="J685">
            <v>1</v>
          </cell>
          <cell r="Q685" t="str">
            <v>WHSO20</v>
          </cell>
          <cell r="R685" t="str">
            <v>WHSO2B</v>
          </cell>
          <cell r="X685">
            <v>750</v>
          </cell>
          <cell r="Y685" t="str">
            <v>Q858</v>
          </cell>
          <cell r="AB685" t="str">
            <v>No</v>
          </cell>
          <cell r="AC685" t="str">
            <v>No</v>
          </cell>
          <cell r="AE685">
            <v>0.25520326336945798</v>
          </cell>
          <cell r="AF685">
            <v>0</v>
          </cell>
          <cell r="AG685">
            <v>0</v>
          </cell>
          <cell r="AI685">
            <v>0.11033703344306817</v>
          </cell>
          <cell r="AJ685">
            <v>0</v>
          </cell>
          <cell r="AK685">
            <v>0</v>
          </cell>
          <cell r="AL685" t="str">
            <v>Peak Security</v>
          </cell>
        </row>
        <row r="686">
          <cell r="B686" t="str">
            <v>PERS20</v>
          </cell>
          <cell r="E686">
            <v>0</v>
          </cell>
          <cell r="F686">
            <v>0</v>
          </cell>
          <cell r="G686">
            <v>0</v>
          </cell>
          <cell r="H686" t="str">
            <v>T2</v>
          </cell>
          <cell r="I686">
            <v>5</v>
          </cell>
          <cell r="J686">
            <v>1</v>
          </cell>
          <cell r="Q686" t="str">
            <v>WHSO20</v>
          </cell>
          <cell r="R686" t="str">
            <v>WHSO4B</v>
          </cell>
          <cell r="X686">
            <v>750</v>
          </cell>
          <cell r="Y686" t="str">
            <v>F867</v>
          </cell>
          <cell r="AB686" t="str">
            <v>No</v>
          </cell>
          <cell r="AC686" t="str">
            <v>No</v>
          </cell>
          <cell r="AE686">
            <v>6.7220702005767644E-2</v>
          </cell>
          <cell r="AF686">
            <v>0</v>
          </cell>
          <cell r="AG686">
            <v>0</v>
          </cell>
          <cell r="AI686">
            <v>8.3916915197646328E-4</v>
          </cell>
          <cell r="AJ686">
            <v>0</v>
          </cell>
          <cell r="AK686">
            <v>0</v>
          </cell>
          <cell r="AL686" t="str">
            <v>Peak Security</v>
          </cell>
        </row>
        <row r="687">
          <cell r="B687" t="str">
            <v>PEWO21</v>
          </cell>
          <cell r="E687">
            <v>0</v>
          </cell>
          <cell r="F687">
            <v>0</v>
          </cell>
          <cell r="G687">
            <v>0</v>
          </cell>
          <cell r="H687" t="str">
            <v>R4</v>
          </cell>
          <cell r="I687">
            <v>15</v>
          </cell>
          <cell r="J687">
            <v>4</v>
          </cell>
          <cell r="Q687" t="str">
            <v>WHSO4A</v>
          </cell>
          <cell r="R687" t="str">
            <v>WHSO4B</v>
          </cell>
          <cell r="X687">
            <v>2780</v>
          </cell>
          <cell r="Y687" t="str">
            <v>A867</v>
          </cell>
          <cell r="AB687" t="str">
            <v>No</v>
          </cell>
          <cell r="AC687" t="str">
            <v>No</v>
          </cell>
          <cell r="AE687">
            <v>0</v>
          </cell>
          <cell r="AF687">
            <v>0.08</v>
          </cell>
          <cell r="AG687">
            <v>15</v>
          </cell>
          <cell r="AI687">
            <v>0</v>
          </cell>
          <cell r="AJ687">
            <v>0.08</v>
          </cell>
          <cell r="AK687">
            <v>2</v>
          </cell>
          <cell r="AL687" t="str">
            <v>Peak Security</v>
          </cell>
        </row>
        <row r="688">
          <cell r="B688" t="str">
            <v>PEWO22</v>
          </cell>
          <cell r="E688">
            <v>0</v>
          </cell>
          <cell r="F688">
            <v>0</v>
          </cell>
          <cell r="G688">
            <v>0</v>
          </cell>
          <cell r="H688" t="str">
            <v>R4</v>
          </cell>
          <cell r="I688">
            <v>15</v>
          </cell>
          <cell r="J688">
            <v>4</v>
          </cell>
          <cell r="Q688" t="str">
            <v>WILE20</v>
          </cell>
          <cell r="R688" t="str">
            <v>WILE40</v>
          </cell>
          <cell r="X688">
            <v>685</v>
          </cell>
          <cell r="Y688" t="str">
            <v>NG22</v>
          </cell>
          <cell r="AB688" t="str">
            <v>No</v>
          </cell>
          <cell r="AC688" t="str">
            <v>No</v>
          </cell>
          <cell r="AE688">
            <v>0.24256476750000003</v>
          </cell>
          <cell r="AF688">
            <v>0</v>
          </cell>
          <cell r="AG688">
            <v>0</v>
          </cell>
          <cell r="AI688">
            <v>0.24256476750000003</v>
          </cell>
          <cell r="AJ688">
            <v>0</v>
          </cell>
          <cell r="AK688">
            <v>0</v>
          </cell>
          <cell r="AL688" t="str">
            <v>Year Round</v>
          </cell>
        </row>
        <row r="689">
          <cell r="B689" t="str">
            <v>PEWO40</v>
          </cell>
          <cell r="E689">
            <v>251.79022759271882</v>
          </cell>
          <cell r="F689">
            <v>0</v>
          </cell>
          <cell r="G689">
            <v>0</v>
          </cell>
          <cell r="H689" t="str">
            <v>R4</v>
          </cell>
          <cell r="I689">
            <v>15</v>
          </cell>
          <cell r="J689">
            <v>4</v>
          </cell>
          <cell r="Q689" t="str">
            <v>WISD20_EPN</v>
          </cell>
          <cell r="R689" t="str">
            <v>WISD20_LPN</v>
          </cell>
          <cell r="X689">
            <v>0</v>
          </cell>
          <cell r="Y689" t="str">
            <v>None</v>
          </cell>
          <cell r="AB689" t="str">
            <v>No</v>
          </cell>
          <cell r="AC689" t="str">
            <v>No</v>
          </cell>
          <cell r="AE689">
            <v>0</v>
          </cell>
          <cell r="AF689">
            <v>0</v>
          </cell>
          <cell r="AG689">
            <v>0</v>
          </cell>
          <cell r="AI689">
            <v>0</v>
          </cell>
          <cell r="AJ689">
            <v>0</v>
          </cell>
          <cell r="AK689">
            <v>0</v>
          </cell>
          <cell r="AL689" t="str">
            <v>Year Round</v>
          </cell>
        </row>
        <row r="690">
          <cell r="B690" t="str">
            <v>PEWO4A</v>
          </cell>
          <cell r="E690">
            <v>0</v>
          </cell>
          <cell r="F690">
            <v>0</v>
          </cell>
          <cell r="G690">
            <v>0</v>
          </cell>
          <cell r="H690" t="str">
            <v>R4</v>
          </cell>
          <cell r="I690">
            <v>15</v>
          </cell>
          <cell r="J690">
            <v>4</v>
          </cell>
          <cell r="Q690" t="str">
            <v>WISD20_EPN</v>
          </cell>
          <cell r="R690" t="str">
            <v>WISD20_SEP</v>
          </cell>
          <cell r="X690">
            <v>0</v>
          </cell>
          <cell r="Y690" t="str">
            <v>None</v>
          </cell>
          <cell r="AB690" t="str">
            <v>No</v>
          </cell>
          <cell r="AC690" t="str">
            <v>No</v>
          </cell>
          <cell r="AE690">
            <v>0</v>
          </cell>
          <cell r="AF690">
            <v>0</v>
          </cell>
          <cell r="AG690">
            <v>0</v>
          </cell>
          <cell r="AI690">
            <v>0</v>
          </cell>
          <cell r="AJ690">
            <v>0</v>
          </cell>
          <cell r="AK690">
            <v>0</v>
          </cell>
          <cell r="AL690" t="str">
            <v>Year Round</v>
          </cell>
        </row>
        <row r="691">
          <cell r="B691" t="str">
            <v>PEWO4B</v>
          </cell>
          <cell r="E691">
            <v>0</v>
          </cell>
          <cell r="F691">
            <v>0</v>
          </cell>
          <cell r="G691">
            <v>0</v>
          </cell>
          <cell r="H691" t="str">
            <v>R4</v>
          </cell>
          <cell r="I691">
            <v>15</v>
          </cell>
          <cell r="J691">
            <v>4</v>
          </cell>
          <cell r="Q691" t="str">
            <v>WISD20_EPN</v>
          </cell>
          <cell r="R691" t="str">
            <v>WISD2A</v>
          </cell>
          <cell r="X691">
            <v>750</v>
          </cell>
          <cell r="Y691" t="str">
            <v>Q726</v>
          </cell>
          <cell r="AB691" t="str">
            <v>No</v>
          </cell>
          <cell r="AC691" t="str">
            <v>No</v>
          </cell>
          <cell r="AE691">
            <v>0</v>
          </cell>
          <cell r="AF691">
            <v>0</v>
          </cell>
          <cell r="AG691">
            <v>0</v>
          </cell>
          <cell r="AI691">
            <v>0</v>
          </cell>
          <cell r="AJ691">
            <v>0</v>
          </cell>
          <cell r="AK691">
            <v>0</v>
          </cell>
          <cell r="AL691" t="str">
            <v>Year Round</v>
          </cell>
        </row>
        <row r="692">
          <cell r="B692" t="str">
            <v>PITS20</v>
          </cell>
          <cell r="E692">
            <v>49.720830355389168</v>
          </cell>
          <cell r="F692">
            <v>0</v>
          </cell>
          <cell r="G692">
            <v>0</v>
          </cell>
          <cell r="H692" t="str">
            <v>P3</v>
          </cell>
          <cell r="I692">
            <v>16</v>
          </cell>
          <cell r="J692">
            <v>5</v>
          </cell>
          <cell r="Q692" t="str">
            <v>WISD20_EPN</v>
          </cell>
          <cell r="R692" t="str">
            <v>WISD2B</v>
          </cell>
          <cell r="X692">
            <v>740</v>
          </cell>
          <cell r="Y692" t="str">
            <v>Q724</v>
          </cell>
          <cell r="AB692" t="str">
            <v>No</v>
          </cell>
          <cell r="AC692" t="str">
            <v>No</v>
          </cell>
          <cell r="AE692">
            <v>3.7250216715918334E-4</v>
          </cell>
          <cell r="AF692">
            <v>0</v>
          </cell>
          <cell r="AG692">
            <v>0</v>
          </cell>
          <cell r="AI692">
            <v>1.0830265959230903E-2</v>
          </cell>
          <cell r="AJ692">
            <v>0</v>
          </cell>
          <cell r="AK692">
            <v>0</v>
          </cell>
          <cell r="AL692" t="str">
            <v>Year Round</v>
          </cell>
        </row>
        <row r="693">
          <cell r="B693" t="str">
            <v>POOB2Q</v>
          </cell>
          <cell r="E693">
            <v>35.101113829372181</v>
          </cell>
          <cell r="F693">
            <v>0</v>
          </cell>
          <cell r="G693">
            <v>0</v>
          </cell>
          <cell r="H693" t="str">
            <v>S1</v>
          </cell>
          <cell r="I693">
            <v>11</v>
          </cell>
          <cell r="J693">
            <v>2</v>
          </cell>
          <cell r="Q693" t="str">
            <v>WISD20_EPN</v>
          </cell>
          <cell r="R693" t="str">
            <v>WISD4A</v>
          </cell>
          <cell r="X693">
            <v>1100</v>
          </cell>
          <cell r="Y693" t="str">
            <v>F724</v>
          </cell>
          <cell r="AB693" t="str">
            <v>No</v>
          </cell>
          <cell r="AC693" t="str">
            <v>No</v>
          </cell>
          <cell r="AE693">
            <v>7.0813974576222488E-2</v>
          </cell>
          <cell r="AF693">
            <v>0</v>
          </cell>
          <cell r="AG693">
            <v>0</v>
          </cell>
          <cell r="AI693">
            <v>0.20707103666543394</v>
          </cell>
          <cell r="AJ693">
            <v>0</v>
          </cell>
          <cell r="AK693">
            <v>0</v>
          </cell>
          <cell r="AL693" t="str">
            <v>Year Round</v>
          </cell>
        </row>
        <row r="694">
          <cell r="B694" t="str">
            <v>POOB2R</v>
          </cell>
          <cell r="E694">
            <v>32.851113829372181</v>
          </cell>
          <cell r="F694">
            <v>0</v>
          </cell>
          <cell r="G694">
            <v>0</v>
          </cell>
          <cell r="H694" t="str">
            <v>S1</v>
          </cell>
          <cell r="I694">
            <v>11</v>
          </cell>
          <cell r="J694">
            <v>2</v>
          </cell>
          <cell r="Q694" t="str">
            <v>WISD20_EPN</v>
          </cell>
          <cell r="R694" t="str">
            <v>WISD4B</v>
          </cell>
          <cell r="X694">
            <v>1100</v>
          </cell>
          <cell r="Y694" t="str">
            <v>F725</v>
          </cell>
          <cell r="AB694" t="str">
            <v>No</v>
          </cell>
          <cell r="AC694" t="str">
            <v>No</v>
          </cell>
          <cell r="AE694">
            <v>7.0813974576222488E-2</v>
          </cell>
          <cell r="AF694">
            <v>0</v>
          </cell>
          <cell r="AG694">
            <v>0</v>
          </cell>
          <cell r="AI694">
            <v>0.20707103666543394</v>
          </cell>
          <cell r="AJ694">
            <v>0</v>
          </cell>
          <cell r="AK694">
            <v>0</v>
          </cell>
          <cell r="AL694" t="str">
            <v>Year Round</v>
          </cell>
        </row>
        <row r="695">
          <cell r="B695" t="str">
            <v>POPP20</v>
          </cell>
          <cell r="E695">
            <v>46.384182749999979</v>
          </cell>
          <cell r="F695">
            <v>0</v>
          </cell>
          <cell r="G695">
            <v>0</v>
          </cell>
          <cell r="H695" t="str">
            <v>P2</v>
          </cell>
          <cell r="I695">
            <v>15</v>
          </cell>
          <cell r="J695">
            <v>3</v>
          </cell>
          <cell r="Q695" t="str">
            <v>WTHU4C</v>
          </cell>
          <cell r="R695" t="str">
            <v>WTHU4E</v>
          </cell>
          <cell r="X695">
            <v>0</v>
          </cell>
          <cell r="Y695" t="str">
            <v>None</v>
          </cell>
          <cell r="AB695" t="str">
            <v>No</v>
          </cell>
          <cell r="AC695" t="str">
            <v>No</v>
          </cell>
          <cell r="AE695">
            <v>0</v>
          </cell>
          <cell r="AF695">
            <v>0</v>
          </cell>
          <cell r="AG695">
            <v>0</v>
          </cell>
          <cell r="AI695">
            <v>0</v>
          </cell>
          <cell r="AJ695">
            <v>0</v>
          </cell>
          <cell r="AK695">
            <v>0</v>
          </cell>
          <cell r="AL695" t="str">
            <v>Peak Security</v>
          </cell>
        </row>
        <row r="696">
          <cell r="B696" t="str">
            <v>PORA1Q</v>
          </cell>
          <cell r="E696">
            <v>-1.190489584</v>
          </cell>
          <cell r="F696">
            <v>0</v>
          </cell>
          <cell r="G696">
            <v>0</v>
          </cell>
          <cell r="H696" t="str">
            <v>T3</v>
          </cell>
          <cell r="I696">
            <v>7</v>
          </cell>
          <cell r="J696">
            <v>1</v>
          </cell>
          <cell r="Q696" t="str">
            <v>WTHU4D</v>
          </cell>
          <cell r="R696" t="str">
            <v>WTHU4F</v>
          </cell>
          <cell r="X696">
            <v>0</v>
          </cell>
          <cell r="Y696" t="str">
            <v>None</v>
          </cell>
          <cell r="AB696" t="str">
            <v>No</v>
          </cell>
          <cell r="AC696" t="str">
            <v>No</v>
          </cell>
          <cell r="AE696">
            <v>0</v>
          </cell>
          <cell r="AF696">
            <v>0</v>
          </cell>
          <cell r="AG696">
            <v>0</v>
          </cell>
          <cell r="AI696">
            <v>0</v>
          </cell>
          <cell r="AJ696">
            <v>0</v>
          </cell>
          <cell r="AK696">
            <v>0</v>
          </cell>
          <cell r="AL696" t="str">
            <v>Peak Security</v>
          </cell>
        </row>
        <row r="697">
          <cell r="B697" t="str">
            <v>PORA1R</v>
          </cell>
          <cell r="E697">
            <v>-1.190489584</v>
          </cell>
          <cell r="F697">
            <v>0</v>
          </cell>
          <cell r="G697">
            <v>0</v>
          </cell>
          <cell r="H697" t="str">
            <v>T3</v>
          </cell>
          <cell r="I697">
            <v>7</v>
          </cell>
          <cell r="J697">
            <v>1</v>
          </cell>
          <cell r="Q697" t="str">
            <v>WWEY20</v>
          </cell>
          <cell r="R697" t="str">
            <v>WWEY4A</v>
          </cell>
          <cell r="X697">
            <v>750</v>
          </cell>
          <cell r="Y697" t="str">
            <v>F784</v>
          </cell>
          <cell r="AB697" t="str">
            <v>No</v>
          </cell>
          <cell r="AC697" t="str">
            <v>No</v>
          </cell>
          <cell r="AE697">
            <v>0.12859071152699045</v>
          </cell>
          <cell r="AF697">
            <v>0</v>
          </cell>
          <cell r="AG697">
            <v>0</v>
          </cell>
          <cell r="AI697">
            <v>1.996218255765347E-2</v>
          </cell>
          <cell r="AJ697">
            <v>0</v>
          </cell>
          <cell r="AK697">
            <v>0</v>
          </cell>
          <cell r="AL697" t="str">
            <v>Peak Security</v>
          </cell>
        </row>
        <row r="698">
          <cell r="B698" t="str">
            <v>PORD2Q</v>
          </cell>
          <cell r="E698">
            <v>27.357188411445499</v>
          </cell>
          <cell r="F698">
            <v>0</v>
          </cell>
          <cell r="G698">
            <v>0</v>
          </cell>
          <cell r="H698" t="str">
            <v>S4</v>
          </cell>
          <cell r="I698">
            <v>9</v>
          </cell>
          <cell r="J698">
            <v>2</v>
          </cell>
          <cell r="Q698" t="str">
            <v>WWEY20</v>
          </cell>
          <cell r="R698" t="str">
            <v>WWEY4A</v>
          </cell>
          <cell r="X698">
            <v>750</v>
          </cell>
          <cell r="Y698" t="str">
            <v>F785</v>
          </cell>
          <cell r="AB698" t="str">
            <v>No</v>
          </cell>
          <cell r="AC698" t="str">
            <v>No</v>
          </cell>
          <cell r="AE698">
            <v>0.12859071152699045</v>
          </cell>
          <cell r="AF698">
            <v>0</v>
          </cell>
          <cell r="AG698">
            <v>0</v>
          </cell>
          <cell r="AI698">
            <v>1.996218255765347E-2</v>
          </cell>
          <cell r="AJ698">
            <v>0</v>
          </cell>
          <cell r="AK698">
            <v>0</v>
          </cell>
          <cell r="AL698" t="str">
            <v>Peak Security</v>
          </cell>
        </row>
        <row r="699">
          <cell r="B699" t="str">
            <v>PORD2R</v>
          </cell>
          <cell r="E699">
            <v>27.357188411445499</v>
          </cell>
          <cell r="F699">
            <v>0</v>
          </cell>
          <cell r="G699">
            <v>0</v>
          </cell>
          <cell r="H699" t="str">
            <v>S4</v>
          </cell>
          <cell r="I699">
            <v>9</v>
          </cell>
          <cell r="J699">
            <v>2</v>
          </cell>
          <cell r="Q699" t="str">
            <v>WWEY20</v>
          </cell>
          <cell r="R699" t="str">
            <v>WWEY4B</v>
          </cell>
          <cell r="X699">
            <v>750</v>
          </cell>
          <cell r="Y699" t="str">
            <v>F787</v>
          </cell>
          <cell r="AB699" t="str">
            <v>No</v>
          </cell>
          <cell r="AC699" t="str">
            <v>No</v>
          </cell>
          <cell r="AE699">
            <v>0.145801699757697</v>
          </cell>
          <cell r="AF699">
            <v>0</v>
          </cell>
          <cell r="AG699">
            <v>0</v>
          </cell>
          <cell r="AI699">
            <v>2.1576002903650304E-2</v>
          </cell>
          <cell r="AJ699">
            <v>0</v>
          </cell>
          <cell r="AK699">
            <v>0</v>
          </cell>
          <cell r="AL699" t="str">
            <v>Peak Security</v>
          </cell>
        </row>
        <row r="700">
          <cell r="B700" t="str">
            <v>PUDM40</v>
          </cell>
          <cell r="E700">
            <v>30.47</v>
          </cell>
          <cell r="F700">
            <v>0</v>
          </cell>
          <cell r="G700">
            <v>0</v>
          </cell>
          <cell r="H700" t="str">
            <v>A1</v>
          </cell>
          <cell r="I700">
            <v>23</v>
          </cell>
          <cell r="J700">
            <v>12</v>
          </cell>
          <cell r="Q700" t="str">
            <v>WWEY2A</v>
          </cell>
          <cell r="R700" t="str">
            <v>WWEY4B</v>
          </cell>
          <cell r="X700">
            <v>750</v>
          </cell>
          <cell r="Y700" t="str">
            <v>F788</v>
          </cell>
          <cell r="AB700" t="str">
            <v>No</v>
          </cell>
          <cell r="AC700" t="str">
            <v>No</v>
          </cell>
          <cell r="AE700">
            <v>8.9986351087988983E-2</v>
          </cell>
          <cell r="AF700">
            <v>0</v>
          </cell>
          <cell r="AG700">
            <v>0</v>
          </cell>
          <cell r="AI700">
            <v>1.6318245261893106E-2</v>
          </cell>
          <cell r="AJ700">
            <v>0</v>
          </cell>
          <cell r="AK700">
            <v>0</v>
          </cell>
          <cell r="AL700" t="str">
            <v>Peak Security</v>
          </cell>
        </row>
        <row r="701">
          <cell r="B701" t="str">
            <v>PYLE20</v>
          </cell>
          <cell r="E701">
            <v>94.99761348549842</v>
          </cell>
          <cell r="F701">
            <v>0</v>
          </cell>
          <cell r="G701">
            <v>0</v>
          </cell>
          <cell r="H701" t="str">
            <v>H1</v>
          </cell>
          <cell r="I701">
            <v>21</v>
          </cell>
          <cell r="J701">
            <v>10</v>
          </cell>
          <cell r="Q701" t="str">
            <v>AREC10</v>
          </cell>
          <cell r="R701" t="str">
            <v>MAHI10</v>
          </cell>
          <cell r="X701">
            <v>214</v>
          </cell>
          <cell r="Y701" t="str">
            <v>C12W</v>
          </cell>
          <cell r="AB701" t="str">
            <v>No</v>
          </cell>
          <cell r="AC701" t="str">
            <v>No</v>
          </cell>
          <cell r="AE701">
            <v>0</v>
          </cell>
          <cell r="AF701">
            <v>58.200950770668278</v>
          </cell>
          <cell r="AG701">
            <v>0</v>
          </cell>
          <cell r="AI701">
            <v>0.45035945079999845</v>
          </cell>
          <cell r="AJ701">
            <v>58.200950770668278</v>
          </cell>
          <cell r="AK701">
            <v>5956</v>
          </cell>
          <cell r="AL701" t="str">
            <v>Year Round</v>
          </cell>
        </row>
        <row r="702">
          <cell r="B702" t="str">
            <v>QUER4A</v>
          </cell>
          <cell r="E702">
            <v>0</v>
          </cell>
          <cell r="F702">
            <v>0</v>
          </cell>
          <cell r="G702">
            <v>0</v>
          </cell>
          <cell r="H702" t="str">
            <v>R6</v>
          </cell>
          <cell r="I702">
            <v>14</v>
          </cell>
          <cell r="J702">
            <v>4</v>
          </cell>
          <cell r="Q702" t="str">
            <v>AUCH20</v>
          </cell>
          <cell r="R702" t="str">
            <v>MAHI20</v>
          </cell>
          <cell r="X702">
            <v>570</v>
          </cell>
          <cell r="Y702" t="str">
            <v>B11A</v>
          </cell>
          <cell r="AB702" t="str">
            <v>No</v>
          </cell>
          <cell r="AC702" t="str">
            <v>No</v>
          </cell>
          <cell r="AE702">
            <v>0</v>
          </cell>
          <cell r="AF702">
            <v>17.378013714914829</v>
          </cell>
          <cell r="AG702">
            <v>0</v>
          </cell>
          <cell r="AI702">
            <v>7.0399999999997853E-2</v>
          </cell>
          <cell r="AJ702">
            <v>17.378013714914829</v>
          </cell>
          <cell r="AK702">
            <v>1390</v>
          </cell>
          <cell r="AL702" t="str">
            <v>Year Round</v>
          </cell>
        </row>
        <row r="703">
          <cell r="B703" t="str">
            <v>QUER4B</v>
          </cell>
          <cell r="E703">
            <v>0</v>
          </cell>
          <cell r="F703">
            <v>0</v>
          </cell>
          <cell r="G703">
            <v>0</v>
          </cell>
          <cell r="H703" t="str">
            <v>R6</v>
          </cell>
          <cell r="I703">
            <v>14</v>
          </cell>
          <cell r="J703">
            <v>4</v>
          </cell>
          <cell r="Q703" t="str">
            <v>AUCW10</v>
          </cell>
          <cell r="R703" t="str">
            <v>HADH10</v>
          </cell>
          <cell r="X703">
            <v>140</v>
          </cell>
          <cell r="Y703" t="str">
            <v>S002</v>
          </cell>
          <cell r="AB703" t="str">
            <v>No</v>
          </cell>
          <cell r="AC703" t="str">
            <v>No</v>
          </cell>
          <cell r="AE703">
            <v>0</v>
          </cell>
          <cell r="AF703">
            <v>51.609167724124553</v>
          </cell>
          <cell r="AG703">
            <v>0</v>
          </cell>
          <cell r="AI703">
            <v>0.89490749670000314</v>
          </cell>
          <cell r="AJ703">
            <v>51.609167724124553</v>
          </cell>
          <cell r="AK703">
            <v>3609</v>
          </cell>
          <cell r="AL703" t="str">
            <v>Year Round</v>
          </cell>
        </row>
        <row r="704">
          <cell r="B704" t="str">
            <v>QUOI10</v>
          </cell>
          <cell r="E704">
            <v>-7.4775405599999996</v>
          </cell>
          <cell r="F704">
            <v>0</v>
          </cell>
          <cell r="G704">
            <v>0</v>
          </cell>
          <cell r="H704" t="str">
            <v>T1</v>
          </cell>
          <cell r="I704">
            <v>3</v>
          </cell>
          <cell r="J704">
            <v>1</v>
          </cell>
          <cell r="Q704" t="str">
            <v>AUCW10</v>
          </cell>
          <cell r="R704" t="str">
            <v>MAYB10</v>
          </cell>
          <cell r="X704">
            <v>140</v>
          </cell>
          <cell r="Y704" t="str">
            <v>C1E4</v>
          </cell>
          <cell r="AB704" t="str">
            <v>No</v>
          </cell>
          <cell r="AC704" t="str">
            <v>No</v>
          </cell>
          <cell r="AE704">
            <v>0</v>
          </cell>
          <cell r="AF704">
            <v>1.5805682507589371</v>
          </cell>
          <cell r="AG704">
            <v>0</v>
          </cell>
          <cell r="AI704">
            <v>0</v>
          </cell>
          <cell r="AJ704">
            <v>1.5805682507589371</v>
          </cell>
          <cell r="AK704">
            <v>111</v>
          </cell>
          <cell r="AL704" t="str">
            <v>Year Round</v>
          </cell>
        </row>
        <row r="705">
          <cell r="B705" t="str">
            <v>QUOI1Q</v>
          </cell>
          <cell r="E705">
            <v>0</v>
          </cell>
          <cell r="F705">
            <v>0</v>
          </cell>
          <cell r="G705">
            <v>0</v>
          </cell>
          <cell r="H705" t="str">
            <v>T1</v>
          </cell>
          <cell r="I705">
            <v>3</v>
          </cell>
          <cell r="J705">
            <v>1</v>
          </cell>
          <cell r="Q705" t="str">
            <v>AYR-2Q</v>
          </cell>
          <cell r="R705" t="str">
            <v>COYW2S</v>
          </cell>
          <cell r="X705">
            <v>955</v>
          </cell>
          <cell r="Y705" t="str">
            <v>B1CB</v>
          </cell>
          <cell r="AB705" t="str">
            <v>No</v>
          </cell>
          <cell r="AC705" t="str">
            <v>No</v>
          </cell>
          <cell r="AE705">
            <v>2.0284838674424332E-3</v>
          </cell>
          <cell r="AF705">
            <v>11.22979231094841</v>
          </cell>
          <cell r="AG705">
            <v>253</v>
          </cell>
          <cell r="AI705">
            <v>2.0284838674421834E-3</v>
          </cell>
          <cell r="AJ705">
            <v>11.22979231094841</v>
          </cell>
          <cell r="AK705">
            <v>253</v>
          </cell>
          <cell r="AL705" t="str">
            <v>Year Round</v>
          </cell>
        </row>
        <row r="706">
          <cell r="B706" t="str">
            <v>RAIN20_ENW</v>
          </cell>
          <cell r="E706">
            <v>0</v>
          </cell>
          <cell r="F706">
            <v>0</v>
          </cell>
          <cell r="G706">
            <v>0</v>
          </cell>
          <cell r="H706" t="str">
            <v>N1</v>
          </cell>
          <cell r="I706">
            <v>15</v>
          </cell>
          <cell r="J706">
            <v>4</v>
          </cell>
          <cell r="Q706" t="str">
            <v>AYR-2R</v>
          </cell>
          <cell r="R706" t="str">
            <v>COYW2T</v>
          </cell>
          <cell r="X706">
            <v>955</v>
          </cell>
          <cell r="Y706" t="str">
            <v>B182</v>
          </cell>
          <cell r="AB706" t="str">
            <v>No</v>
          </cell>
          <cell r="AC706" t="str">
            <v>No</v>
          </cell>
          <cell r="AE706">
            <v>2.0284838674424332E-3</v>
          </cell>
          <cell r="AF706">
            <v>11.22979231094841</v>
          </cell>
          <cell r="AG706">
            <v>253</v>
          </cell>
          <cell r="AI706">
            <v>2.0284838674421834E-3</v>
          </cell>
          <cell r="AJ706">
            <v>11.22979231094841</v>
          </cell>
          <cell r="AK706">
            <v>253</v>
          </cell>
          <cell r="AL706" t="str">
            <v>Year Round</v>
          </cell>
        </row>
        <row r="707">
          <cell r="B707" t="str">
            <v>RAIN20_SPM</v>
          </cell>
          <cell r="E707">
            <v>344.25259938408664</v>
          </cell>
          <cell r="F707">
            <v>0</v>
          </cell>
          <cell r="G707">
            <v>0</v>
          </cell>
          <cell r="H707" t="str">
            <v>N1</v>
          </cell>
          <cell r="I707">
            <v>15</v>
          </cell>
          <cell r="J707">
            <v>6</v>
          </cell>
          <cell r="Q707" t="str">
            <v>BAGA1Q</v>
          </cell>
          <cell r="R707" t="str">
            <v>BONN10</v>
          </cell>
          <cell r="X707">
            <v>146</v>
          </cell>
          <cell r="Y707" t="str">
            <v>C1C9</v>
          </cell>
          <cell r="AB707" t="str">
            <v>No</v>
          </cell>
          <cell r="AC707" t="str">
            <v>No</v>
          </cell>
          <cell r="AE707">
            <v>3.5328432950023747E-2</v>
          </cell>
          <cell r="AF707">
            <v>52.469320519526633</v>
          </cell>
          <cell r="AG707">
            <v>1110</v>
          </cell>
          <cell r="AI707">
            <v>3.5328432950024934E-2</v>
          </cell>
          <cell r="AJ707">
            <v>52.469320519526633</v>
          </cell>
          <cell r="AK707">
            <v>1110</v>
          </cell>
          <cell r="AL707" t="str">
            <v>Year Round</v>
          </cell>
        </row>
        <row r="708">
          <cell r="B708" t="str">
            <v>RANN1Q</v>
          </cell>
          <cell r="E708">
            <v>-10.732970664</v>
          </cell>
          <cell r="F708">
            <v>0</v>
          </cell>
          <cell r="G708">
            <v>0</v>
          </cell>
          <cell r="H708" t="str">
            <v>T3</v>
          </cell>
          <cell r="I708">
            <v>5</v>
          </cell>
          <cell r="J708">
            <v>1</v>
          </cell>
          <cell r="Q708" t="str">
            <v>BAGA1Q</v>
          </cell>
          <cell r="R708" t="str">
            <v>DRCR1Q</v>
          </cell>
          <cell r="X708">
            <v>146</v>
          </cell>
          <cell r="Y708" t="str">
            <v>C1CE</v>
          </cell>
          <cell r="AB708" t="str">
            <v>No</v>
          </cell>
          <cell r="AC708" t="str">
            <v>No</v>
          </cell>
          <cell r="AE708">
            <v>4.3039020644757911E-3</v>
          </cell>
          <cell r="AF708">
            <v>90.049061317423963</v>
          </cell>
          <cell r="AG708">
            <v>789</v>
          </cell>
          <cell r="AI708">
            <v>4.3039020644759819E-3</v>
          </cell>
          <cell r="AJ708">
            <v>90.049061317423963</v>
          </cell>
          <cell r="AK708">
            <v>789</v>
          </cell>
          <cell r="AL708" t="str">
            <v>Year Round</v>
          </cell>
        </row>
        <row r="709">
          <cell r="B709" t="str">
            <v>RANN1R</v>
          </cell>
          <cell r="E709">
            <v>-10.732970664</v>
          </cell>
          <cell r="F709">
            <v>0</v>
          </cell>
          <cell r="G709">
            <v>0</v>
          </cell>
          <cell r="H709" t="str">
            <v>T3</v>
          </cell>
          <cell r="I709">
            <v>5</v>
          </cell>
          <cell r="J709">
            <v>1</v>
          </cell>
          <cell r="Q709" t="str">
            <v>BAGA1R</v>
          </cell>
          <cell r="R709" t="str">
            <v>BONN10</v>
          </cell>
          <cell r="X709">
            <v>146</v>
          </cell>
          <cell r="Y709" t="str">
            <v>C1CH</v>
          </cell>
          <cell r="AB709" t="str">
            <v>No</v>
          </cell>
          <cell r="AC709" t="str">
            <v>No</v>
          </cell>
          <cell r="AE709">
            <v>4.5641296895694482E-2</v>
          </cell>
          <cell r="AF709">
            <v>52.756038117993981</v>
          </cell>
          <cell r="AG709">
            <v>1038</v>
          </cell>
          <cell r="AI709">
            <v>4.564129689569614E-2</v>
          </cell>
          <cell r="AJ709">
            <v>52.756038117993981</v>
          </cell>
          <cell r="AK709">
            <v>1038</v>
          </cell>
          <cell r="AL709" t="str">
            <v>Year Round</v>
          </cell>
        </row>
        <row r="710">
          <cell r="B710" t="str">
            <v>RASS40</v>
          </cell>
          <cell r="E710">
            <v>205.23895964469909</v>
          </cell>
          <cell r="F710">
            <v>0</v>
          </cell>
          <cell r="G710">
            <v>0</v>
          </cell>
          <cell r="H710" t="str">
            <v>H6</v>
          </cell>
          <cell r="I710">
            <v>21</v>
          </cell>
          <cell r="J710">
            <v>10</v>
          </cell>
          <cell r="Q710" t="str">
            <v>BAGA1R</v>
          </cell>
          <cell r="R710" t="str">
            <v>DRCR1R</v>
          </cell>
          <cell r="X710">
            <v>146</v>
          </cell>
          <cell r="Y710" t="str">
            <v>C1C5</v>
          </cell>
          <cell r="AB710" t="str">
            <v>No</v>
          </cell>
          <cell r="AC710" t="str">
            <v>No</v>
          </cell>
          <cell r="AE710">
            <v>4.3039020644757911E-3</v>
          </cell>
          <cell r="AF710">
            <v>89.823265853029824</v>
          </cell>
          <cell r="AG710">
            <v>787</v>
          </cell>
          <cell r="AI710">
            <v>4.3039020644759819E-3</v>
          </cell>
          <cell r="AJ710">
            <v>89.823265853029824</v>
          </cell>
          <cell r="AK710">
            <v>787</v>
          </cell>
          <cell r="AL710" t="str">
            <v>Year Round</v>
          </cell>
        </row>
        <row r="711">
          <cell r="B711" t="str">
            <v>RATS2A</v>
          </cell>
          <cell r="E711">
            <v>0</v>
          </cell>
          <cell r="F711">
            <v>0</v>
          </cell>
          <cell r="G711">
            <v>0</v>
          </cell>
          <cell r="H711" t="str">
            <v>L7</v>
          </cell>
          <cell r="I711">
            <v>18</v>
          </cell>
          <cell r="J711">
            <v>7</v>
          </cell>
          <cell r="Q711" t="str">
            <v>BAIN10</v>
          </cell>
          <cell r="R711" t="str">
            <v>BONN10</v>
          </cell>
          <cell r="X711">
            <v>114</v>
          </cell>
          <cell r="Y711" t="str">
            <v>C1B6</v>
          </cell>
          <cell r="AB711" t="str">
            <v>No</v>
          </cell>
          <cell r="AC711" t="str">
            <v>No</v>
          </cell>
          <cell r="AE711">
            <v>6.4287773401764652E-3</v>
          </cell>
          <cell r="AF711">
            <v>21.933939127561647</v>
          </cell>
          <cell r="AG711">
            <v>316</v>
          </cell>
          <cell r="AI711">
            <v>6.4287773401763022E-3</v>
          </cell>
          <cell r="AJ711">
            <v>21.933939127561647</v>
          </cell>
          <cell r="AK711">
            <v>316</v>
          </cell>
          <cell r="AL711" t="str">
            <v>Year Round</v>
          </cell>
        </row>
        <row r="712">
          <cell r="B712" t="str">
            <v>RATS40</v>
          </cell>
          <cell r="E712">
            <v>399.2</v>
          </cell>
          <cell r="F712">
            <v>1716.7357267966263</v>
          </cell>
          <cell r="G712">
            <v>1136.4366056171202</v>
          </cell>
          <cell r="H712" t="str">
            <v>L7</v>
          </cell>
          <cell r="I712">
            <v>18</v>
          </cell>
          <cell r="J712">
            <v>7</v>
          </cell>
          <cell r="Q712" t="str">
            <v>BAIN10</v>
          </cell>
          <cell r="R712" t="str">
            <v>BONN10</v>
          </cell>
          <cell r="X712">
            <v>114</v>
          </cell>
          <cell r="Y712" t="str">
            <v>C1CM</v>
          </cell>
          <cell r="AB712" t="str">
            <v>No</v>
          </cell>
          <cell r="AC712" t="str">
            <v>No</v>
          </cell>
          <cell r="AE712">
            <v>6.3895357285575754E-3</v>
          </cell>
          <cell r="AF712">
            <v>26.449848415444322</v>
          </cell>
          <cell r="AG712">
            <v>386</v>
          </cell>
          <cell r="AI712">
            <v>6.3895357285574123E-3</v>
          </cell>
          <cell r="AJ712">
            <v>26.449848415444322</v>
          </cell>
          <cell r="AK712">
            <v>386</v>
          </cell>
          <cell r="AL712" t="str">
            <v>Year Round</v>
          </cell>
        </row>
        <row r="713">
          <cell r="B713" t="str">
            <v>RAYL40</v>
          </cell>
          <cell r="E713">
            <v>174.66666666666666</v>
          </cell>
          <cell r="F713">
            <v>0</v>
          </cell>
          <cell r="G713">
            <v>0</v>
          </cell>
          <cell r="H713" t="str">
            <v>C5</v>
          </cell>
          <cell r="I713">
            <v>23</v>
          </cell>
          <cell r="J713">
            <v>9</v>
          </cell>
          <cell r="Q713" t="str">
            <v>BERW1Q</v>
          </cell>
          <cell r="R713" t="str">
            <v>ECCL10</v>
          </cell>
          <cell r="X713">
            <v>132</v>
          </cell>
          <cell r="Y713" t="str">
            <v>C1CN</v>
          </cell>
          <cell r="AB713" t="str">
            <v>No</v>
          </cell>
          <cell r="AC713" t="str">
            <v>No</v>
          </cell>
          <cell r="AE713">
            <v>5.116864416188989E-2</v>
          </cell>
          <cell r="AF713">
            <v>68.758630106087196</v>
          </cell>
          <cell r="AG713">
            <v>1053</v>
          </cell>
          <cell r="AI713">
            <v>5.1168644161890653E-2</v>
          </cell>
          <cell r="AJ713">
            <v>68.758630106087196</v>
          </cell>
          <cell r="AK713">
            <v>1053</v>
          </cell>
          <cell r="AL713" t="str">
            <v>Year Round</v>
          </cell>
        </row>
        <row r="714">
          <cell r="B714" t="str">
            <v>REBR20</v>
          </cell>
          <cell r="E714">
            <v>132.57916462389926</v>
          </cell>
          <cell r="F714">
            <v>0</v>
          </cell>
          <cell r="G714">
            <v>0</v>
          </cell>
          <cell r="H714" t="str">
            <v>A1</v>
          </cell>
          <cell r="I714">
            <v>18</v>
          </cell>
          <cell r="J714">
            <v>12</v>
          </cell>
          <cell r="Q714" t="str">
            <v>BERW1R</v>
          </cell>
          <cell r="R714" t="str">
            <v>ECCL10</v>
          </cell>
          <cell r="X714">
            <v>132</v>
          </cell>
          <cell r="Y714" t="str">
            <v>C1CP</v>
          </cell>
          <cell r="AB714" t="str">
            <v>No</v>
          </cell>
          <cell r="AC714" t="str">
            <v>No</v>
          </cell>
          <cell r="AE714">
            <v>5.116864416188989E-2</v>
          </cell>
          <cell r="AF714">
            <v>67.855448248510655</v>
          </cell>
          <cell r="AG714">
            <v>1040</v>
          </cell>
          <cell r="AI714">
            <v>5.1168644161890653E-2</v>
          </cell>
          <cell r="AJ714">
            <v>67.855448248510655</v>
          </cell>
          <cell r="AK714">
            <v>1040</v>
          </cell>
          <cell r="AL714" t="str">
            <v>Year Round</v>
          </cell>
        </row>
        <row r="715">
          <cell r="B715" t="str">
            <v>REDH10</v>
          </cell>
          <cell r="E715">
            <v>24.29761870722627</v>
          </cell>
          <cell r="F715">
            <v>0</v>
          </cell>
          <cell r="G715">
            <v>0</v>
          </cell>
          <cell r="H715" t="str">
            <v>S5</v>
          </cell>
          <cell r="I715">
            <v>9</v>
          </cell>
          <cell r="J715">
            <v>2</v>
          </cell>
          <cell r="Q715" t="str">
            <v>BLAC10</v>
          </cell>
          <cell r="R715" t="str">
            <v>DUNH1Q</v>
          </cell>
          <cell r="X715">
            <v>386</v>
          </cell>
          <cell r="Y715" t="str">
            <v>T20151623</v>
          </cell>
          <cell r="AB715" t="str">
            <v>No</v>
          </cell>
          <cell r="AC715" t="str">
            <v>No</v>
          </cell>
          <cell r="AE715">
            <v>2.311115933264683E-29</v>
          </cell>
          <cell r="AF715">
            <v>3.2972523823746238</v>
          </cell>
          <cell r="AG715">
            <v>0</v>
          </cell>
          <cell r="AI715">
            <v>4.2075074999999964E-3</v>
          </cell>
          <cell r="AJ715">
            <v>3.2972523823746238</v>
          </cell>
          <cell r="AK715">
            <v>123</v>
          </cell>
          <cell r="AL715" t="str">
            <v>Year Round</v>
          </cell>
        </row>
        <row r="716">
          <cell r="B716" t="str">
            <v>REDM1Q</v>
          </cell>
          <cell r="E716">
            <v>23.716662174999993</v>
          </cell>
          <cell r="F716">
            <v>0</v>
          </cell>
          <cell r="G716">
            <v>0</v>
          </cell>
          <cell r="H716" t="str">
            <v>T2</v>
          </cell>
          <cell r="I716">
            <v>5</v>
          </cell>
          <cell r="J716">
            <v>1</v>
          </cell>
          <cell r="Q716" t="str">
            <v>BLAC10</v>
          </cell>
          <cell r="R716" t="str">
            <v>DUNH1R</v>
          </cell>
          <cell r="X716">
            <v>386</v>
          </cell>
          <cell r="Y716" t="str">
            <v>T20151624</v>
          </cell>
          <cell r="AB716" t="str">
            <v>No</v>
          </cell>
          <cell r="AC716" t="str">
            <v>No</v>
          </cell>
          <cell r="AE716">
            <v>2.311115933264683E-29</v>
          </cell>
          <cell r="AF716">
            <v>3.2972523823746238</v>
          </cell>
          <cell r="AG716">
            <v>0</v>
          </cell>
          <cell r="AI716">
            <v>4.2075074999999964E-3</v>
          </cell>
          <cell r="AJ716">
            <v>3.2972523823746238</v>
          </cell>
          <cell r="AK716">
            <v>123</v>
          </cell>
          <cell r="AL716" t="str">
            <v>Year Round</v>
          </cell>
        </row>
        <row r="717">
          <cell r="B717" t="str">
            <v>REDM1R</v>
          </cell>
          <cell r="E717">
            <v>23.716662174999993</v>
          </cell>
          <cell r="F717">
            <v>0</v>
          </cell>
          <cell r="G717">
            <v>0</v>
          </cell>
          <cell r="H717" t="str">
            <v>T2</v>
          </cell>
          <cell r="I717">
            <v>5</v>
          </cell>
          <cell r="J717">
            <v>1</v>
          </cell>
          <cell r="Q717" t="str">
            <v>BLAC10</v>
          </cell>
          <cell r="R717" t="str">
            <v>GLGL1Q</v>
          </cell>
          <cell r="X717">
            <v>125</v>
          </cell>
          <cell r="Y717" t="str">
            <v>T20161763</v>
          </cell>
          <cell r="AB717" t="str">
            <v>No</v>
          </cell>
          <cell r="AC717" t="str">
            <v>No</v>
          </cell>
          <cell r="AE717">
            <v>0</v>
          </cell>
          <cell r="AF717">
            <v>307.08183157602201</v>
          </cell>
          <cell r="AG717">
            <v>0</v>
          </cell>
          <cell r="AI717">
            <v>4.7760299999999825E-2</v>
          </cell>
          <cell r="AJ717">
            <v>307.08183157602201</v>
          </cell>
          <cell r="AK717">
            <v>6126</v>
          </cell>
          <cell r="AL717" t="str">
            <v>Year Round</v>
          </cell>
        </row>
        <row r="718">
          <cell r="B718" t="str">
            <v>RHIG40</v>
          </cell>
          <cell r="E718">
            <v>0</v>
          </cell>
          <cell r="F718">
            <v>0</v>
          </cell>
          <cell r="G718">
            <v>159.6</v>
          </cell>
          <cell r="H718" t="str">
            <v>H6</v>
          </cell>
          <cell r="I718">
            <v>21</v>
          </cell>
          <cell r="J718">
            <v>10</v>
          </cell>
          <cell r="Q718" t="str">
            <v>BLAC10</v>
          </cell>
          <cell r="R718" t="str">
            <v>GLGL1R</v>
          </cell>
          <cell r="X718">
            <v>125</v>
          </cell>
          <cell r="Y718" t="str">
            <v>T20161764</v>
          </cell>
          <cell r="AB718" t="str">
            <v>No</v>
          </cell>
          <cell r="AC718" t="str">
            <v>No</v>
          </cell>
          <cell r="AE718">
            <v>0</v>
          </cell>
          <cell r="AF718">
            <v>307.08183157602201</v>
          </cell>
          <cell r="AG718">
            <v>0</v>
          </cell>
          <cell r="AI718">
            <v>4.7760299999999825E-2</v>
          </cell>
          <cell r="AJ718">
            <v>307.08183157602201</v>
          </cell>
          <cell r="AK718">
            <v>6126</v>
          </cell>
          <cell r="AL718" t="str">
            <v>Year Round</v>
          </cell>
        </row>
        <row r="719">
          <cell r="B719" t="str">
            <v>ROCH20</v>
          </cell>
          <cell r="E719">
            <v>360.28042298132129</v>
          </cell>
          <cell r="F719">
            <v>0</v>
          </cell>
          <cell r="G719">
            <v>0</v>
          </cell>
          <cell r="H719" t="str">
            <v>N4</v>
          </cell>
          <cell r="I719">
            <v>15</v>
          </cell>
          <cell r="J719">
            <v>4</v>
          </cell>
          <cell r="Q719" t="str">
            <v>BLCW10</v>
          </cell>
          <cell r="R719" t="str">
            <v>MARG10</v>
          </cell>
          <cell r="X719">
            <v>133</v>
          </cell>
          <cell r="Y719" t="str">
            <v>C504</v>
          </cell>
          <cell r="AB719" t="str">
            <v>No</v>
          </cell>
          <cell r="AC719" t="str">
            <v>No</v>
          </cell>
          <cell r="AE719">
            <v>0</v>
          </cell>
          <cell r="AF719">
            <v>5.1609167724124552</v>
          </cell>
          <cell r="AG719">
            <v>0</v>
          </cell>
          <cell r="AI719">
            <v>1.782587170000172E-2</v>
          </cell>
          <cell r="AJ719">
            <v>5.1609167724124552</v>
          </cell>
          <cell r="AK719">
            <v>191</v>
          </cell>
          <cell r="AL719" t="str">
            <v>Year Round</v>
          </cell>
        </row>
        <row r="720">
          <cell r="B720" t="str">
            <v>ROCH4A</v>
          </cell>
          <cell r="E720">
            <v>0</v>
          </cell>
          <cell r="F720">
            <v>0</v>
          </cell>
          <cell r="G720">
            <v>0</v>
          </cell>
          <cell r="H720" t="str">
            <v>N4</v>
          </cell>
          <cell r="I720">
            <v>15</v>
          </cell>
          <cell r="J720">
            <v>4</v>
          </cell>
          <cell r="Q720" t="str">
            <v>BLKL10</v>
          </cell>
          <cell r="R720" t="str">
            <v>WISH10</v>
          </cell>
          <cell r="X720">
            <v>161</v>
          </cell>
          <cell r="Y720" t="str">
            <v>C1CF</v>
          </cell>
          <cell r="AB720" t="str">
            <v>No</v>
          </cell>
          <cell r="AC720" t="str">
            <v>No</v>
          </cell>
          <cell r="AE720">
            <v>0</v>
          </cell>
          <cell r="AF720">
            <v>32.8578367843593</v>
          </cell>
          <cell r="AG720">
            <v>0</v>
          </cell>
          <cell r="AI720">
            <v>0.47759320000000455</v>
          </cell>
          <cell r="AJ720">
            <v>32.8578367843593</v>
          </cell>
          <cell r="AK720">
            <v>2714</v>
          </cell>
          <cell r="AL720" t="str">
            <v>Year Round</v>
          </cell>
        </row>
        <row r="721">
          <cell r="B721" t="str">
            <v>ROCK40</v>
          </cell>
          <cell r="E721">
            <v>19.057392331753388</v>
          </cell>
          <cell r="F721">
            <v>688.05340856272505</v>
          </cell>
          <cell r="G721">
            <v>455.47434465604522</v>
          </cell>
          <cell r="H721" t="str">
            <v>N3</v>
          </cell>
          <cell r="I721">
            <v>16</v>
          </cell>
          <cell r="J721">
            <v>6</v>
          </cell>
          <cell r="Q721" t="str">
            <v>BLKX10</v>
          </cell>
          <cell r="R721" t="str">
            <v>LINM1Q</v>
          </cell>
          <cell r="X721">
            <v>124</v>
          </cell>
          <cell r="Y721" t="str">
            <v>T2016177</v>
          </cell>
          <cell r="AB721" t="str">
            <v>No</v>
          </cell>
          <cell r="AC721" t="str">
            <v>No</v>
          </cell>
          <cell r="AE721">
            <v>0</v>
          </cell>
          <cell r="AF721">
            <v>155.16003474558173</v>
          </cell>
          <cell r="AG721">
            <v>0</v>
          </cell>
          <cell r="AI721">
            <v>0.19580400000000139</v>
          </cell>
          <cell r="AJ721">
            <v>155.16003474558173</v>
          </cell>
          <cell r="AK721">
            <v>6517</v>
          </cell>
          <cell r="AL721" t="str">
            <v>Year Round</v>
          </cell>
        </row>
        <row r="722">
          <cell r="B722" t="str">
            <v>ROWD4A</v>
          </cell>
          <cell r="E722">
            <v>0</v>
          </cell>
          <cell r="F722">
            <v>0</v>
          </cell>
          <cell r="G722">
            <v>0</v>
          </cell>
          <cell r="H722" t="str">
            <v>A8</v>
          </cell>
          <cell r="I722">
            <v>24</v>
          </cell>
          <cell r="J722">
            <v>12</v>
          </cell>
          <cell r="Q722" t="str">
            <v>BONB20</v>
          </cell>
          <cell r="R722" t="str">
            <v>DENN20</v>
          </cell>
          <cell r="X722">
            <v>1500</v>
          </cell>
          <cell r="Y722" t="str">
            <v>SP1AA</v>
          </cell>
          <cell r="AB722" t="str">
            <v>No</v>
          </cell>
          <cell r="AC722" t="str">
            <v>No</v>
          </cell>
          <cell r="AE722">
            <v>1.8194209987325863E-2</v>
          </cell>
          <cell r="AF722">
            <v>24.209370830433073</v>
          </cell>
          <cell r="AG722">
            <v>1333</v>
          </cell>
          <cell r="AI722">
            <v>0.34926519900641961</v>
          </cell>
          <cell r="AJ722">
            <v>24.209370830433073</v>
          </cell>
          <cell r="AK722">
            <v>5841</v>
          </cell>
          <cell r="AL722" t="str">
            <v>Year Round</v>
          </cell>
        </row>
        <row r="723">
          <cell r="B723" t="str">
            <v>ROWD4B</v>
          </cell>
          <cell r="E723">
            <v>0</v>
          </cell>
          <cell r="F723">
            <v>0</v>
          </cell>
          <cell r="G723">
            <v>0</v>
          </cell>
          <cell r="H723" t="str">
            <v>A8</v>
          </cell>
          <cell r="I723">
            <v>24</v>
          </cell>
          <cell r="J723">
            <v>12</v>
          </cell>
          <cell r="Q723" t="str">
            <v>BONB40</v>
          </cell>
          <cell r="R723" t="str">
            <v>DENN40</v>
          </cell>
          <cell r="X723">
            <v>2770</v>
          </cell>
          <cell r="Y723" t="str">
            <v>T20151635</v>
          </cell>
          <cell r="AB723" t="str">
            <v>No</v>
          </cell>
          <cell r="AC723" t="str">
            <v>No</v>
          </cell>
          <cell r="AE723">
            <v>3.5701234960554572E-2</v>
          </cell>
          <cell r="AF723">
            <v>20.2</v>
          </cell>
          <cell r="AG723">
            <v>2204</v>
          </cell>
          <cell r="AI723">
            <v>0.52156145150085176</v>
          </cell>
          <cell r="AJ723">
            <v>20.2</v>
          </cell>
          <cell r="AK723">
            <v>8423</v>
          </cell>
          <cell r="AL723" t="str">
            <v>Year Round</v>
          </cell>
        </row>
        <row r="724">
          <cell r="B724" t="str">
            <v>RUGE40</v>
          </cell>
          <cell r="E724">
            <v>213.12</v>
          </cell>
          <cell r="F724">
            <v>0</v>
          </cell>
          <cell r="G724">
            <v>0</v>
          </cell>
          <cell r="H724" t="str">
            <v>L5</v>
          </cell>
          <cell r="I724">
            <v>18</v>
          </cell>
          <cell r="J724">
            <v>8</v>
          </cell>
          <cell r="Q724" t="str">
            <v>BONN10</v>
          </cell>
          <cell r="R724" t="str">
            <v>CUMB1Q</v>
          </cell>
          <cell r="X724">
            <v>135</v>
          </cell>
          <cell r="Y724" t="str">
            <v>C1AE</v>
          </cell>
          <cell r="AB724" t="str">
            <v>No</v>
          </cell>
          <cell r="AC724" t="str">
            <v>No</v>
          </cell>
          <cell r="AE724">
            <v>1.4099569719552644E-2</v>
          </cell>
          <cell r="AF724">
            <v>31.223546473095357</v>
          </cell>
          <cell r="AG724">
            <v>541</v>
          </cell>
          <cell r="AI724">
            <v>1.4099569719552448E-2</v>
          </cell>
          <cell r="AJ724">
            <v>31.223546473095357</v>
          </cell>
          <cell r="AK724">
            <v>541</v>
          </cell>
          <cell r="AL724" t="str">
            <v>Year Round</v>
          </cell>
        </row>
        <row r="725">
          <cell r="B725" t="str">
            <v>RYEH40</v>
          </cell>
          <cell r="E725">
            <v>163.64338415043221</v>
          </cell>
          <cell r="F725">
            <v>607.35578657080043</v>
          </cell>
          <cell r="G725">
            <v>402.05451410996585</v>
          </cell>
          <cell r="H725" t="str">
            <v>A9</v>
          </cell>
          <cell r="I725">
            <v>24</v>
          </cell>
          <cell r="J725">
            <v>9</v>
          </cell>
          <cell r="Q725" t="str">
            <v>BONN10</v>
          </cell>
          <cell r="R725" t="str">
            <v>CUMB1R</v>
          </cell>
          <cell r="X725">
            <v>135</v>
          </cell>
          <cell r="Y725" t="str">
            <v>C1D4</v>
          </cell>
          <cell r="AB725" t="str">
            <v>No</v>
          </cell>
          <cell r="AC725" t="str">
            <v>No</v>
          </cell>
          <cell r="AE725">
            <v>2.5199230988136402E-2</v>
          </cell>
          <cell r="AF725">
            <v>31.223546473095357</v>
          </cell>
          <cell r="AG725">
            <v>541</v>
          </cell>
          <cell r="AI725">
            <v>2.5199230988137717E-2</v>
          </cell>
          <cell r="AJ725">
            <v>31.223546473095357</v>
          </cell>
          <cell r="AK725">
            <v>541</v>
          </cell>
          <cell r="AL725" t="str">
            <v>Year Round</v>
          </cell>
        </row>
        <row r="726">
          <cell r="B726" t="str">
            <v>RYEH4A</v>
          </cell>
          <cell r="E726">
            <v>163.64338415043221</v>
          </cell>
          <cell r="F726">
            <v>0</v>
          </cell>
          <cell r="G726">
            <v>0</v>
          </cell>
          <cell r="H726" t="str">
            <v>A9</v>
          </cell>
          <cell r="I726">
            <v>24</v>
          </cell>
          <cell r="J726">
            <v>9</v>
          </cell>
          <cell r="Q726" t="str">
            <v>BONN10</v>
          </cell>
          <cell r="R726" t="str">
            <v>DENN10</v>
          </cell>
          <cell r="X726">
            <v>132</v>
          </cell>
          <cell r="Y726" t="str">
            <v>T20161765</v>
          </cell>
          <cell r="AB726" t="str">
            <v>No</v>
          </cell>
          <cell r="AC726" t="str">
            <v>No</v>
          </cell>
          <cell r="AE726">
            <v>0.29467650976659537</v>
          </cell>
          <cell r="AF726">
            <v>12.902291931031138</v>
          </cell>
          <cell r="AG726">
            <v>1094</v>
          </cell>
          <cell r="AI726">
            <v>0.29649590720216823</v>
          </cell>
          <cell r="AJ726">
            <v>12.902291931031138</v>
          </cell>
          <cell r="AK726">
            <v>1097</v>
          </cell>
          <cell r="AL726" t="str">
            <v>Year Round</v>
          </cell>
        </row>
        <row r="727">
          <cell r="B727" t="str">
            <v>RYEH4B</v>
          </cell>
          <cell r="E727">
            <v>0</v>
          </cell>
          <cell r="F727">
            <v>0</v>
          </cell>
          <cell r="G727">
            <v>0</v>
          </cell>
          <cell r="H727" t="str">
            <v>A9</v>
          </cell>
          <cell r="I727">
            <v>24</v>
          </cell>
          <cell r="J727">
            <v>9</v>
          </cell>
          <cell r="Q727" t="str">
            <v>BONN10</v>
          </cell>
          <cell r="R727" t="str">
            <v>BONN2A</v>
          </cell>
          <cell r="X727">
            <v>240</v>
          </cell>
          <cell r="Y727" t="str">
            <v>T20151636</v>
          </cell>
          <cell r="AB727" t="str">
            <v>No</v>
          </cell>
          <cell r="AC727" t="str">
            <v>No</v>
          </cell>
          <cell r="AE727">
            <v>0.12846792658504583</v>
          </cell>
          <cell r="AF727">
            <v>0</v>
          </cell>
          <cell r="AG727">
            <v>0</v>
          </cell>
          <cell r="AI727">
            <v>0.12926111575498689</v>
          </cell>
          <cell r="AJ727">
            <v>0</v>
          </cell>
          <cell r="AK727">
            <v>0</v>
          </cell>
          <cell r="AL727" t="str">
            <v>Year Round</v>
          </cell>
        </row>
        <row r="728">
          <cell r="B728" t="str">
            <v>RYHA40</v>
          </cell>
          <cell r="E728">
            <v>0</v>
          </cell>
          <cell r="F728">
            <v>0</v>
          </cell>
          <cell r="G728">
            <v>0</v>
          </cell>
          <cell r="H728" t="str">
            <v>K5</v>
          </cell>
          <cell r="I728">
            <v>16</v>
          </cell>
          <cell r="J728">
            <v>7</v>
          </cell>
          <cell r="Q728" t="str">
            <v>BONN2A</v>
          </cell>
          <cell r="R728" t="str">
            <v>DENN20</v>
          </cell>
          <cell r="X728">
            <v>722</v>
          </cell>
          <cell r="Y728" t="str">
            <v>T20161716</v>
          </cell>
          <cell r="AB728" t="str">
            <v>No</v>
          </cell>
          <cell r="AC728" t="str">
            <v>No</v>
          </cell>
          <cell r="AE728">
            <v>1.6058490823130465E-2</v>
          </cell>
          <cell r="AF728">
            <v>10.866161934964186</v>
          </cell>
          <cell r="AG728">
            <v>974</v>
          </cell>
          <cell r="AI728">
            <v>1.6157639469370471E-2</v>
          </cell>
          <cell r="AJ728">
            <v>10.866161934964186</v>
          </cell>
          <cell r="AK728">
            <v>977</v>
          </cell>
          <cell r="AL728" t="str">
            <v>Year Round</v>
          </cell>
        </row>
        <row r="729">
          <cell r="B729" t="str">
            <v>SACO1Q</v>
          </cell>
          <cell r="E729">
            <v>30.202976901268762</v>
          </cell>
          <cell r="F729">
            <v>0</v>
          </cell>
          <cell r="G729">
            <v>0</v>
          </cell>
          <cell r="H729" t="str">
            <v>S2</v>
          </cell>
          <cell r="I729">
            <v>11</v>
          </cell>
          <cell r="J729">
            <v>2</v>
          </cell>
          <cell r="Q729" t="str">
            <v>BONN10</v>
          </cell>
          <cell r="R729" t="str">
            <v>BONN2B</v>
          </cell>
          <cell r="X729">
            <v>240</v>
          </cell>
          <cell r="Y729" t="str">
            <v>T20151637</v>
          </cell>
          <cell r="AB729" t="str">
            <v>No</v>
          </cell>
          <cell r="AC729" t="str">
            <v>No</v>
          </cell>
          <cell r="AE729">
            <v>0.12846792658504583</v>
          </cell>
          <cell r="AF729">
            <v>0</v>
          </cell>
          <cell r="AG729">
            <v>0</v>
          </cell>
          <cell r="AI729">
            <v>0.12926111575498689</v>
          </cell>
          <cell r="AJ729">
            <v>0</v>
          </cell>
          <cell r="AK729">
            <v>0</v>
          </cell>
          <cell r="AL729" t="str">
            <v>Year Round</v>
          </cell>
        </row>
        <row r="730">
          <cell r="B730" t="str">
            <v>SACO1R</v>
          </cell>
          <cell r="E730">
            <v>26.362976901268762</v>
          </cell>
          <cell r="F730">
            <v>0</v>
          </cell>
          <cell r="G730">
            <v>0</v>
          </cell>
          <cell r="H730" t="str">
            <v>S2</v>
          </cell>
          <cell r="I730">
            <v>11</v>
          </cell>
          <cell r="J730">
            <v>2</v>
          </cell>
          <cell r="Q730" t="str">
            <v>BONN2B</v>
          </cell>
          <cell r="R730" t="str">
            <v>DENN20</v>
          </cell>
          <cell r="X730">
            <v>722</v>
          </cell>
          <cell r="Y730" t="str">
            <v>T20161717</v>
          </cell>
          <cell r="AB730" t="str">
            <v>No</v>
          </cell>
          <cell r="AC730" t="str">
            <v>No</v>
          </cell>
          <cell r="AE730">
            <v>1.6058490823130465E-2</v>
          </cell>
          <cell r="AF730">
            <v>9.8352628224520906</v>
          </cell>
          <cell r="AG730">
            <v>881</v>
          </cell>
          <cell r="AI730">
            <v>1.6157639469370471E-2</v>
          </cell>
          <cell r="AJ730">
            <v>9.8352628224520906</v>
          </cell>
          <cell r="AK730">
            <v>884</v>
          </cell>
          <cell r="AL730" t="str">
            <v>Year Round</v>
          </cell>
        </row>
        <row r="731">
          <cell r="B731" t="str">
            <v>SAEN20</v>
          </cell>
          <cell r="E731">
            <v>52.908622041803213</v>
          </cell>
          <cell r="F731">
            <v>0</v>
          </cell>
          <cell r="G731">
            <v>0</v>
          </cell>
          <cell r="H731" t="str">
            <v>P8</v>
          </cell>
          <cell r="I731">
            <v>15</v>
          </cell>
          <cell r="J731">
            <v>5</v>
          </cell>
          <cell r="Q731" t="str">
            <v>BRAE1G</v>
          </cell>
          <cell r="R731" t="str">
            <v>BRAP10</v>
          </cell>
          <cell r="X731">
            <v>250</v>
          </cell>
          <cell r="Y731" t="str">
            <v>C1FM</v>
          </cell>
          <cell r="AB731" t="str">
            <v>No</v>
          </cell>
          <cell r="AC731" t="str">
            <v>No</v>
          </cell>
          <cell r="AE731">
            <v>3.6207576239413045E-3</v>
          </cell>
          <cell r="AF731">
            <v>7.1679399616839659</v>
          </cell>
          <cell r="AG731">
            <v>249</v>
          </cell>
          <cell r="AI731">
            <v>3.6207576239401904E-3</v>
          </cell>
          <cell r="AJ731">
            <v>7.1679399616839659</v>
          </cell>
          <cell r="AK731">
            <v>249</v>
          </cell>
          <cell r="AL731" t="str">
            <v>Year Round</v>
          </cell>
        </row>
        <row r="732">
          <cell r="B732" t="str">
            <v>SAES20</v>
          </cell>
          <cell r="E732">
            <v>0</v>
          </cell>
          <cell r="F732">
            <v>934.3935178012315</v>
          </cell>
          <cell r="G732">
            <v>618.54540632302439</v>
          </cell>
          <cell r="H732" t="str">
            <v>P8</v>
          </cell>
          <cell r="I732">
            <v>15</v>
          </cell>
          <cell r="J732">
            <v>5</v>
          </cell>
          <cell r="Q732" t="str">
            <v>BRAE1G</v>
          </cell>
          <cell r="R732" t="str">
            <v>GOVA1R</v>
          </cell>
          <cell r="X732">
            <v>125</v>
          </cell>
          <cell r="Y732" t="str">
            <v>C1FS</v>
          </cell>
          <cell r="AB732" t="str">
            <v>No</v>
          </cell>
          <cell r="AC732" t="str">
            <v>No</v>
          </cell>
          <cell r="AE732">
            <v>1.8103788119708097E-2</v>
          </cell>
          <cell r="AF732">
            <v>79.028412537946849</v>
          </cell>
          <cell r="AG732">
            <v>2746</v>
          </cell>
          <cell r="AI732">
            <v>1.8103788119706893E-2</v>
          </cell>
          <cell r="AJ732">
            <v>79.028412537946849</v>
          </cell>
          <cell r="AK732">
            <v>2746</v>
          </cell>
          <cell r="AL732" t="str">
            <v>Year Round</v>
          </cell>
        </row>
        <row r="733">
          <cell r="B733" t="str">
            <v>SALH20</v>
          </cell>
          <cell r="E733">
            <v>-17.125970122905592</v>
          </cell>
          <cell r="F733">
            <v>0</v>
          </cell>
          <cell r="G733">
            <v>0</v>
          </cell>
          <cell r="H733" t="str">
            <v>Q2</v>
          </cell>
          <cell r="I733">
            <v>13</v>
          </cell>
          <cell r="J733">
            <v>3</v>
          </cell>
          <cell r="Q733" t="str">
            <v>BRAE1P</v>
          </cell>
          <cell r="R733" t="str">
            <v>GOVA1Q</v>
          </cell>
          <cell r="X733">
            <v>125</v>
          </cell>
          <cell r="Y733" t="str">
            <v>C1FT</v>
          </cell>
          <cell r="AB733" t="str">
            <v>No</v>
          </cell>
          <cell r="AC733" t="str">
            <v>No</v>
          </cell>
          <cell r="AE733">
            <v>1.8103788119709304E-2</v>
          </cell>
          <cell r="AF733">
            <v>79.028412537946849</v>
          </cell>
          <cell r="AG733">
            <v>2746</v>
          </cell>
          <cell r="AI733">
            <v>1.8103788119711712E-2</v>
          </cell>
          <cell r="AJ733">
            <v>79.028412537946849</v>
          </cell>
          <cell r="AK733">
            <v>2746</v>
          </cell>
          <cell r="AL733" t="str">
            <v>Year Round</v>
          </cell>
        </row>
        <row r="734">
          <cell r="B734" t="str">
            <v>SANX1Q</v>
          </cell>
          <cell r="E734">
            <v>18.71670820536341</v>
          </cell>
          <cell r="F734">
            <v>0</v>
          </cell>
          <cell r="G734">
            <v>0</v>
          </cell>
          <cell r="H734" t="str">
            <v>S1</v>
          </cell>
          <cell r="I734">
            <v>11</v>
          </cell>
          <cell r="J734">
            <v>2</v>
          </cell>
          <cell r="Q734" t="str">
            <v>BRAE1P</v>
          </cell>
          <cell r="R734" t="str">
            <v>PAIS1Q</v>
          </cell>
          <cell r="X734">
            <v>268</v>
          </cell>
          <cell r="Y734" t="str">
            <v>C1FU</v>
          </cell>
          <cell r="AB734" t="str">
            <v>No</v>
          </cell>
          <cell r="AC734" t="str">
            <v>No</v>
          </cell>
          <cell r="AE734">
            <v>1.0862272871825063E-2</v>
          </cell>
          <cell r="AF734">
            <v>12.959635450724608</v>
          </cell>
          <cell r="AG734">
            <v>450</v>
          </cell>
          <cell r="AI734">
            <v>1.0862272871824603E-2</v>
          </cell>
          <cell r="AJ734">
            <v>12.959635450724608</v>
          </cell>
          <cell r="AK734">
            <v>450</v>
          </cell>
          <cell r="AL734" t="str">
            <v>Year Round</v>
          </cell>
        </row>
        <row r="735">
          <cell r="B735" t="str">
            <v>SANX1R</v>
          </cell>
          <cell r="E735">
            <v>15.466708205363409</v>
          </cell>
          <cell r="F735">
            <v>0</v>
          </cell>
          <cell r="G735">
            <v>0</v>
          </cell>
          <cell r="H735" t="str">
            <v>S1</v>
          </cell>
          <cell r="I735">
            <v>11</v>
          </cell>
          <cell r="J735">
            <v>2</v>
          </cell>
          <cell r="Q735" t="str">
            <v>BRAP10</v>
          </cell>
          <cell r="R735" t="str">
            <v>ERSK1Q</v>
          </cell>
          <cell r="X735">
            <v>121</v>
          </cell>
          <cell r="Y735" t="str">
            <v>C1AH</v>
          </cell>
          <cell r="AB735" t="str">
            <v>No</v>
          </cell>
          <cell r="AC735" t="str">
            <v>No</v>
          </cell>
          <cell r="AE735">
            <v>0.2188659102914236</v>
          </cell>
          <cell r="AF735">
            <v>117.66418733634103</v>
          </cell>
          <cell r="AG735">
            <v>6675</v>
          </cell>
          <cell r="AI735">
            <v>0.16792745786611027</v>
          </cell>
          <cell r="AJ735">
            <v>117.66418733634103</v>
          </cell>
          <cell r="AK735">
            <v>5847</v>
          </cell>
          <cell r="AL735" t="str">
            <v>Peak Security</v>
          </cell>
        </row>
        <row r="736">
          <cell r="B736" t="str">
            <v>SBAR40</v>
          </cell>
          <cell r="E736">
            <v>154.30000000000001</v>
          </cell>
          <cell r="F736">
            <v>0</v>
          </cell>
          <cell r="G736">
            <v>0</v>
          </cell>
          <cell r="H736" t="str">
            <v>K5</v>
          </cell>
          <cell r="I736">
            <v>18</v>
          </cell>
          <cell r="J736">
            <v>7</v>
          </cell>
          <cell r="Q736" t="str">
            <v>BRAP10</v>
          </cell>
          <cell r="R736" t="str">
            <v>ERSK1R</v>
          </cell>
          <cell r="X736">
            <v>102</v>
          </cell>
          <cell r="Y736" t="str">
            <v>C1AJ</v>
          </cell>
          <cell r="AB736" t="str">
            <v>No</v>
          </cell>
          <cell r="AC736" t="str">
            <v>No</v>
          </cell>
          <cell r="AE736">
            <v>6.0746978913291819E-3</v>
          </cell>
          <cell r="AF736">
            <v>28.126996409647884</v>
          </cell>
          <cell r="AG736">
            <v>276</v>
          </cell>
          <cell r="AI736">
            <v>6.0746978913288775E-3</v>
          </cell>
          <cell r="AJ736">
            <v>28.126996409647884</v>
          </cell>
          <cell r="AK736">
            <v>276</v>
          </cell>
          <cell r="AL736" t="str">
            <v>Year Round</v>
          </cell>
        </row>
        <row r="737">
          <cell r="B737" t="str">
            <v>SEAB40</v>
          </cell>
          <cell r="E737">
            <v>266.7802458970686</v>
          </cell>
          <cell r="F737">
            <v>1048.2196372424723</v>
          </cell>
          <cell r="G737">
            <v>693.8954830932837</v>
          </cell>
          <cell r="H737" t="str">
            <v>G7</v>
          </cell>
          <cell r="I737">
            <v>22</v>
          </cell>
          <cell r="J737">
            <v>14</v>
          </cell>
          <cell r="Q737" t="str">
            <v>BRAP10</v>
          </cell>
          <cell r="R737" t="str">
            <v>PAIS1R</v>
          </cell>
          <cell r="X737">
            <v>274</v>
          </cell>
          <cell r="Y737" t="str">
            <v>C1AF</v>
          </cell>
          <cell r="AB737" t="str">
            <v>No</v>
          </cell>
          <cell r="AC737" t="str">
            <v>No</v>
          </cell>
          <cell r="AE737">
            <v>4.9569529181850303E-3</v>
          </cell>
          <cell r="AF737">
            <v>20.127575412408575</v>
          </cell>
          <cell r="AG737">
            <v>393</v>
          </cell>
          <cell r="AI737">
            <v>9.1744901991181356E-3</v>
          </cell>
          <cell r="AJ737">
            <v>20.127575412408575</v>
          </cell>
          <cell r="AK737">
            <v>535</v>
          </cell>
          <cell r="AL737" t="str">
            <v>Year Round</v>
          </cell>
        </row>
        <row r="738">
          <cell r="B738" t="str">
            <v>SELL40</v>
          </cell>
          <cell r="E738">
            <v>297.84057000000001</v>
          </cell>
          <cell r="F738">
            <v>0</v>
          </cell>
          <cell r="G738">
            <v>3000</v>
          </cell>
          <cell r="H738" t="str">
            <v>C4</v>
          </cell>
          <cell r="I738">
            <v>24</v>
          </cell>
          <cell r="J738">
            <v>11</v>
          </cell>
          <cell r="Q738" t="str">
            <v>BRNX40</v>
          </cell>
          <cell r="R738" t="str">
            <v>ECCL40</v>
          </cell>
          <cell r="X738">
            <v>2520</v>
          </cell>
          <cell r="Y738" t="str">
            <v>T20161766</v>
          </cell>
          <cell r="AB738" t="str">
            <v>No</v>
          </cell>
          <cell r="AC738" t="str">
            <v>No</v>
          </cell>
          <cell r="AE738">
            <v>0.22044799973887694</v>
          </cell>
          <cell r="AF738">
            <v>34.200000000000003</v>
          </cell>
          <cell r="AG738">
            <v>8029</v>
          </cell>
          <cell r="AI738">
            <v>2.5229759020336848</v>
          </cell>
          <cell r="AJ738">
            <v>34.200000000000003</v>
          </cell>
          <cell r="AK738">
            <v>27161</v>
          </cell>
          <cell r="AL738" t="str">
            <v>Year Round</v>
          </cell>
        </row>
        <row r="739">
          <cell r="B739" t="str">
            <v>SELW40</v>
          </cell>
          <cell r="E739">
            <v>0</v>
          </cell>
          <cell r="F739">
            <v>0</v>
          </cell>
          <cell r="G739">
            <v>0</v>
          </cell>
          <cell r="H739" t="str">
            <v>C4</v>
          </cell>
          <cell r="I739">
            <v>24</v>
          </cell>
          <cell r="J739">
            <v>11</v>
          </cell>
          <cell r="Q739" t="str">
            <v>BRNX40</v>
          </cell>
          <cell r="R739" t="str">
            <v>ECCL40</v>
          </cell>
          <cell r="X739">
            <v>2520</v>
          </cell>
          <cell r="Y739" t="str">
            <v>T20161767</v>
          </cell>
          <cell r="AB739" t="str">
            <v>No</v>
          </cell>
          <cell r="AC739" t="str">
            <v>No</v>
          </cell>
          <cell r="AE739">
            <v>0.22044799973887694</v>
          </cell>
          <cell r="AF739">
            <v>34.200000000000003</v>
          </cell>
          <cell r="AG739">
            <v>8029</v>
          </cell>
          <cell r="AI739">
            <v>2.5229759020336848</v>
          </cell>
          <cell r="AJ739">
            <v>34.200000000000003</v>
          </cell>
          <cell r="AK739">
            <v>27161</v>
          </cell>
          <cell r="AL739" t="str">
            <v>Year Round</v>
          </cell>
        </row>
        <row r="740">
          <cell r="B740" t="str">
            <v>SFEG1Q</v>
          </cell>
          <cell r="E740">
            <v>-22.121884625</v>
          </cell>
          <cell r="F740">
            <v>0</v>
          </cell>
          <cell r="G740">
            <v>0</v>
          </cell>
          <cell r="H740" t="str">
            <v>T2</v>
          </cell>
          <cell r="I740">
            <v>2</v>
          </cell>
          <cell r="J740">
            <v>1</v>
          </cell>
          <cell r="Q740" t="str">
            <v>BRNX40</v>
          </cell>
          <cell r="R740" t="str">
            <v>TORN40</v>
          </cell>
          <cell r="X740">
            <v>1039</v>
          </cell>
          <cell r="Y740" t="str">
            <v>T20161761</v>
          </cell>
          <cell r="AB740" t="str">
            <v>No</v>
          </cell>
          <cell r="AC740" t="str">
            <v>No</v>
          </cell>
          <cell r="AE740">
            <v>0</v>
          </cell>
          <cell r="AF740">
            <v>21.425736956750757</v>
          </cell>
          <cell r="AG740">
            <v>5030</v>
          </cell>
          <cell r="AI740">
            <v>0</v>
          </cell>
          <cell r="AJ740">
            <v>21.425736956750757</v>
          </cell>
          <cell r="AK740">
            <v>17016</v>
          </cell>
          <cell r="AL740" t="str">
            <v>Year Round</v>
          </cell>
        </row>
        <row r="741">
          <cell r="B741" t="str">
            <v>SFEG1R</v>
          </cell>
          <cell r="E741">
            <v>-22.121884625</v>
          </cell>
          <cell r="F741">
            <v>0</v>
          </cell>
          <cell r="G741">
            <v>0</v>
          </cell>
          <cell r="H741" t="str">
            <v>T2</v>
          </cell>
          <cell r="I741">
            <v>2</v>
          </cell>
          <cell r="J741">
            <v>1</v>
          </cell>
          <cell r="Q741" t="str">
            <v>BRNX40</v>
          </cell>
          <cell r="R741" t="str">
            <v>TORN40</v>
          </cell>
          <cell r="X741">
            <v>1039</v>
          </cell>
          <cell r="Y741" t="str">
            <v>T20161762</v>
          </cell>
          <cell r="AB741" t="str">
            <v>No</v>
          </cell>
          <cell r="AC741" t="str">
            <v>No</v>
          </cell>
          <cell r="AE741">
            <v>0</v>
          </cell>
          <cell r="AF741">
            <v>21.425736956750757</v>
          </cell>
          <cell r="AG741">
            <v>5030</v>
          </cell>
          <cell r="AI741">
            <v>0</v>
          </cell>
          <cell r="AJ741">
            <v>21.425736956750757</v>
          </cell>
          <cell r="AK741">
            <v>17016</v>
          </cell>
          <cell r="AL741" t="str">
            <v>Year Round</v>
          </cell>
        </row>
        <row r="742">
          <cell r="B742" t="str">
            <v>SFEG1S</v>
          </cell>
          <cell r="E742">
            <v>0</v>
          </cell>
          <cell r="F742">
            <v>0</v>
          </cell>
          <cell r="G742">
            <v>0</v>
          </cell>
          <cell r="H742" t="str">
            <v>T2</v>
          </cell>
          <cell r="I742">
            <v>2</v>
          </cell>
          <cell r="J742">
            <v>1</v>
          </cell>
          <cell r="Q742" t="str">
            <v>BROX1Q</v>
          </cell>
          <cell r="R742" t="str">
            <v>CURR10</v>
          </cell>
          <cell r="X742">
            <v>132</v>
          </cell>
          <cell r="Y742" t="str">
            <v>C1D6</v>
          </cell>
          <cell r="AB742" t="str">
            <v>No</v>
          </cell>
          <cell r="AC742" t="str">
            <v>No</v>
          </cell>
          <cell r="AE742">
            <v>4.356935821889505E-2</v>
          </cell>
          <cell r="AF742">
            <v>29.646599681524883</v>
          </cell>
          <cell r="AG742">
            <v>598</v>
          </cell>
          <cell r="AI742">
            <v>4.356935821889505E-2</v>
          </cell>
          <cell r="AJ742">
            <v>29.646599681524883</v>
          </cell>
          <cell r="AK742">
            <v>598</v>
          </cell>
          <cell r="AL742" t="str">
            <v>Year Round</v>
          </cell>
        </row>
        <row r="743">
          <cell r="B743" t="str">
            <v>SFEG1T</v>
          </cell>
          <cell r="E743">
            <v>0</v>
          </cell>
          <cell r="F743">
            <v>0</v>
          </cell>
          <cell r="G743">
            <v>0</v>
          </cell>
          <cell r="H743" t="str">
            <v>T2</v>
          </cell>
          <cell r="I743">
            <v>2</v>
          </cell>
          <cell r="J743">
            <v>1</v>
          </cell>
          <cell r="Q743" t="str">
            <v>BROX1R</v>
          </cell>
          <cell r="R743" t="str">
            <v>CURR10</v>
          </cell>
          <cell r="X743">
            <v>132</v>
          </cell>
          <cell r="Y743" t="str">
            <v>C1BS</v>
          </cell>
          <cell r="AB743" t="str">
            <v>No</v>
          </cell>
          <cell r="AC743" t="str">
            <v>No</v>
          </cell>
          <cell r="AE743">
            <v>4.356935821889505E-2</v>
          </cell>
          <cell r="AF743">
            <v>29.646599681524883</v>
          </cell>
          <cell r="AG743">
            <v>598</v>
          </cell>
          <cell r="AI743">
            <v>4.356935821889505E-2</v>
          </cell>
          <cell r="AJ743">
            <v>29.646599681524883</v>
          </cell>
          <cell r="AK743">
            <v>598</v>
          </cell>
          <cell r="AL743" t="str">
            <v>Year Round</v>
          </cell>
        </row>
        <row r="744">
          <cell r="B744" t="str">
            <v>SFEM1Q</v>
          </cell>
          <cell r="E744">
            <v>10.7</v>
          </cell>
          <cell r="F744">
            <v>0</v>
          </cell>
          <cell r="G744">
            <v>0</v>
          </cell>
          <cell r="H744" t="str">
            <v>T2</v>
          </cell>
          <cell r="I744">
            <v>2</v>
          </cell>
          <cell r="J744">
            <v>1</v>
          </cell>
          <cell r="Q744" t="str">
            <v>BUSB20</v>
          </cell>
          <cell r="R744" t="str">
            <v>GIFF2Q</v>
          </cell>
          <cell r="X744">
            <v>276</v>
          </cell>
          <cell r="Y744" t="str">
            <v>B1A4</v>
          </cell>
          <cell r="AB744" t="str">
            <v>No</v>
          </cell>
          <cell r="AC744" t="str">
            <v>No</v>
          </cell>
          <cell r="AE744">
            <v>1.3223085772681557E-4</v>
          </cell>
          <cell r="AF744">
            <v>57.272172917338686</v>
          </cell>
          <cell r="AG744">
            <v>329</v>
          </cell>
          <cell r="AI744">
            <v>1.32230857727012E-4</v>
          </cell>
          <cell r="AJ744">
            <v>57.272172917338686</v>
          </cell>
          <cell r="AK744">
            <v>329</v>
          </cell>
          <cell r="AL744" t="str">
            <v>Year Round</v>
          </cell>
        </row>
        <row r="745">
          <cell r="B745" t="str">
            <v>SFEM1R</v>
          </cell>
          <cell r="E745">
            <v>10.7</v>
          </cell>
          <cell r="F745">
            <v>0</v>
          </cell>
          <cell r="G745">
            <v>0</v>
          </cell>
          <cell r="H745" t="str">
            <v>T2</v>
          </cell>
          <cell r="I745">
            <v>2</v>
          </cell>
          <cell r="J745">
            <v>1</v>
          </cell>
          <cell r="Q745" t="str">
            <v>BUSB20</v>
          </cell>
          <cell r="R745" t="str">
            <v>GIFF2R</v>
          </cell>
          <cell r="X745">
            <v>276</v>
          </cell>
          <cell r="Y745" t="str">
            <v>B1A5</v>
          </cell>
          <cell r="AB745" t="str">
            <v>No</v>
          </cell>
          <cell r="AC745" t="str">
            <v>No</v>
          </cell>
          <cell r="AE745">
            <v>1.9465728731957494E-3</v>
          </cell>
          <cell r="AF745">
            <v>57.272172917338686</v>
          </cell>
          <cell r="AG745">
            <v>1263</v>
          </cell>
          <cell r="AI745">
            <v>1.9465728731965033E-3</v>
          </cell>
          <cell r="AJ745">
            <v>57.272172917338686</v>
          </cell>
          <cell r="AK745">
            <v>1263</v>
          </cell>
          <cell r="AL745" t="str">
            <v>Year Round</v>
          </cell>
        </row>
        <row r="746">
          <cell r="B746" t="str">
            <v>SFER10</v>
          </cell>
          <cell r="E746">
            <v>0</v>
          </cell>
          <cell r="F746">
            <v>0</v>
          </cell>
          <cell r="G746">
            <v>0</v>
          </cell>
          <cell r="H746" t="str">
            <v>T2</v>
          </cell>
          <cell r="I746">
            <v>2</v>
          </cell>
          <cell r="J746">
            <v>1</v>
          </cell>
          <cell r="Q746" t="str">
            <v>BUSB20</v>
          </cell>
          <cell r="R746" t="str">
            <v>NEIL20</v>
          </cell>
          <cell r="X746">
            <v>1090</v>
          </cell>
          <cell r="Y746" t="str">
            <v>B104</v>
          </cell>
          <cell r="AB746" t="str">
            <v>No</v>
          </cell>
          <cell r="AC746" t="str">
            <v>No</v>
          </cell>
          <cell r="AE746">
            <v>7.1579764018398051E-2</v>
          </cell>
          <cell r="AF746">
            <v>24.005628600672004</v>
          </cell>
          <cell r="AG746">
            <v>2141</v>
          </cell>
          <cell r="AI746">
            <v>4.3326872772968358E-2</v>
          </cell>
          <cell r="AJ746">
            <v>24.005628600672004</v>
          </cell>
          <cell r="AK746">
            <v>1666</v>
          </cell>
          <cell r="AL746" t="str">
            <v>Peak Security</v>
          </cell>
        </row>
        <row r="747">
          <cell r="B747" t="str">
            <v>SFIL1Q</v>
          </cell>
          <cell r="E747">
            <v>-5.8748793119999965</v>
          </cell>
          <cell r="F747">
            <v>0</v>
          </cell>
          <cell r="G747">
            <v>0</v>
          </cell>
          <cell r="H747" t="str">
            <v>T4</v>
          </cell>
          <cell r="I747">
            <v>5</v>
          </cell>
          <cell r="J747">
            <v>1</v>
          </cell>
          <cell r="Q747" t="str">
            <v>BUSB20</v>
          </cell>
          <cell r="R747" t="str">
            <v>STHA2A</v>
          </cell>
          <cell r="X747">
            <v>750</v>
          </cell>
          <cell r="Y747" t="str">
            <v>B105</v>
          </cell>
          <cell r="AB747" t="str">
            <v>No</v>
          </cell>
          <cell r="AC747" t="str">
            <v>No</v>
          </cell>
          <cell r="AE747">
            <v>8.2121211657250628E-2</v>
          </cell>
          <cell r="AF747">
            <v>18.145043285780037</v>
          </cell>
          <cell r="AG747">
            <v>2123</v>
          </cell>
          <cell r="AI747">
            <v>1.0370444059570012E-2</v>
          </cell>
          <cell r="AJ747">
            <v>18.145043285780037</v>
          </cell>
          <cell r="AK747">
            <v>754</v>
          </cell>
          <cell r="AL747" t="str">
            <v>Peak Security</v>
          </cell>
        </row>
        <row r="748">
          <cell r="B748" t="str">
            <v>SHBA40</v>
          </cell>
          <cell r="E748">
            <v>0</v>
          </cell>
          <cell r="F748">
            <v>1159.4974107260737</v>
          </cell>
          <cell r="G748">
            <v>767.55861784629849</v>
          </cell>
          <cell r="H748" t="str">
            <v>P7</v>
          </cell>
          <cell r="I748">
            <v>15</v>
          </cell>
          <cell r="J748">
            <v>5</v>
          </cell>
          <cell r="Q748" t="str">
            <v>CAFA1Q</v>
          </cell>
          <cell r="R748" t="str">
            <v>KEOO10</v>
          </cell>
          <cell r="X748">
            <v>132</v>
          </cell>
          <cell r="Y748" t="str">
            <v>C1BV</v>
          </cell>
          <cell r="AB748" t="str">
            <v>No</v>
          </cell>
          <cell r="AC748" t="str">
            <v>No</v>
          </cell>
          <cell r="AE748">
            <v>5.4149985356442979E-3</v>
          </cell>
          <cell r="AF748">
            <v>7.3973140404578528</v>
          </cell>
          <cell r="AG748">
            <v>107</v>
          </cell>
          <cell r="AI748">
            <v>5.4149985356457351E-3</v>
          </cell>
          <cell r="AJ748">
            <v>7.3973140404578528</v>
          </cell>
          <cell r="AK748">
            <v>107</v>
          </cell>
          <cell r="AL748" t="str">
            <v>Year Round</v>
          </cell>
        </row>
        <row r="749">
          <cell r="B749" t="str">
            <v>SHEC20</v>
          </cell>
          <cell r="E749">
            <v>86.333430881799842</v>
          </cell>
          <cell r="F749">
            <v>0</v>
          </cell>
          <cell r="G749">
            <v>0</v>
          </cell>
          <cell r="H749" t="str">
            <v>P3</v>
          </cell>
          <cell r="I749">
            <v>16</v>
          </cell>
          <cell r="J749">
            <v>5</v>
          </cell>
          <cell r="Q749" t="str">
            <v>CATY1Q</v>
          </cell>
          <cell r="R749" t="str">
            <v>DALM10</v>
          </cell>
          <cell r="X749">
            <v>122</v>
          </cell>
          <cell r="Y749" t="str">
            <v>C1BW</v>
          </cell>
          <cell r="AB749" t="str">
            <v>No</v>
          </cell>
          <cell r="AC749" t="str">
            <v>No</v>
          </cell>
          <cell r="AE749">
            <v>3.022902826776348E-3</v>
          </cell>
          <cell r="AF749">
            <v>104.99489094327224</v>
          </cell>
          <cell r="AG749">
            <v>1601</v>
          </cell>
          <cell r="AI749">
            <v>3.022902826776348E-3</v>
          </cell>
          <cell r="AJ749">
            <v>104.99489094327224</v>
          </cell>
          <cell r="AK749">
            <v>1601</v>
          </cell>
          <cell r="AL749" t="str">
            <v>Year Round</v>
          </cell>
        </row>
        <row r="750">
          <cell r="B750" t="str">
            <v>SHIN10</v>
          </cell>
          <cell r="E750">
            <v>-12.834471425599995</v>
          </cell>
          <cell r="F750">
            <v>0</v>
          </cell>
          <cell r="G750">
            <v>0</v>
          </cell>
          <cell r="H750" t="str">
            <v>T5</v>
          </cell>
          <cell r="I750">
            <v>1</v>
          </cell>
          <cell r="J750">
            <v>1</v>
          </cell>
          <cell r="Q750" t="str">
            <v>CATY1R</v>
          </cell>
          <cell r="R750" t="str">
            <v>DALM10</v>
          </cell>
          <cell r="X750">
            <v>122</v>
          </cell>
          <cell r="Y750" t="str">
            <v>C1BX</v>
          </cell>
          <cell r="AB750" t="str">
            <v>No</v>
          </cell>
          <cell r="AC750" t="str">
            <v>No</v>
          </cell>
          <cell r="AE750">
            <v>2.1063457258912403E-3</v>
          </cell>
          <cell r="AF750">
            <v>104.99489094327224</v>
          </cell>
          <cell r="AG750">
            <v>1336</v>
          </cell>
          <cell r="AI750">
            <v>2.1063457258915464E-3</v>
          </cell>
          <cell r="AJ750">
            <v>104.99489094327224</v>
          </cell>
          <cell r="AK750">
            <v>1336</v>
          </cell>
          <cell r="AL750" t="str">
            <v>Year Round</v>
          </cell>
        </row>
        <row r="751">
          <cell r="B751" t="str">
            <v>SHRE4A</v>
          </cell>
          <cell r="E751">
            <v>293.89999999999998</v>
          </cell>
          <cell r="F751">
            <v>0</v>
          </cell>
          <cell r="G751">
            <v>0</v>
          </cell>
          <cell r="H751" t="str">
            <v>L5</v>
          </cell>
          <cell r="I751">
            <v>18</v>
          </cell>
          <cell r="J751">
            <v>8</v>
          </cell>
          <cell r="Q751" t="str">
            <v>CHAP10</v>
          </cell>
          <cell r="R751" t="str">
            <v>DUMF10</v>
          </cell>
          <cell r="X751">
            <v>171</v>
          </cell>
          <cell r="Y751" t="str">
            <v>C1BA</v>
          </cell>
          <cell r="AB751" t="str">
            <v>No</v>
          </cell>
          <cell r="AC751" t="str">
            <v>No</v>
          </cell>
          <cell r="AE751">
            <v>4.5285934387814065E-2</v>
          </cell>
          <cell r="AF751">
            <v>77.127033987719471</v>
          </cell>
          <cell r="AG751">
            <v>1524</v>
          </cell>
          <cell r="AI751">
            <v>8.05798620247518E-2</v>
          </cell>
          <cell r="AJ751">
            <v>77.127033987719471</v>
          </cell>
          <cell r="AK751">
            <v>2033</v>
          </cell>
          <cell r="AL751" t="str">
            <v>Year Round</v>
          </cell>
        </row>
        <row r="752">
          <cell r="B752" t="str">
            <v>SHRU2Q</v>
          </cell>
          <cell r="E752">
            <v>39.251266980691511</v>
          </cell>
          <cell r="F752">
            <v>0</v>
          </cell>
          <cell r="G752">
            <v>0</v>
          </cell>
          <cell r="H752" t="str">
            <v>S1</v>
          </cell>
          <cell r="I752">
            <v>11</v>
          </cell>
          <cell r="J752">
            <v>2</v>
          </cell>
          <cell r="Q752" t="str">
            <v>CHAP10</v>
          </cell>
          <cell r="R752" t="str">
            <v>DUMF10</v>
          </cell>
          <cell r="X752">
            <v>171</v>
          </cell>
          <cell r="Y752" t="str">
            <v>C1BB</v>
          </cell>
          <cell r="AB752" t="str">
            <v>No</v>
          </cell>
          <cell r="AC752" t="str">
            <v>No</v>
          </cell>
          <cell r="AE752">
            <v>4.5127453549095933E-2</v>
          </cell>
          <cell r="AF752">
            <v>80.965556882419747</v>
          </cell>
          <cell r="AG752">
            <v>1597</v>
          </cell>
          <cell r="AI752">
            <v>8.029786797317473E-2</v>
          </cell>
          <cell r="AJ752">
            <v>80.965556882419747</v>
          </cell>
          <cell r="AK752">
            <v>2130</v>
          </cell>
          <cell r="AL752" t="str">
            <v>Year Round</v>
          </cell>
        </row>
        <row r="753">
          <cell r="B753" t="str">
            <v>SHRU2R</v>
          </cell>
          <cell r="E753">
            <v>39.251266980691511</v>
          </cell>
          <cell r="F753">
            <v>0</v>
          </cell>
          <cell r="G753">
            <v>0</v>
          </cell>
          <cell r="H753" t="str">
            <v>S1</v>
          </cell>
          <cell r="I753">
            <v>11</v>
          </cell>
          <cell r="J753">
            <v>2</v>
          </cell>
          <cell r="Q753" t="str">
            <v>CHAP10</v>
          </cell>
          <cell r="R753" t="str">
            <v>ECCF1J</v>
          </cell>
          <cell r="X753">
            <v>18</v>
          </cell>
          <cell r="Y753" t="str">
            <v>C1EM</v>
          </cell>
          <cell r="AB753" t="str">
            <v>No</v>
          </cell>
          <cell r="AC753" t="str">
            <v>No</v>
          </cell>
          <cell r="AE753">
            <v>5.3070699999981975E-5</v>
          </cell>
          <cell r="AF753">
            <v>22.901664578399874</v>
          </cell>
          <cell r="AG753">
            <v>20</v>
          </cell>
          <cell r="AI753">
            <v>5.3070699999981975E-5</v>
          </cell>
          <cell r="AJ753">
            <v>22.901664578399874</v>
          </cell>
          <cell r="AK753">
            <v>20</v>
          </cell>
          <cell r="AL753" t="str">
            <v>Year Round</v>
          </cell>
        </row>
        <row r="754">
          <cell r="B754" t="str">
            <v>SIGH2Q</v>
          </cell>
          <cell r="E754">
            <v>45.018909723990625</v>
          </cell>
          <cell r="F754">
            <v>0</v>
          </cell>
          <cell r="G754">
            <v>0</v>
          </cell>
          <cell r="H754" t="str">
            <v>S1</v>
          </cell>
          <cell r="I754">
            <v>11</v>
          </cell>
          <cell r="J754">
            <v>2</v>
          </cell>
          <cell r="Q754" t="str">
            <v>CHAP10</v>
          </cell>
          <cell r="R754" t="str">
            <v>ECCF1K</v>
          </cell>
          <cell r="X754">
            <v>21</v>
          </cell>
          <cell r="Y754" t="str">
            <v>C1EN</v>
          </cell>
          <cell r="AB754" t="str">
            <v>No</v>
          </cell>
          <cell r="AC754" t="str">
            <v>No</v>
          </cell>
          <cell r="AE754">
            <v>5.3862799999981706E-5</v>
          </cell>
          <cell r="AF754">
            <v>21.772687256429204</v>
          </cell>
          <cell r="AG754">
            <v>19</v>
          </cell>
          <cell r="AI754">
            <v>5.3862799999981706E-5</v>
          </cell>
          <cell r="AJ754">
            <v>21.772687256429204</v>
          </cell>
          <cell r="AK754">
            <v>19</v>
          </cell>
          <cell r="AL754" t="str">
            <v>Year Round</v>
          </cell>
        </row>
        <row r="755">
          <cell r="B755" t="str">
            <v>SIGH2R</v>
          </cell>
          <cell r="E755">
            <v>45.018909723990625</v>
          </cell>
          <cell r="F755">
            <v>0</v>
          </cell>
          <cell r="G755">
            <v>0</v>
          </cell>
          <cell r="H755" t="str">
            <v>S1</v>
          </cell>
          <cell r="I755">
            <v>11</v>
          </cell>
          <cell r="J755">
            <v>2</v>
          </cell>
          <cell r="Q755" t="str">
            <v>CHAP10</v>
          </cell>
          <cell r="R755" t="str">
            <v>GRNA10</v>
          </cell>
          <cell r="X755">
            <v>132</v>
          </cell>
          <cell r="Y755" t="str">
            <v>C1BK</v>
          </cell>
          <cell r="AB755" t="str">
            <v>No</v>
          </cell>
          <cell r="AC755" t="str">
            <v>No</v>
          </cell>
          <cell r="AE755">
            <v>4.0492128692852861E-2</v>
          </cell>
          <cell r="AF755">
            <v>44.688709137156792</v>
          </cell>
          <cell r="AG755">
            <v>786</v>
          </cell>
          <cell r="AI755">
            <v>6.211937622677066E-3</v>
          </cell>
          <cell r="AJ755">
            <v>44.688709137156792</v>
          </cell>
          <cell r="AK755">
            <v>308</v>
          </cell>
          <cell r="AL755" t="str">
            <v>Peak Security</v>
          </cell>
        </row>
        <row r="756">
          <cell r="B756" t="str">
            <v>SING40</v>
          </cell>
          <cell r="E756">
            <v>0</v>
          </cell>
          <cell r="F756">
            <v>0</v>
          </cell>
          <cell r="G756">
            <v>0</v>
          </cell>
          <cell r="H756" t="str">
            <v>C2</v>
          </cell>
          <cell r="I756">
            <v>18</v>
          </cell>
          <cell r="J756">
            <v>11</v>
          </cell>
          <cell r="Q756" t="str">
            <v>CHAP10</v>
          </cell>
          <cell r="R756" t="str">
            <v>GRNA10</v>
          </cell>
          <cell r="X756">
            <v>132</v>
          </cell>
          <cell r="Y756" t="str">
            <v>C1BL</v>
          </cell>
          <cell r="AB756" t="str">
            <v>No</v>
          </cell>
          <cell r="AC756" t="str">
            <v>No</v>
          </cell>
          <cell r="AE756">
            <v>4.0492128692852861E-2</v>
          </cell>
          <cell r="AF756">
            <v>44.688709137156792</v>
          </cell>
          <cell r="AG756">
            <v>786</v>
          </cell>
          <cell r="AI756">
            <v>6.211937622677066E-3</v>
          </cell>
          <cell r="AJ756">
            <v>44.688709137156792</v>
          </cell>
          <cell r="AK756">
            <v>308</v>
          </cell>
          <cell r="AL756" t="str">
            <v>Peak Security</v>
          </cell>
        </row>
        <row r="757">
          <cell r="B757" t="str">
            <v>SIZE10</v>
          </cell>
          <cell r="E757">
            <v>0</v>
          </cell>
          <cell r="F757">
            <v>0</v>
          </cell>
          <cell r="G757">
            <v>0</v>
          </cell>
          <cell r="H757" t="str">
            <v>J2</v>
          </cell>
          <cell r="I757">
            <v>18</v>
          </cell>
          <cell r="J757">
            <v>9</v>
          </cell>
          <cell r="Q757" t="str">
            <v>CHAP10</v>
          </cell>
          <cell r="R757" t="str">
            <v>HAKB1A</v>
          </cell>
          <cell r="X757">
            <v>132</v>
          </cell>
          <cell r="Y757" t="str">
            <v>C1H9</v>
          </cell>
          <cell r="AB757" t="str">
            <v>No</v>
          </cell>
          <cell r="AC757" t="str">
            <v>No</v>
          </cell>
          <cell r="AE757">
            <v>5.1104813775474718E-2</v>
          </cell>
          <cell r="AF757">
            <v>42.204830494395189</v>
          </cell>
          <cell r="AG757">
            <v>769</v>
          </cell>
          <cell r="AI757">
            <v>0.42513893737901909</v>
          </cell>
          <cell r="AJ757">
            <v>42.204830494395189</v>
          </cell>
          <cell r="AK757">
            <v>2218</v>
          </cell>
          <cell r="AL757" t="str">
            <v>Year Round</v>
          </cell>
        </row>
        <row r="758">
          <cell r="B758" t="str">
            <v>SIZE40</v>
          </cell>
          <cell r="E758">
            <v>0</v>
          </cell>
          <cell r="F758">
            <v>1032.9295614966341</v>
          </cell>
          <cell r="G758">
            <v>1033.5999999999999</v>
          </cell>
          <cell r="H758" t="str">
            <v>J2</v>
          </cell>
          <cell r="I758">
            <v>18</v>
          </cell>
          <cell r="J758">
            <v>9</v>
          </cell>
          <cell r="Q758" t="str">
            <v>CHAS2Q</v>
          </cell>
          <cell r="R758" t="str">
            <v>DALM2Q</v>
          </cell>
          <cell r="X758">
            <v>186</v>
          </cell>
          <cell r="Y758" t="str">
            <v>B1DK</v>
          </cell>
          <cell r="AB758" t="str">
            <v>No</v>
          </cell>
          <cell r="AC758" t="str">
            <v>No</v>
          </cell>
          <cell r="AE758">
            <v>3.8426414629360549E-3</v>
          </cell>
          <cell r="AF758">
            <v>46.390460063044337</v>
          </cell>
          <cell r="AG758">
            <v>1286</v>
          </cell>
          <cell r="AI758">
            <v>3.8426414629349559E-3</v>
          </cell>
          <cell r="AJ758">
            <v>46.390460063044337</v>
          </cell>
          <cell r="AK758">
            <v>1286</v>
          </cell>
          <cell r="AL758" t="str">
            <v>Year Round</v>
          </cell>
        </row>
        <row r="759">
          <cell r="B759" t="str">
            <v>SJOW20</v>
          </cell>
          <cell r="E759">
            <v>595.80886841369056</v>
          </cell>
          <cell r="F759">
            <v>0</v>
          </cell>
          <cell r="G759">
            <v>0</v>
          </cell>
          <cell r="H759" t="str">
            <v>A7</v>
          </cell>
          <cell r="I759">
            <v>23</v>
          </cell>
          <cell r="J759">
            <v>12</v>
          </cell>
          <cell r="Q759" t="str">
            <v>CHAS2R</v>
          </cell>
          <cell r="R759" t="str">
            <v>DALM2R</v>
          </cell>
          <cell r="X759">
            <v>186</v>
          </cell>
          <cell r="Y759" t="str">
            <v>B1DL</v>
          </cell>
          <cell r="AB759" t="str">
            <v>No</v>
          </cell>
          <cell r="AC759" t="str">
            <v>No</v>
          </cell>
          <cell r="AE759">
            <v>3.8426414629360549E-3</v>
          </cell>
          <cell r="AF759">
            <v>46.390460063044337</v>
          </cell>
          <cell r="AG759">
            <v>1286</v>
          </cell>
          <cell r="AI759">
            <v>3.8426414629349559E-3</v>
          </cell>
          <cell r="AJ759">
            <v>46.390460063044337</v>
          </cell>
          <cell r="AK759">
            <v>1286</v>
          </cell>
          <cell r="AL759" t="str">
            <v>Year Round</v>
          </cell>
        </row>
        <row r="760">
          <cell r="B760" t="str">
            <v>SJOW40</v>
          </cell>
          <cell r="E760">
            <v>595.80886841369056</v>
          </cell>
          <cell r="F760">
            <v>0</v>
          </cell>
          <cell r="G760">
            <v>0</v>
          </cell>
          <cell r="H760" t="str">
            <v>A7</v>
          </cell>
          <cell r="I760">
            <v>23</v>
          </cell>
          <cell r="J760">
            <v>12</v>
          </cell>
          <cell r="Q760" t="str">
            <v>CLYM20</v>
          </cell>
          <cell r="R760" t="str">
            <v>DALM2Q</v>
          </cell>
          <cell r="X760">
            <v>750</v>
          </cell>
          <cell r="Y760" t="str">
            <v>B1HJ</v>
          </cell>
          <cell r="AB760" t="str">
            <v>No</v>
          </cell>
          <cell r="AC760" t="str">
            <v>No</v>
          </cell>
          <cell r="AE760">
            <v>1.0450196005844009E-2</v>
          </cell>
          <cell r="AF760">
            <v>5.0456163958476852</v>
          </cell>
          <cell r="AG760">
            <v>365</v>
          </cell>
          <cell r="AI760">
            <v>1.0450196005841782E-2</v>
          </cell>
          <cell r="AJ760">
            <v>5.0456163958476852</v>
          </cell>
          <cell r="AK760">
            <v>365</v>
          </cell>
          <cell r="AL760" t="str">
            <v>Year Round</v>
          </cell>
        </row>
        <row r="761">
          <cell r="B761" t="str">
            <v>SKLG20</v>
          </cell>
          <cell r="E761">
            <v>578.1916709012786</v>
          </cell>
          <cell r="F761">
            <v>0</v>
          </cell>
          <cell r="G761">
            <v>0</v>
          </cell>
          <cell r="H761" t="str">
            <v>P1</v>
          </cell>
          <cell r="I761">
            <v>15</v>
          </cell>
          <cell r="J761">
            <v>5</v>
          </cell>
          <cell r="Q761" t="str">
            <v>CLYM20</v>
          </cell>
          <cell r="R761" t="str">
            <v>DALM2R</v>
          </cell>
          <cell r="X761">
            <v>695</v>
          </cell>
          <cell r="Y761" t="str">
            <v>B1DH</v>
          </cell>
          <cell r="AB761" t="str">
            <v>No</v>
          </cell>
          <cell r="AC761" t="str">
            <v>No</v>
          </cell>
          <cell r="AE761">
            <v>1.0450196005844009E-2</v>
          </cell>
          <cell r="AF761">
            <v>5.0456163958476852</v>
          </cell>
          <cell r="AG761">
            <v>365</v>
          </cell>
          <cell r="AI761">
            <v>1.0450196005841782E-2</v>
          </cell>
          <cell r="AJ761">
            <v>5.0456163958476852</v>
          </cell>
          <cell r="AK761">
            <v>365</v>
          </cell>
          <cell r="AL761" t="str">
            <v>Year Round</v>
          </cell>
        </row>
        <row r="762">
          <cell r="B762" t="str">
            <v>SLOY10</v>
          </cell>
          <cell r="E762">
            <v>-22.648372160000001</v>
          </cell>
          <cell r="F762">
            <v>67.955892203725924</v>
          </cell>
          <cell r="G762">
            <v>44.985120459856319</v>
          </cell>
          <cell r="H762" t="str">
            <v>T3</v>
          </cell>
          <cell r="I762">
            <v>8</v>
          </cell>
          <cell r="J762">
            <v>1</v>
          </cell>
          <cell r="Q762" t="str">
            <v>CLYM20</v>
          </cell>
          <cell r="R762" t="str">
            <v>EERH20</v>
          </cell>
          <cell r="X762">
            <v>1500</v>
          </cell>
          <cell r="Y762" t="str">
            <v>B110</v>
          </cell>
          <cell r="AB762" t="str">
            <v>No</v>
          </cell>
          <cell r="AC762" t="str">
            <v>No</v>
          </cell>
          <cell r="AE762">
            <v>1.3379189315882044E-2</v>
          </cell>
          <cell r="AF762">
            <v>10.990095570053034</v>
          </cell>
          <cell r="AG762">
            <v>899</v>
          </cell>
          <cell r="AI762">
            <v>1.8206175964678623E-2</v>
          </cell>
          <cell r="AJ762">
            <v>10.990095570053034</v>
          </cell>
          <cell r="AK762">
            <v>1049</v>
          </cell>
          <cell r="AL762" t="str">
            <v>Year Round</v>
          </cell>
        </row>
        <row r="763">
          <cell r="B763" t="str">
            <v>SLOY1T</v>
          </cell>
          <cell r="E763">
            <v>0</v>
          </cell>
          <cell r="F763">
            <v>0</v>
          </cell>
          <cell r="G763">
            <v>0</v>
          </cell>
          <cell r="H763" t="str">
            <v>T3</v>
          </cell>
          <cell r="I763">
            <v>8</v>
          </cell>
          <cell r="J763">
            <v>1</v>
          </cell>
          <cell r="Q763" t="str">
            <v>CLYM20</v>
          </cell>
          <cell r="R763" t="str">
            <v>EKIL2Q</v>
          </cell>
          <cell r="X763">
            <v>1120</v>
          </cell>
          <cell r="Y763" t="str">
            <v>B1A7</v>
          </cell>
          <cell r="AB763" t="str">
            <v>No</v>
          </cell>
          <cell r="AC763" t="str">
            <v>No</v>
          </cell>
          <cell r="AE763">
            <v>1.4449580007439324E-2</v>
          </cell>
          <cell r="AF763">
            <v>6.7354784191600929</v>
          </cell>
          <cell r="AG763">
            <v>467</v>
          </cell>
          <cell r="AI763">
            <v>4.1639857023867508E-2</v>
          </cell>
          <cell r="AJ763">
            <v>6.7354784191600929</v>
          </cell>
          <cell r="AK763">
            <v>794</v>
          </cell>
          <cell r="AL763" t="str">
            <v>Year Round</v>
          </cell>
        </row>
        <row r="764">
          <cell r="B764" t="str">
            <v>SMAN20</v>
          </cell>
          <cell r="E764">
            <v>324.02177696795735</v>
          </cell>
          <cell r="F764">
            <v>0</v>
          </cell>
          <cell r="G764">
            <v>0</v>
          </cell>
          <cell r="H764" t="str">
            <v>N2</v>
          </cell>
          <cell r="I764">
            <v>16</v>
          </cell>
          <cell r="J764">
            <v>4</v>
          </cell>
          <cell r="Q764" t="str">
            <v>CLYM20</v>
          </cell>
          <cell r="R764" t="str">
            <v>EKIL2R</v>
          </cell>
          <cell r="X764">
            <v>1120</v>
          </cell>
          <cell r="Y764" t="str">
            <v>B1A6</v>
          </cell>
          <cell r="AB764" t="str">
            <v>No</v>
          </cell>
          <cell r="AC764" t="str">
            <v>No</v>
          </cell>
          <cell r="AE764">
            <v>1.4449580007439324E-2</v>
          </cell>
          <cell r="AF764">
            <v>6.7354784191600929</v>
          </cell>
          <cell r="AG764">
            <v>467</v>
          </cell>
          <cell r="AI764">
            <v>4.1639857023867508E-2</v>
          </cell>
          <cell r="AJ764">
            <v>6.7354784191600929</v>
          </cell>
          <cell r="AK764">
            <v>794</v>
          </cell>
          <cell r="AL764" t="str">
            <v>Year Round</v>
          </cell>
        </row>
        <row r="765">
          <cell r="B765" t="str">
            <v>SMEA10</v>
          </cell>
          <cell r="E765">
            <v>0</v>
          </cell>
          <cell r="F765">
            <v>0</v>
          </cell>
          <cell r="G765">
            <v>0</v>
          </cell>
          <cell r="H765" t="str">
            <v>S1</v>
          </cell>
          <cell r="I765">
            <v>11</v>
          </cell>
          <cell r="J765">
            <v>2</v>
          </cell>
          <cell r="Q765" t="str">
            <v>CLYM20</v>
          </cell>
          <cell r="R765" t="str">
            <v>LOAN20</v>
          </cell>
          <cell r="X765">
            <v>1500</v>
          </cell>
          <cell r="Y765" t="str">
            <v>B111</v>
          </cell>
          <cell r="AB765" t="str">
            <v>No</v>
          </cell>
          <cell r="AC765" t="str">
            <v>No</v>
          </cell>
          <cell r="AE765">
            <v>2.7440568508807022E-3</v>
          </cell>
          <cell r="AF765">
            <v>65.545073797840828</v>
          </cell>
          <cell r="AG765">
            <v>918</v>
          </cell>
          <cell r="AI765">
            <v>6.1680611535065669E-2</v>
          </cell>
          <cell r="AJ765">
            <v>65.545073797840828</v>
          </cell>
          <cell r="AK765">
            <v>4351</v>
          </cell>
          <cell r="AL765" t="str">
            <v>Year Round</v>
          </cell>
        </row>
        <row r="766">
          <cell r="B766" t="str">
            <v>SMEA20</v>
          </cell>
          <cell r="E766">
            <v>0</v>
          </cell>
          <cell r="F766">
            <v>0</v>
          </cell>
          <cell r="G766">
            <v>0</v>
          </cell>
          <cell r="H766" t="str">
            <v>S1</v>
          </cell>
          <cell r="I766">
            <v>11</v>
          </cell>
          <cell r="J766">
            <v>2</v>
          </cell>
          <cell r="Q766" t="str">
            <v>COAL10</v>
          </cell>
          <cell r="R766" t="str">
            <v>GAWH10</v>
          </cell>
          <cell r="X766">
            <v>140</v>
          </cell>
          <cell r="Y766" t="str">
            <v>T20161768</v>
          </cell>
          <cell r="AB766" t="str">
            <v>No</v>
          </cell>
          <cell r="AC766" t="str">
            <v>No</v>
          </cell>
          <cell r="AE766">
            <v>0</v>
          </cell>
          <cell r="AF766">
            <v>27.811607051333784</v>
          </cell>
          <cell r="AG766">
            <v>0</v>
          </cell>
          <cell r="AI766">
            <v>2.2395744000001345E-2</v>
          </cell>
          <cell r="AJ766">
            <v>27.811607051333784</v>
          </cell>
          <cell r="AK766">
            <v>1075</v>
          </cell>
          <cell r="AL766" t="str">
            <v>Year Round</v>
          </cell>
        </row>
        <row r="767">
          <cell r="B767" t="str">
            <v>SMEA4Q</v>
          </cell>
          <cell r="E767">
            <v>0</v>
          </cell>
          <cell r="F767">
            <v>0</v>
          </cell>
          <cell r="G767">
            <v>0</v>
          </cell>
          <cell r="H767" t="str">
            <v>S1</v>
          </cell>
          <cell r="I767">
            <v>11</v>
          </cell>
          <cell r="J767">
            <v>2</v>
          </cell>
          <cell r="Q767" t="str">
            <v>COAL10</v>
          </cell>
          <cell r="R767" t="str">
            <v>LINM1Q</v>
          </cell>
          <cell r="X767">
            <v>134</v>
          </cell>
          <cell r="Y767" t="str">
            <v>C10Z</v>
          </cell>
          <cell r="AB767" t="str">
            <v>No</v>
          </cell>
          <cell r="AC767" t="str">
            <v>No</v>
          </cell>
          <cell r="AE767">
            <v>4.2642422231965182E-3</v>
          </cell>
          <cell r="AF767">
            <v>87.443381251324624</v>
          </cell>
          <cell r="AG767">
            <v>1142</v>
          </cell>
          <cell r="AI767">
            <v>7.5790731757439167E-2</v>
          </cell>
          <cell r="AJ767">
            <v>87.443381251324624</v>
          </cell>
          <cell r="AK767">
            <v>4815</v>
          </cell>
          <cell r="AL767" t="str">
            <v>Year Round</v>
          </cell>
        </row>
        <row r="768">
          <cell r="B768" t="str">
            <v>SMEA4R</v>
          </cell>
          <cell r="E768">
            <v>0</v>
          </cell>
          <cell r="F768">
            <v>0</v>
          </cell>
          <cell r="G768">
            <v>0</v>
          </cell>
          <cell r="H768" t="str">
            <v>S1</v>
          </cell>
          <cell r="I768">
            <v>11</v>
          </cell>
          <cell r="J768">
            <v>2</v>
          </cell>
          <cell r="Q768" t="str">
            <v>COAL10</v>
          </cell>
          <cell r="R768" t="str">
            <v>LINM1R</v>
          </cell>
          <cell r="X768">
            <v>134</v>
          </cell>
          <cell r="Y768" t="str">
            <v>C10Y</v>
          </cell>
          <cell r="AB768" t="str">
            <v>No</v>
          </cell>
          <cell r="AC768" t="str">
            <v>No</v>
          </cell>
          <cell r="AE768">
            <v>3.0751643388458195E-3</v>
          </cell>
          <cell r="AF768">
            <v>88.798154037689429</v>
          </cell>
          <cell r="AG768">
            <v>1005</v>
          </cell>
          <cell r="AI768">
            <v>3.0751643388458195E-3</v>
          </cell>
          <cell r="AJ768">
            <v>88.798154037689429</v>
          </cell>
          <cell r="AK768">
            <v>1005</v>
          </cell>
          <cell r="AL768" t="str">
            <v>Year Round</v>
          </cell>
        </row>
        <row r="769">
          <cell r="B769" t="str">
            <v>SPAV1Q</v>
          </cell>
          <cell r="E769">
            <v>12.090109178896801</v>
          </cell>
          <cell r="F769">
            <v>0</v>
          </cell>
          <cell r="G769">
            <v>0</v>
          </cell>
          <cell r="H769" t="str">
            <v>S2</v>
          </cell>
          <cell r="I769">
            <v>9</v>
          </cell>
          <cell r="J769">
            <v>2</v>
          </cell>
          <cell r="Q769" t="str">
            <v>COAL10</v>
          </cell>
          <cell r="R769" t="str">
            <v>COAL40</v>
          </cell>
          <cell r="X769">
            <v>240</v>
          </cell>
          <cell r="Y769" t="str">
            <v>S10GA</v>
          </cell>
          <cell r="AB769" t="str">
            <v>No</v>
          </cell>
          <cell r="AC769" t="str">
            <v>No</v>
          </cell>
          <cell r="AE769">
            <v>3.0983204358982299E-6</v>
          </cell>
          <cell r="AF769">
            <v>0</v>
          </cell>
          <cell r="AG769">
            <v>0</v>
          </cell>
          <cell r="AI769">
            <v>3.311572019191996E-2</v>
          </cell>
          <cell r="AJ769">
            <v>0</v>
          </cell>
          <cell r="AK769">
            <v>0</v>
          </cell>
          <cell r="AL769" t="str">
            <v>Year Round</v>
          </cell>
        </row>
        <row r="770">
          <cell r="B770" t="str">
            <v>SPAV1R</v>
          </cell>
          <cell r="E770">
            <v>12.090109178896801</v>
          </cell>
          <cell r="F770">
            <v>0</v>
          </cell>
          <cell r="G770">
            <v>0</v>
          </cell>
          <cell r="H770" t="str">
            <v>S2</v>
          </cell>
          <cell r="I770">
            <v>9</v>
          </cell>
          <cell r="J770">
            <v>2</v>
          </cell>
          <cell r="Q770" t="str">
            <v>COAL10</v>
          </cell>
          <cell r="R770" t="str">
            <v>COAL40</v>
          </cell>
          <cell r="X770">
            <v>240</v>
          </cell>
          <cell r="Y770" t="str">
            <v>S10GB</v>
          </cell>
          <cell r="AB770" t="str">
            <v>No</v>
          </cell>
          <cell r="AC770" t="str">
            <v>No</v>
          </cell>
          <cell r="AE770">
            <v>3.2409564723017411E-6</v>
          </cell>
          <cell r="AF770">
            <v>0</v>
          </cell>
          <cell r="AG770">
            <v>0</v>
          </cell>
          <cell r="AI770">
            <v>3.4640254264024027E-2</v>
          </cell>
          <cell r="AJ770">
            <v>0</v>
          </cell>
          <cell r="AK770">
            <v>0</v>
          </cell>
          <cell r="AL770" t="str">
            <v>Year Round</v>
          </cell>
        </row>
        <row r="771">
          <cell r="B771" t="str">
            <v>SPEN4A</v>
          </cell>
          <cell r="E771">
            <v>227.00782889955198</v>
          </cell>
          <cell r="F771">
            <v>0</v>
          </cell>
          <cell r="G771">
            <v>0</v>
          </cell>
          <cell r="H771" t="str">
            <v>Q7</v>
          </cell>
          <cell r="I771">
            <v>13</v>
          </cell>
          <cell r="J771">
            <v>3</v>
          </cell>
          <cell r="Q771" t="str">
            <v>COAL40</v>
          </cell>
          <cell r="R771" t="str">
            <v>STHA40</v>
          </cell>
          <cell r="X771">
            <v>2210</v>
          </cell>
          <cell r="Y771" t="str">
            <v>A102</v>
          </cell>
          <cell r="AB771" t="str">
            <v>No</v>
          </cell>
          <cell r="AC771" t="str">
            <v>No</v>
          </cell>
          <cell r="AE771">
            <v>4.0582852635838433E-2</v>
          </cell>
          <cell r="AF771">
            <v>21.73</v>
          </cell>
          <cell r="AG771">
            <v>2189</v>
          </cell>
          <cell r="AI771">
            <v>0.13306671745061927</v>
          </cell>
          <cell r="AJ771">
            <v>21.73</v>
          </cell>
          <cell r="AK771">
            <v>3963</v>
          </cell>
          <cell r="AL771" t="str">
            <v>Year Round</v>
          </cell>
        </row>
        <row r="772">
          <cell r="B772" t="str">
            <v>SPEN4B</v>
          </cell>
          <cell r="E772">
            <v>0</v>
          </cell>
          <cell r="F772">
            <v>0</v>
          </cell>
          <cell r="G772">
            <v>0</v>
          </cell>
          <cell r="H772" t="str">
            <v>Q7</v>
          </cell>
          <cell r="I772">
            <v>13</v>
          </cell>
          <cell r="J772">
            <v>3</v>
          </cell>
          <cell r="Q772" t="str">
            <v>COAT2Q</v>
          </cell>
          <cell r="R772" t="str">
            <v>NEAR2Q</v>
          </cell>
          <cell r="X772">
            <v>176</v>
          </cell>
          <cell r="Y772" t="str">
            <v>B11F</v>
          </cell>
          <cell r="AB772" t="str">
            <v>No</v>
          </cell>
          <cell r="AC772" t="str">
            <v>No</v>
          </cell>
          <cell r="AE772">
            <v>3.7555422869808091E-3</v>
          </cell>
          <cell r="AF772">
            <v>60.201574054213324</v>
          </cell>
          <cell r="AG772">
            <v>1650</v>
          </cell>
          <cell r="AI772">
            <v>3.7555422869811009E-3</v>
          </cell>
          <cell r="AJ772">
            <v>60.201574054213324</v>
          </cell>
          <cell r="AK772">
            <v>1650</v>
          </cell>
          <cell r="AL772" t="str">
            <v>Year Round</v>
          </cell>
        </row>
        <row r="773">
          <cell r="B773" t="str">
            <v>SPLN40</v>
          </cell>
          <cell r="E773">
            <v>0</v>
          </cell>
          <cell r="F773">
            <v>1002.3494100049575</v>
          </cell>
          <cell r="G773">
            <v>663.53052678288077</v>
          </cell>
          <cell r="H773" t="str">
            <v>K1</v>
          </cell>
          <cell r="I773">
            <v>17</v>
          </cell>
          <cell r="J773">
            <v>7</v>
          </cell>
          <cell r="Q773" t="str">
            <v>COAT2R</v>
          </cell>
          <cell r="R773" t="str">
            <v>NEAR2R</v>
          </cell>
          <cell r="X773">
            <v>176</v>
          </cell>
          <cell r="Y773" t="str">
            <v>B11G</v>
          </cell>
          <cell r="AB773" t="str">
            <v>No</v>
          </cell>
          <cell r="AC773" t="str">
            <v>No</v>
          </cell>
          <cell r="AE773">
            <v>3.7555422869811009E-3</v>
          </cell>
          <cell r="AF773">
            <v>60.201574054213324</v>
          </cell>
          <cell r="AG773">
            <v>1650</v>
          </cell>
          <cell r="AI773">
            <v>3.7555422869811009E-3</v>
          </cell>
          <cell r="AJ773">
            <v>60.201574054213324</v>
          </cell>
          <cell r="AK773">
            <v>1650</v>
          </cell>
          <cell r="AL773" t="str">
            <v>Year Round</v>
          </cell>
        </row>
        <row r="774">
          <cell r="B774" t="str">
            <v>SSHI20</v>
          </cell>
          <cell r="E774">
            <v>82.4174018192072</v>
          </cell>
          <cell r="F774">
            <v>0</v>
          </cell>
          <cell r="G774">
            <v>0</v>
          </cell>
          <cell r="H774" t="str">
            <v>Q4</v>
          </cell>
          <cell r="I774">
            <v>13</v>
          </cell>
          <cell r="J774">
            <v>3</v>
          </cell>
          <cell r="Q774" t="str">
            <v>COCK20</v>
          </cell>
          <cell r="R774" t="str">
            <v>KAIM20</v>
          </cell>
          <cell r="X774">
            <v>1090</v>
          </cell>
          <cell r="Y774" t="str">
            <v>T20161726</v>
          </cell>
          <cell r="AB774" t="str">
            <v>No</v>
          </cell>
          <cell r="AC774" t="str">
            <v>No</v>
          </cell>
          <cell r="AE774">
            <v>0.3478901554287307</v>
          </cell>
          <cell r="AF774">
            <v>21.920266954882223</v>
          </cell>
          <cell r="AG774">
            <v>4571</v>
          </cell>
          <cell r="AI774">
            <v>3.1347692182432864E-2</v>
          </cell>
          <cell r="AJ774">
            <v>21.920266954882223</v>
          </cell>
          <cell r="AK774">
            <v>1372</v>
          </cell>
          <cell r="AL774" t="str">
            <v>Peak Security</v>
          </cell>
        </row>
        <row r="775">
          <cell r="B775" t="str">
            <v>STAH4A</v>
          </cell>
          <cell r="E775">
            <v>120.54130499674068</v>
          </cell>
          <cell r="F775">
            <v>0</v>
          </cell>
          <cell r="G775">
            <v>63.699999999999996</v>
          </cell>
          <cell r="H775" t="str">
            <v>R4</v>
          </cell>
          <cell r="I775">
            <v>14</v>
          </cell>
          <cell r="J775">
            <v>4</v>
          </cell>
          <cell r="Q775" t="str">
            <v>COCK20</v>
          </cell>
          <cell r="R775" t="str">
            <v>SMEA20</v>
          </cell>
          <cell r="X775">
            <v>1090</v>
          </cell>
          <cell r="Y775" t="str">
            <v>B1CH</v>
          </cell>
          <cell r="AB775" t="str">
            <v>No</v>
          </cell>
          <cell r="AC775" t="str">
            <v>No</v>
          </cell>
          <cell r="AE775">
            <v>0.10223421638833403</v>
          </cell>
          <cell r="AF775">
            <v>11.397580029575174</v>
          </cell>
          <cell r="AG775">
            <v>1822</v>
          </cell>
          <cell r="AI775">
            <v>3.556598643678148E-2</v>
          </cell>
          <cell r="AJ775">
            <v>11.397580029575174</v>
          </cell>
          <cell r="AK775">
            <v>1075</v>
          </cell>
          <cell r="AL775" t="str">
            <v>Peak Security</v>
          </cell>
        </row>
        <row r="776">
          <cell r="B776" t="str">
            <v>STAH4B</v>
          </cell>
          <cell r="E776">
            <v>120.54130499674068</v>
          </cell>
          <cell r="F776">
            <v>0</v>
          </cell>
          <cell r="G776">
            <v>63.699999999999996</v>
          </cell>
          <cell r="H776" t="str">
            <v>R4</v>
          </cell>
          <cell r="I776">
            <v>14</v>
          </cell>
          <cell r="J776">
            <v>4</v>
          </cell>
          <cell r="Q776" t="str">
            <v>COCK20</v>
          </cell>
          <cell r="R776" t="str">
            <v>COCK4Q</v>
          </cell>
          <cell r="X776">
            <v>1000</v>
          </cell>
          <cell r="Y776" t="str">
            <v>F190</v>
          </cell>
          <cell r="AB776" t="str">
            <v>No</v>
          </cell>
          <cell r="AC776" t="str">
            <v>No</v>
          </cell>
          <cell r="AE776">
            <v>4.0804696377052023E-2</v>
          </cell>
          <cell r="AF776">
            <v>0</v>
          </cell>
          <cell r="AG776">
            <v>0</v>
          </cell>
          <cell r="AI776">
            <v>3.4177330113603077E-3</v>
          </cell>
          <cell r="AJ776">
            <v>0</v>
          </cell>
          <cell r="AK776">
            <v>0</v>
          </cell>
          <cell r="AL776" t="str">
            <v>Peak Security</v>
          </cell>
        </row>
        <row r="777">
          <cell r="B777" t="str">
            <v>STAL20</v>
          </cell>
          <cell r="E777">
            <v>346.97358110179954</v>
          </cell>
          <cell r="F777">
            <v>0</v>
          </cell>
          <cell r="G777">
            <v>0</v>
          </cell>
          <cell r="H777" t="str">
            <v>N7</v>
          </cell>
          <cell r="I777">
            <v>16</v>
          </cell>
          <cell r="J777">
            <v>4</v>
          </cell>
          <cell r="Q777" t="str">
            <v>COCK4Q</v>
          </cell>
          <cell r="R777" t="str">
            <v>ECCL40</v>
          </cell>
          <cell r="X777">
            <v>1090</v>
          </cell>
          <cell r="Y777" t="str">
            <v>A144</v>
          </cell>
          <cell r="AB777" t="str">
            <v>No</v>
          </cell>
          <cell r="AC777" t="str">
            <v>No</v>
          </cell>
          <cell r="AE777">
            <v>0.5712657492787242</v>
          </cell>
          <cell r="AF777">
            <v>65.900000000000006</v>
          </cell>
          <cell r="AG777">
            <v>13312</v>
          </cell>
          <cell r="AI777">
            <v>4.7848262159044641E-2</v>
          </cell>
          <cell r="AJ777">
            <v>65.900000000000006</v>
          </cell>
          <cell r="AK777">
            <v>3853</v>
          </cell>
          <cell r="AL777" t="str">
            <v>Peak Security</v>
          </cell>
        </row>
        <row r="778">
          <cell r="B778" t="str">
            <v>STAL40</v>
          </cell>
          <cell r="E778">
            <v>0</v>
          </cell>
          <cell r="F778">
            <v>0</v>
          </cell>
          <cell r="G778">
            <v>0</v>
          </cell>
          <cell r="H778" t="str">
            <v>N7</v>
          </cell>
          <cell r="I778">
            <v>16</v>
          </cell>
          <cell r="J778">
            <v>4</v>
          </cell>
          <cell r="Q778" t="str">
            <v>COCK20</v>
          </cell>
          <cell r="R778" t="str">
            <v>COCK4R</v>
          </cell>
          <cell r="X778">
            <v>1000</v>
          </cell>
          <cell r="Y778" t="str">
            <v>F141</v>
          </cell>
          <cell r="AB778" t="str">
            <v>No</v>
          </cell>
          <cell r="AC778" t="str">
            <v>No</v>
          </cell>
          <cell r="AE778">
            <v>4.2185468781594918E-2</v>
          </cell>
          <cell r="AF778">
            <v>0</v>
          </cell>
          <cell r="AG778">
            <v>0</v>
          </cell>
          <cell r="AI778">
            <v>3.5333841948558694E-3</v>
          </cell>
          <cell r="AJ778">
            <v>0</v>
          </cell>
          <cell r="AK778">
            <v>0</v>
          </cell>
          <cell r="AL778" t="str">
            <v>Peak Security</v>
          </cell>
        </row>
        <row r="779">
          <cell r="B779" t="str">
            <v>STAY40</v>
          </cell>
          <cell r="E779">
            <v>193.8</v>
          </cell>
          <cell r="F779">
            <v>1488.2340392615979</v>
          </cell>
          <cell r="G779">
            <v>985.17413807085336</v>
          </cell>
          <cell r="H779" t="str">
            <v>K5</v>
          </cell>
          <cell r="I779">
            <v>16</v>
          </cell>
          <cell r="J779">
            <v>7</v>
          </cell>
          <cell r="Q779" t="str">
            <v>COCK4R</v>
          </cell>
          <cell r="R779" t="str">
            <v>ECCL40</v>
          </cell>
          <cell r="X779">
            <v>1090</v>
          </cell>
          <cell r="Y779" t="str">
            <v>A140</v>
          </cell>
          <cell r="AB779" t="str">
            <v>No</v>
          </cell>
          <cell r="AC779" t="str">
            <v>No</v>
          </cell>
          <cell r="AE779">
            <v>0.59059656294232932</v>
          </cell>
          <cell r="AF779">
            <v>65.89</v>
          </cell>
          <cell r="AG779">
            <v>13533</v>
          </cell>
          <cell r="AI779">
            <v>4.9467378727981778E-2</v>
          </cell>
          <cell r="AJ779">
            <v>65.89</v>
          </cell>
          <cell r="AK779">
            <v>3917</v>
          </cell>
          <cell r="AL779" t="str">
            <v>Peak Security</v>
          </cell>
        </row>
        <row r="780">
          <cell r="B780" t="str">
            <v>STAY4A</v>
          </cell>
          <cell r="E780">
            <v>0</v>
          </cell>
          <cell r="F780">
            <v>0</v>
          </cell>
          <cell r="G780">
            <v>0</v>
          </cell>
          <cell r="H780" t="str">
            <v>K5</v>
          </cell>
          <cell r="I780">
            <v>16</v>
          </cell>
          <cell r="J780">
            <v>7</v>
          </cell>
          <cell r="Q780" t="str">
            <v>COYL10</v>
          </cell>
          <cell r="R780" t="str">
            <v>COYT1T</v>
          </cell>
          <cell r="X780">
            <v>113</v>
          </cell>
          <cell r="Y780" t="str">
            <v>C1BF</v>
          </cell>
          <cell r="AB780" t="str">
            <v>No</v>
          </cell>
          <cell r="AC780" t="str">
            <v>No</v>
          </cell>
          <cell r="AE780">
            <v>6.2435219323179168E-4</v>
          </cell>
          <cell r="AF780">
            <v>18.626036591665187</v>
          </cell>
          <cell r="AG780">
            <v>68</v>
          </cell>
          <cell r="AI780">
            <v>1.2545855884053955E-2</v>
          </cell>
          <cell r="AJ780">
            <v>18.626036591665187</v>
          </cell>
          <cell r="AK780">
            <v>304</v>
          </cell>
          <cell r="AL780" t="str">
            <v>Year Round</v>
          </cell>
        </row>
        <row r="781">
          <cell r="B781" t="str">
            <v>STEW20</v>
          </cell>
          <cell r="E781">
            <v>332.02870342941821</v>
          </cell>
          <cell r="F781">
            <v>0</v>
          </cell>
          <cell r="G781">
            <v>0</v>
          </cell>
          <cell r="H781" t="str">
            <v>Q5</v>
          </cell>
          <cell r="I781">
            <v>13</v>
          </cell>
          <cell r="J781">
            <v>3</v>
          </cell>
          <cell r="Q781" t="str">
            <v>COYL10</v>
          </cell>
          <cell r="R781" t="str">
            <v>COYL20</v>
          </cell>
          <cell r="X781">
            <v>120</v>
          </cell>
          <cell r="Y781" t="str">
            <v>S107A</v>
          </cell>
          <cell r="AB781" t="str">
            <v>No</v>
          </cell>
          <cell r="AC781" t="str">
            <v>No</v>
          </cell>
          <cell r="AE781">
            <v>7.7032151971464001E-3</v>
          </cell>
          <cell r="AF781">
            <v>0</v>
          </cell>
          <cell r="AG781">
            <v>0</v>
          </cell>
          <cell r="AI781">
            <v>2.1174567232248192E-3</v>
          </cell>
          <cell r="AJ781">
            <v>0</v>
          </cell>
          <cell r="AK781">
            <v>0</v>
          </cell>
          <cell r="AL781" t="str">
            <v>Peak Security</v>
          </cell>
        </row>
        <row r="782">
          <cell r="B782" t="str">
            <v>STEW2A</v>
          </cell>
          <cell r="E782">
            <v>102.83771780077097</v>
          </cell>
          <cell r="F782">
            <v>0</v>
          </cell>
          <cell r="G782">
            <v>0</v>
          </cell>
          <cell r="H782" t="str">
            <v>Q5</v>
          </cell>
          <cell r="I782">
            <v>13</v>
          </cell>
          <cell r="J782">
            <v>3</v>
          </cell>
          <cell r="Q782" t="str">
            <v>COYL10</v>
          </cell>
          <cell r="R782" t="str">
            <v>COYL20</v>
          </cell>
          <cell r="X782">
            <v>120</v>
          </cell>
          <cell r="Y782" t="str">
            <v>S107B</v>
          </cell>
          <cell r="AB782" t="str">
            <v>No</v>
          </cell>
          <cell r="AC782" t="str">
            <v>No</v>
          </cell>
          <cell r="AE782">
            <v>7.0353694464002619E-3</v>
          </cell>
          <cell r="AF782">
            <v>0</v>
          </cell>
          <cell r="AG782">
            <v>0</v>
          </cell>
          <cell r="AI782">
            <v>1.9338795494340112E-3</v>
          </cell>
          <cell r="AJ782">
            <v>0</v>
          </cell>
          <cell r="AK782">
            <v>0</v>
          </cell>
          <cell r="AL782" t="str">
            <v>Peak Security</v>
          </cell>
        </row>
        <row r="783">
          <cell r="B783" t="str">
            <v>STEW40</v>
          </cell>
          <cell r="E783">
            <v>0</v>
          </cell>
          <cell r="F783">
            <v>21.236216313664354</v>
          </cell>
          <cell r="G783">
            <v>12.5</v>
          </cell>
          <cell r="H783" t="str">
            <v>Q5</v>
          </cell>
          <cell r="I783">
            <v>13</v>
          </cell>
          <cell r="J783">
            <v>3</v>
          </cell>
          <cell r="Q783" t="str">
            <v>COYL20</v>
          </cell>
          <cell r="R783" t="str">
            <v>COYW2S</v>
          </cell>
          <cell r="X783">
            <v>710</v>
          </cell>
          <cell r="Y783" t="str">
            <v>B123</v>
          </cell>
          <cell r="AB783" t="str">
            <v>No</v>
          </cell>
          <cell r="AC783" t="str">
            <v>No</v>
          </cell>
          <cell r="AE783">
            <v>9.6954587862524861E-5</v>
          </cell>
          <cell r="AF783">
            <v>1.6059681639990258</v>
          </cell>
          <cell r="AG783">
            <v>16</v>
          </cell>
          <cell r="AI783">
            <v>6.9388459468693015E-2</v>
          </cell>
          <cell r="AJ783">
            <v>1.6059681639990258</v>
          </cell>
          <cell r="AK783">
            <v>423</v>
          </cell>
          <cell r="AL783" t="str">
            <v>Year Round</v>
          </cell>
        </row>
        <row r="784">
          <cell r="B784" t="str">
            <v>STHA20</v>
          </cell>
          <cell r="E784">
            <v>0</v>
          </cell>
          <cell r="F784">
            <v>0</v>
          </cell>
          <cell r="G784">
            <v>0</v>
          </cell>
          <cell r="H784" t="str">
            <v>S1</v>
          </cell>
          <cell r="I784">
            <v>11</v>
          </cell>
          <cell r="J784">
            <v>2</v>
          </cell>
          <cell r="Q784" t="str">
            <v>COYL20</v>
          </cell>
          <cell r="R784" t="str">
            <v>COYW2T</v>
          </cell>
          <cell r="X784">
            <v>955</v>
          </cell>
          <cell r="Y784" t="str">
            <v>B124</v>
          </cell>
          <cell r="AB784" t="str">
            <v>No</v>
          </cell>
          <cell r="AC784" t="str">
            <v>No</v>
          </cell>
          <cell r="AE784">
            <v>9.6954587862524861E-5</v>
          </cell>
          <cell r="AF784">
            <v>1.5819984899094881</v>
          </cell>
          <cell r="AG784">
            <v>16</v>
          </cell>
          <cell r="AI784">
            <v>6.9388459468693015E-2</v>
          </cell>
          <cell r="AJ784">
            <v>1.5819984899094881</v>
          </cell>
          <cell r="AK784">
            <v>417</v>
          </cell>
          <cell r="AL784" t="str">
            <v>Year Round</v>
          </cell>
        </row>
        <row r="785">
          <cell r="B785" t="str">
            <v>STHA2A</v>
          </cell>
          <cell r="E785">
            <v>20.444026746892273</v>
          </cell>
          <cell r="F785">
            <v>0</v>
          </cell>
          <cell r="G785">
            <v>0</v>
          </cell>
          <cell r="H785" t="str">
            <v>S1</v>
          </cell>
          <cell r="I785">
            <v>11</v>
          </cell>
          <cell r="J785">
            <v>2</v>
          </cell>
          <cell r="Q785" t="str">
            <v>COYL20</v>
          </cell>
          <cell r="R785" t="str">
            <v>MAHI20</v>
          </cell>
          <cell r="X785">
            <v>690</v>
          </cell>
          <cell r="Y785" t="str">
            <v>B10X</v>
          </cell>
          <cell r="AB785" t="str">
            <v>No</v>
          </cell>
          <cell r="AC785" t="str">
            <v>No</v>
          </cell>
          <cell r="AE785">
            <v>5.057697259003017E-29</v>
          </cell>
          <cell r="AF785">
            <v>59.324943371605798</v>
          </cell>
          <cell r="AG785">
            <v>0</v>
          </cell>
          <cell r="AI785">
            <v>5.1721675775999119</v>
          </cell>
          <cell r="AJ785">
            <v>59.324943371605798</v>
          </cell>
          <cell r="AK785">
            <v>22487</v>
          </cell>
          <cell r="AL785" t="str">
            <v>Year Round</v>
          </cell>
        </row>
        <row r="786">
          <cell r="B786" t="str">
            <v>STHA2B</v>
          </cell>
          <cell r="E786">
            <v>20.444026746892273</v>
          </cell>
          <cell r="F786">
            <v>0</v>
          </cell>
          <cell r="G786">
            <v>0</v>
          </cell>
          <cell r="H786" t="str">
            <v>S1</v>
          </cell>
          <cell r="I786">
            <v>11</v>
          </cell>
          <cell r="J786">
            <v>2</v>
          </cell>
          <cell r="Q786" t="str">
            <v>COYL20</v>
          </cell>
          <cell r="R786" t="str">
            <v>NECU20</v>
          </cell>
          <cell r="X786">
            <v>1380</v>
          </cell>
          <cell r="Y786" t="str">
            <v>T20151638</v>
          </cell>
          <cell r="AB786" t="str">
            <v>No</v>
          </cell>
          <cell r="AC786" t="str">
            <v>No</v>
          </cell>
          <cell r="AE786">
            <v>3.8315718219054063E-3</v>
          </cell>
          <cell r="AF786">
            <v>17.138316974019453</v>
          </cell>
          <cell r="AG786">
            <v>474</v>
          </cell>
          <cell r="AI786">
            <v>3.4651175982614579E-2</v>
          </cell>
          <cell r="AJ786">
            <v>17.138316974019453</v>
          </cell>
          <cell r="AK786">
            <v>1427</v>
          </cell>
          <cell r="AL786" t="str">
            <v>Year Round</v>
          </cell>
        </row>
        <row r="787">
          <cell r="B787" t="str">
            <v>STHA40</v>
          </cell>
          <cell r="E787">
            <v>0</v>
          </cell>
          <cell r="F787">
            <v>0</v>
          </cell>
          <cell r="G787">
            <v>0</v>
          </cell>
          <cell r="H787" t="str">
            <v>S1</v>
          </cell>
          <cell r="I787">
            <v>11</v>
          </cell>
          <cell r="J787">
            <v>2</v>
          </cell>
          <cell r="Q787" t="str">
            <v>COYL20</v>
          </cell>
          <cell r="R787" t="str">
            <v>NECU20</v>
          </cell>
          <cell r="X787">
            <v>1380</v>
          </cell>
          <cell r="Y787" t="str">
            <v>T20151639</v>
          </cell>
          <cell r="AB787" t="str">
            <v>No</v>
          </cell>
          <cell r="AC787" t="str">
            <v>No</v>
          </cell>
          <cell r="AE787">
            <v>3.8315718219054063E-3</v>
          </cell>
          <cell r="AF787">
            <v>17.138316974019453</v>
          </cell>
          <cell r="AG787">
            <v>474</v>
          </cell>
          <cell r="AI787">
            <v>3.4651175982614579E-2</v>
          </cell>
          <cell r="AJ787">
            <v>17.138316974019453</v>
          </cell>
          <cell r="AK787">
            <v>1427</v>
          </cell>
          <cell r="AL787" t="str">
            <v>Year Round</v>
          </cell>
        </row>
        <row r="788">
          <cell r="B788" t="str">
            <v>STIR1Q</v>
          </cell>
          <cell r="E788">
            <v>0</v>
          </cell>
          <cell r="F788">
            <v>0</v>
          </cell>
          <cell r="G788">
            <v>0</v>
          </cell>
          <cell r="H788" t="str">
            <v>S5</v>
          </cell>
          <cell r="I788">
            <v>9</v>
          </cell>
          <cell r="J788">
            <v>2</v>
          </cell>
          <cell r="Q788" t="str">
            <v>COYT1T</v>
          </cell>
          <cell r="R788" t="str">
            <v>KILS10</v>
          </cell>
          <cell r="X788">
            <v>150</v>
          </cell>
          <cell r="Y788" t="str">
            <v>T2016178</v>
          </cell>
          <cell r="AB788" t="str">
            <v>No</v>
          </cell>
          <cell r="AC788" t="str">
            <v>No</v>
          </cell>
          <cell r="AE788">
            <v>1.492986891107744E-3</v>
          </cell>
          <cell r="AF788">
            <v>152.34459871258406</v>
          </cell>
          <cell r="AG788">
            <v>484</v>
          </cell>
          <cell r="AI788">
            <v>0.36597375067127941</v>
          </cell>
          <cell r="AJ788">
            <v>152.34459871258406</v>
          </cell>
          <cell r="AK788">
            <v>7584</v>
          </cell>
          <cell r="AL788" t="str">
            <v>Year Round</v>
          </cell>
        </row>
        <row r="789">
          <cell r="B789" t="str">
            <v>STIR1R</v>
          </cell>
          <cell r="E789">
            <v>0</v>
          </cell>
          <cell r="F789">
            <v>0</v>
          </cell>
          <cell r="G789">
            <v>0</v>
          </cell>
          <cell r="H789" t="str">
            <v>S5</v>
          </cell>
          <cell r="I789">
            <v>9</v>
          </cell>
          <cell r="J789">
            <v>2</v>
          </cell>
          <cell r="Q789" t="str">
            <v>COYT1T</v>
          </cell>
          <cell r="R789" t="str">
            <v>MAYB10</v>
          </cell>
          <cell r="X789">
            <v>132</v>
          </cell>
          <cell r="Y789" t="str">
            <v>C1BH</v>
          </cell>
          <cell r="AB789" t="str">
            <v>No</v>
          </cell>
          <cell r="AC789" t="str">
            <v>No</v>
          </cell>
          <cell r="AE789">
            <v>8.475923420906745E-3</v>
          </cell>
          <cell r="AF789">
            <v>51.551824204431085</v>
          </cell>
          <cell r="AG789">
            <v>352</v>
          </cell>
          <cell r="AI789">
            <v>0.20355467971848568</v>
          </cell>
          <cell r="AJ789">
            <v>51.551824204431085</v>
          </cell>
          <cell r="AK789">
            <v>1724</v>
          </cell>
          <cell r="AL789" t="str">
            <v>Year Round</v>
          </cell>
        </row>
        <row r="790">
          <cell r="B790" t="str">
            <v>STIR1S</v>
          </cell>
          <cell r="E790">
            <v>28.526983790594485</v>
          </cell>
          <cell r="F790">
            <v>0</v>
          </cell>
          <cell r="G790">
            <v>0</v>
          </cell>
          <cell r="H790" t="str">
            <v>S5</v>
          </cell>
          <cell r="I790">
            <v>9</v>
          </cell>
          <cell r="J790">
            <v>2</v>
          </cell>
          <cell r="Q790" t="str">
            <v>COYW2S</v>
          </cell>
          <cell r="R790" t="str">
            <v>KILS20</v>
          </cell>
          <cell r="X790">
            <v>806</v>
          </cell>
          <cell r="Y790" t="str">
            <v>T20161759</v>
          </cell>
          <cell r="AB790" t="str">
            <v>No</v>
          </cell>
          <cell r="AC790" t="str">
            <v>No</v>
          </cell>
          <cell r="AE790">
            <v>9.6359831072925436E-4</v>
          </cell>
          <cell r="AF790">
            <v>16.023727128855949</v>
          </cell>
          <cell r="AG790">
            <v>203</v>
          </cell>
          <cell r="AI790">
            <v>0.34818976718428274</v>
          </cell>
          <cell r="AJ790">
            <v>16.023727128855949</v>
          </cell>
          <cell r="AK790">
            <v>3860</v>
          </cell>
          <cell r="AL790" t="str">
            <v>Year Round</v>
          </cell>
        </row>
        <row r="791">
          <cell r="B791" t="str">
            <v>STIR1T</v>
          </cell>
          <cell r="E791">
            <v>28.526983790594485</v>
          </cell>
          <cell r="F791">
            <v>0</v>
          </cell>
          <cell r="G791">
            <v>0</v>
          </cell>
          <cell r="H791" t="str">
            <v>S5</v>
          </cell>
          <cell r="I791">
            <v>9</v>
          </cell>
          <cell r="J791">
            <v>2</v>
          </cell>
          <cell r="Q791" t="str">
            <v>COYW2T</v>
          </cell>
          <cell r="R791" t="str">
            <v>KILS20</v>
          </cell>
          <cell r="X791">
            <v>806</v>
          </cell>
          <cell r="Y791" t="str">
            <v>T20161760</v>
          </cell>
          <cell r="AB791" t="str">
            <v>No</v>
          </cell>
          <cell r="AC791" t="str">
            <v>No</v>
          </cell>
          <cell r="AE791">
            <v>9.6359831072925436E-4</v>
          </cell>
          <cell r="AF791">
            <v>16.023727128855949</v>
          </cell>
          <cell r="AG791">
            <v>203</v>
          </cell>
          <cell r="AI791">
            <v>0.34818976718428274</v>
          </cell>
          <cell r="AJ791">
            <v>16.023727128855949</v>
          </cell>
          <cell r="AK791">
            <v>3860</v>
          </cell>
          <cell r="AL791" t="str">
            <v>Year Round</v>
          </cell>
        </row>
        <row r="792">
          <cell r="B792" t="str">
            <v>STLE10_SHEPD</v>
          </cell>
          <cell r="E792">
            <v>0</v>
          </cell>
          <cell r="F792">
            <v>0</v>
          </cell>
          <cell r="G792">
            <v>0</v>
          </cell>
          <cell r="H792" t="str">
            <v>S6</v>
          </cell>
          <cell r="I792">
            <v>8</v>
          </cell>
          <cell r="J792">
            <v>1</v>
          </cell>
          <cell r="Q792" t="str">
            <v>CROO1Q</v>
          </cell>
          <cell r="R792" t="str">
            <v>NEIL10</v>
          </cell>
          <cell r="X792">
            <v>229</v>
          </cell>
          <cell r="Y792" t="str">
            <v>C1CW</v>
          </cell>
          <cell r="AB792" t="str">
            <v>No</v>
          </cell>
          <cell r="AC792" t="str">
            <v>No</v>
          </cell>
          <cell r="AE792">
            <v>3.3735039390478679E-2</v>
          </cell>
          <cell r="AF792">
            <v>36.642509084128427</v>
          </cell>
          <cell r="AG792">
            <v>916</v>
          </cell>
          <cell r="AI792">
            <v>3.3735039390478394E-2</v>
          </cell>
          <cell r="AJ792">
            <v>36.642509084128427</v>
          </cell>
          <cell r="AK792">
            <v>916</v>
          </cell>
          <cell r="AL792" t="str">
            <v>Year Round</v>
          </cell>
        </row>
        <row r="793">
          <cell r="B793" t="str">
            <v>STLE10_SPD</v>
          </cell>
          <cell r="E793">
            <v>35.585957479757397</v>
          </cell>
          <cell r="F793">
            <v>0</v>
          </cell>
          <cell r="G793">
            <v>0</v>
          </cell>
          <cell r="H793" t="str">
            <v>S6</v>
          </cell>
          <cell r="I793">
            <v>8</v>
          </cell>
          <cell r="J793">
            <v>2</v>
          </cell>
          <cell r="Q793" t="str">
            <v>CROO1R</v>
          </cell>
          <cell r="R793" t="str">
            <v>NEIL10</v>
          </cell>
          <cell r="X793">
            <v>229</v>
          </cell>
          <cell r="Y793" t="str">
            <v>C1AL</v>
          </cell>
          <cell r="AB793" t="str">
            <v>No</v>
          </cell>
          <cell r="AC793" t="str">
            <v>No</v>
          </cell>
          <cell r="AE793">
            <v>3.3735039390478679E-2</v>
          </cell>
          <cell r="AF793">
            <v>40.979230584171184</v>
          </cell>
          <cell r="AG793">
            <v>1024</v>
          </cell>
          <cell r="AI793">
            <v>3.3735039390478394E-2</v>
          </cell>
          <cell r="AJ793">
            <v>40.979230584171184</v>
          </cell>
          <cell r="AK793">
            <v>1024</v>
          </cell>
          <cell r="AL793" t="str">
            <v>Year Round</v>
          </cell>
        </row>
        <row r="794">
          <cell r="B794" t="str">
            <v>STRB20</v>
          </cell>
          <cell r="E794">
            <v>0</v>
          </cell>
          <cell r="F794">
            <v>0</v>
          </cell>
          <cell r="G794">
            <v>46.9</v>
          </cell>
          <cell r="H794" t="str">
            <v>T1</v>
          </cell>
          <cell r="I794">
            <v>1</v>
          </cell>
          <cell r="J794">
            <v>1</v>
          </cell>
          <cell r="Q794" t="str">
            <v>CRUA20</v>
          </cell>
          <cell r="R794" t="str">
            <v>DALL20</v>
          </cell>
          <cell r="X794">
            <v>283</v>
          </cell>
          <cell r="Y794" t="str">
            <v>B106</v>
          </cell>
          <cell r="AB794" t="str">
            <v>No</v>
          </cell>
          <cell r="AC794" t="str">
            <v>No</v>
          </cell>
          <cell r="AE794">
            <v>0.13969459937743239</v>
          </cell>
          <cell r="AF794">
            <v>14.361400861918476</v>
          </cell>
          <cell r="AG794">
            <v>2684</v>
          </cell>
          <cell r="AI794">
            <v>4.839999999999911E-2</v>
          </cell>
          <cell r="AJ794">
            <v>14.361400861918476</v>
          </cell>
          <cell r="AK794">
            <v>1580</v>
          </cell>
          <cell r="AL794" t="str">
            <v>Peak Security</v>
          </cell>
        </row>
        <row r="795">
          <cell r="B795" t="str">
            <v>STRI1Q</v>
          </cell>
          <cell r="E795">
            <v>6.0291179999999995</v>
          </cell>
          <cell r="F795">
            <v>0</v>
          </cell>
          <cell r="G795">
            <v>0</v>
          </cell>
          <cell r="H795" t="str">
            <v>T2</v>
          </cell>
          <cell r="I795">
            <v>2</v>
          </cell>
          <cell r="J795">
            <v>1</v>
          </cell>
          <cell r="Q795" t="str">
            <v>CRUA20</v>
          </cell>
          <cell r="R795" t="str">
            <v>DALL20</v>
          </cell>
          <cell r="X795">
            <v>283</v>
          </cell>
          <cell r="Y795" t="str">
            <v>B107</v>
          </cell>
          <cell r="AB795" t="str">
            <v>No</v>
          </cell>
          <cell r="AC795" t="str">
            <v>No</v>
          </cell>
          <cell r="AE795">
            <v>0.13969459937743239</v>
          </cell>
          <cell r="AF795">
            <v>10.259020510322134</v>
          </cell>
          <cell r="AG795">
            <v>1917</v>
          </cell>
          <cell r="AI795">
            <v>4.839999999999911E-2</v>
          </cell>
          <cell r="AJ795">
            <v>10.259020510322134</v>
          </cell>
          <cell r="AK795">
            <v>1128</v>
          </cell>
          <cell r="AL795" t="str">
            <v>Peak Security</v>
          </cell>
        </row>
        <row r="796">
          <cell r="B796" t="str">
            <v>STRI1R</v>
          </cell>
          <cell r="E796">
            <v>6.0291179999999995</v>
          </cell>
          <cell r="F796">
            <v>0</v>
          </cell>
          <cell r="G796">
            <v>0</v>
          </cell>
          <cell r="H796" t="str">
            <v>T2</v>
          </cell>
          <cell r="I796">
            <v>2</v>
          </cell>
          <cell r="J796">
            <v>1</v>
          </cell>
          <cell r="Q796" t="str">
            <v>CRYR10</v>
          </cell>
          <cell r="R796" t="str">
            <v>WDOD10</v>
          </cell>
          <cell r="X796">
            <v>200</v>
          </cell>
          <cell r="Y796" t="str">
            <v>T20161769</v>
          </cell>
          <cell r="AB796" t="str">
            <v>No</v>
          </cell>
          <cell r="AC796" t="str">
            <v>No</v>
          </cell>
          <cell r="AE796">
            <v>0</v>
          </cell>
          <cell r="AF796">
            <v>11.181986340226986</v>
          </cell>
          <cell r="AG796">
            <v>0</v>
          </cell>
          <cell r="AI796">
            <v>7.6832000000003342E-2</v>
          </cell>
          <cell r="AJ796">
            <v>11.181986340226986</v>
          </cell>
          <cell r="AK796">
            <v>1096</v>
          </cell>
          <cell r="AL796" t="str">
            <v>Year Round</v>
          </cell>
        </row>
        <row r="797">
          <cell r="B797" t="str">
            <v>STRL10</v>
          </cell>
          <cell r="E797">
            <v>0</v>
          </cell>
          <cell r="F797">
            <v>0</v>
          </cell>
          <cell r="G797">
            <v>159.46</v>
          </cell>
          <cell r="H797" t="str">
            <v>T1</v>
          </cell>
          <cell r="I797">
            <v>5</v>
          </cell>
          <cell r="J797">
            <v>1</v>
          </cell>
          <cell r="Q797" t="str">
            <v>CRYR10</v>
          </cell>
          <cell r="R797" t="str">
            <v>CRYR40</v>
          </cell>
          <cell r="X797">
            <v>240</v>
          </cell>
          <cell r="Y797" t="str">
            <v>S11R</v>
          </cell>
          <cell r="AB797" t="str">
            <v>No</v>
          </cell>
          <cell r="AC797" t="str">
            <v>No</v>
          </cell>
          <cell r="AE797">
            <v>7.3221662695943008E-31</v>
          </cell>
          <cell r="AF797">
            <v>0</v>
          </cell>
          <cell r="AG797">
            <v>0</v>
          </cell>
          <cell r="AI797">
            <v>0.14405999999999858</v>
          </cell>
          <cell r="AJ797">
            <v>0</v>
          </cell>
          <cell r="AK797">
            <v>0</v>
          </cell>
          <cell r="AL797" t="str">
            <v>Year Round</v>
          </cell>
        </row>
        <row r="798">
          <cell r="B798" t="str">
            <v>STRW10</v>
          </cell>
          <cell r="E798">
            <v>0</v>
          </cell>
          <cell r="F798">
            <v>0</v>
          </cell>
          <cell r="G798">
            <v>47.355000000000004</v>
          </cell>
          <cell r="H798" t="str">
            <v>T5</v>
          </cell>
          <cell r="I798">
            <v>1</v>
          </cell>
          <cell r="J798">
            <v>1</v>
          </cell>
          <cell r="Q798" t="str">
            <v>CRYR40</v>
          </cell>
          <cell r="R798" t="str">
            <v>FALL40</v>
          </cell>
          <cell r="X798">
            <v>2473</v>
          </cell>
          <cell r="Y798" t="str">
            <v>A197</v>
          </cell>
          <cell r="AB798" t="str">
            <v>No</v>
          </cell>
          <cell r="AC798" t="str">
            <v>No</v>
          </cell>
          <cell r="AE798">
            <v>0.39694377921811386</v>
          </cell>
          <cell r="AF798">
            <v>13.86</v>
          </cell>
          <cell r="AG798">
            <v>6175</v>
          </cell>
          <cell r="AI798">
            <v>9.1914283499190197E-4</v>
          </cell>
          <cell r="AJ798">
            <v>13.86</v>
          </cell>
          <cell r="AK798">
            <v>297</v>
          </cell>
          <cell r="AL798" t="str">
            <v>Peak Security</v>
          </cell>
        </row>
        <row r="799">
          <cell r="B799" t="str">
            <v>STRW1C</v>
          </cell>
          <cell r="E799">
            <v>0</v>
          </cell>
          <cell r="F799">
            <v>0</v>
          </cell>
          <cell r="G799">
            <v>0</v>
          </cell>
          <cell r="H799" t="str">
            <v>T5</v>
          </cell>
          <cell r="I799">
            <v>1</v>
          </cell>
          <cell r="J799">
            <v>1</v>
          </cell>
          <cell r="Q799" t="str">
            <v>CRYR40</v>
          </cell>
          <cell r="R799" t="str">
            <v>TORN40</v>
          </cell>
          <cell r="X799">
            <v>935</v>
          </cell>
          <cell r="Y799" t="str">
            <v>A10F</v>
          </cell>
          <cell r="AB799" t="str">
            <v>No</v>
          </cell>
          <cell r="AC799" t="str">
            <v>No</v>
          </cell>
          <cell r="AE799">
            <v>0.19847188960905754</v>
          </cell>
          <cell r="AF799">
            <v>29.459381811809042</v>
          </cell>
          <cell r="AG799">
            <v>13124</v>
          </cell>
          <cell r="AI799">
            <v>0.24782712513521715</v>
          </cell>
          <cell r="AJ799">
            <v>29.459381811809042</v>
          </cell>
          <cell r="AK799">
            <v>14666</v>
          </cell>
          <cell r="AL799" t="str">
            <v>Year Round</v>
          </cell>
        </row>
        <row r="800">
          <cell r="B800" t="str">
            <v>STSB40</v>
          </cell>
          <cell r="E800">
            <v>0</v>
          </cell>
          <cell r="F800">
            <v>0</v>
          </cell>
          <cell r="G800">
            <v>0</v>
          </cell>
          <cell r="H800" t="str">
            <v>P3</v>
          </cell>
          <cell r="I800">
            <v>16</v>
          </cell>
          <cell r="J800">
            <v>5</v>
          </cell>
          <cell r="Q800" t="str">
            <v>CUPA1Q</v>
          </cell>
          <cell r="R800" t="str">
            <v>LEVT1Q</v>
          </cell>
          <cell r="X800">
            <v>143</v>
          </cell>
          <cell r="Y800" t="str">
            <v>C1CA</v>
          </cell>
          <cell r="AB800" t="str">
            <v>No</v>
          </cell>
          <cell r="AC800" t="str">
            <v>No</v>
          </cell>
          <cell r="AE800">
            <v>6.0144028285006014E-2</v>
          </cell>
          <cell r="AF800">
            <v>38.047425316618487</v>
          </cell>
          <cell r="AG800">
            <v>806</v>
          </cell>
          <cell r="AI800">
            <v>6.0144028285004446E-2</v>
          </cell>
          <cell r="AJ800">
            <v>38.047425316618487</v>
          </cell>
          <cell r="AK800">
            <v>806</v>
          </cell>
          <cell r="AL800" t="str">
            <v>Year Round</v>
          </cell>
        </row>
        <row r="801">
          <cell r="B801" t="str">
            <v>STSB4A</v>
          </cell>
          <cell r="E801">
            <v>0</v>
          </cell>
          <cell r="F801">
            <v>0</v>
          </cell>
          <cell r="G801">
            <v>0</v>
          </cell>
          <cell r="H801" t="str">
            <v>P3</v>
          </cell>
          <cell r="I801">
            <v>16</v>
          </cell>
          <cell r="J801">
            <v>5</v>
          </cell>
          <cell r="Q801" t="str">
            <v>CUPA1R</v>
          </cell>
          <cell r="R801" t="str">
            <v>LEVT1R</v>
          </cell>
          <cell r="X801">
            <v>143</v>
          </cell>
          <cell r="Y801" t="str">
            <v>C1CB</v>
          </cell>
          <cell r="AB801" t="str">
            <v>No</v>
          </cell>
          <cell r="AC801" t="str">
            <v>No</v>
          </cell>
          <cell r="AE801">
            <v>6.0144028285005757E-2</v>
          </cell>
          <cell r="AF801">
            <v>38.047425316618487</v>
          </cell>
          <cell r="AG801">
            <v>806</v>
          </cell>
          <cell r="AI801">
            <v>6.0144028285004446E-2</v>
          </cell>
          <cell r="AJ801">
            <v>38.047425316618487</v>
          </cell>
          <cell r="AK801">
            <v>806</v>
          </cell>
          <cell r="AL801" t="str">
            <v>Year Round</v>
          </cell>
        </row>
        <row r="802">
          <cell r="B802" t="str">
            <v>STWB4A</v>
          </cell>
          <cell r="E802">
            <v>0</v>
          </cell>
          <cell r="F802">
            <v>0</v>
          </cell>
          <cell r="G802">
            <v>0</v>
          </cell>
          <cell r="H802" t="str">
            <v>S1</v>
          </cell>
          <cell r="I802">
            <v>11</v>
          </cell>
          <cell r="J802">
            <v>3</v>
          </cell>
          <cell r="Q802" t="str">
            <v>CURR10</v>
          </cell>
          <cell r="R802" t="str">
            <v>LING1Q</v>
          </cell>
          <cell r="X802">
            <v>132</v>
          </cell>
          <cell r="Y802" t="str">
            <v>T2016179</v>
          </cell>
          <cell r="AB802" t="str">
            <v>No</v>
          </cell>
          <cell r="AC802" t="str">
            <v>No</v>
          </cell>
          <cell r="AE802">
            <v>2.0714990519370157E-2</v>
          </cell>
          <cell r="AF802">
            <v>141.49434114182796</v>
          </cell>
          <cell r="AG802">
            <v>2135</v>
          </cell>
          <cell r="AI802">
            <v>2.0714990519370473E-2</v>
          </cell>
          <cell r="AJ802">
            <v>141.49434114182796</v>
          </cell>
          <cell r="AK802">
            <v>2135</v>
          </cell>
          <cell r="AL802" t="str">
            <v>Year Round</v>
          </cell>
        </row>
        <row r="803">
          <cell r="B803" t="str">
            <v>STWB4B</v>
          </cell>
          <cell r="E803">
            <v>0</v>
          </cell>
          <cell r="F803">
            <v>0</v>
          </cell>
          <cell r="G803">
            <v>0</v>
          </cell>
          <cell r="H803" t="str">
            <v>S1</v>
          </cell>
          <cell r="I803">
            <v>11</v>
          </cell>
          <cell r="J803">
            <v>3</v>
          </cell>
          <cell r="Q803" t="str">
            <v>CURR10</v>
          </cell>
          <cell r="R803" t="str">
            <v>LING1R</v>
          </cell>
          <cell r="X803">
            <v>132</v>
          </cell>
          <cell r="Y803" t="str">
            <v>T20161710</v>
          </cell>
          <cell r="AB803" t="str">
            <v>No</v>
          </cell>
          <cell r="AC803" t="str">
            <v>No</v>
          </cell>
          <cell r="AE803">
            <v>2.071499051937022E-2</v>
          </cell>
          <cell r="AF803">
            <v>144.42968217895171</v>
          </cell>
          <cell r="AG803">
            <v>2179</v>
          </cell>
          <cell r="AI803">
            <v>2.071499051937022E-2</v>
          </cell>
          <cell r="AJ803">
            <v>144.42968217895171</v>
          </cell>
          <cell r="AK803">
            <v>2179</v>
          </cell>
          <cell r="AL803" t="str">
            <v>Year Round</v>
          </cell>
        </row>
        <row r="804">
          <cell r="B804" t="str">
            <v>SUND40</v>
          </cell>
          <cell r="E804">
            <v>507.59371520144708</v>
          </cell>
          <cell r="F804">
            <v>0</v>
          </cell>
          <cell r="G804">
            <v>0</v>
          </cell>
          <cell r="H804" t="str">
            <v>D4</v>
          </cell>
          <cell r="I804">
            <v>18</v>
          </cell>
          <cell r="J804">
            <v>9</v>
          </cell>
          <cell r="Q804" t="str">
            <v>CURR10</v>
          </cell>
          <cell r="R804" t="str">
            <v>CURR20</v>
          </cell>
          <cell r="X804">
            <v>240</v>
          </cell>
          <cell r="Y804" t="str">
            <v>S108A</v>
          </cell>
          <cell r="AB804" t="str">
            <v>No</v>
          </cell>
          <cell r="AC804" t="str">
            <v>No</v>
          </cell>
          <cell r="AE804">
            <v>2.0634335152668517E-2</v>
          </cell>
          <cell r="AF804">
            <v>0</v>
          </cell>
          <cell r="AG804">
            <v>0</v>
          </cell>
          <cell r="AI804">
            <v>2.0634335152666394E-2</v>
          </cell>
          <cell r="AJ804">
            <v>0</v>
          </cell>
          <cell r="AK804">
            <v>0</v>
          </cell>
          <cell r="AL804" t="str">
            <v>Year Round</v>
          </cell>
        </row>
        <row r="805">
          <cell r="B805" t="str">
            <v>SWAN20_SPM</v>
          </cell>
          <cell r="E805">
            <v>0</v>
          </cell>
          <cell r="F805">
            <v>0</v>
          </cell>
          <cell r="G805">
            <v>0</v>
          </cell>
          <cell r="H805" t="str">
            <v>H6</v>
          </cell>
          <cell r="I805">
            <v>21</v>
          </cell>
          <cell r="J805">
            <v>6</v>
          </cell>
          <cell r="Q805" t="str">
            <v>CURR10</v>
          </cell>
          <cell r="R805" t="str">
            <v>CURR20</v>
          </cell>
          <cell r="X805">
            <v>240</v>
          </cell>
          <cell r="Y805" t="str">
            <v>S108B</v>
          </cell>
          <cell r="AB805" t="str">
            <v>No</v>
          </cell>
          <cell r="AC805" t="str">
            <v>No</v>
          </cell>
          <cell r="AE805">
            <v>2.2404003838638206E-2</v>
          </cell>
          <cell r="AF805">
            <v>0</v>
          </cell>
          <cell r="AG805">
            <v>0</v>
          </cell>
          <cell r="AI805">
            <v>2.2404003838635903E-2</v>
          </cell>
          <cell r="AJ805">
            <v>0</v>
          </cell>
          <cell r="AK805">
            <v>0</v>
          </cell>
          <cell r="AL805" t="str">
            <v>Year Round</v>
          </cell>
        </row>
        <row r="806">
          <cell r="B806" t="str">
            <v>SWAN20_SWA</v>
          </cell>
          <cell r="E806">
            <v>420.99126288800807</v>
          </cell>
          <cell r="F806">
            <v>0</v>
          </cell>
          <cell r="G806">
            <v>0</v>
          </cell>
          <cell r="H806" t="str">
            <v>H6</v>
          </cell>
          <cell r="I806">
            <v>21</v>
          </cell>
          <cell r="J806">
            <v>10</v>
          </cell>
          <cell r="Q806" t="str">
            <v>CURR20</v>
          </cell>
          <cell r="R806" t="str">
            <v>GRMO20</v>
          </cell>
          <cell r="X806">
            <v>1090</v>
          </cell>
          <cell r="Y806" t="str">
            <v>B125</v>
          </cell>
          <cell r="AB806" t="str">
            <v>No</v>
          </cell>
          <cell r="AC806" t="str">
            <v>No</v>
          </cell>
          <cell r="AE806">
            <v>3.7666579481394888E-2</v>
          </cell>
          <cell r="AF806">
            <v>50.552042654834999</v>
          </cell>
          <cell r="AG806">
            <v>2141</v>
          </cell>
          <cell r="AI806">
            <v>1.1518401701265444</v>
          </cell>
          <cell r="AJ806">
            <v>50.552042654834999</v>
          </cell>
          <cell r="AK806">
            <v>11839</v>
          </cell>
          <cell r="AL806" t="str">
            <v>Year Round</v>
          </cell>
        </row>
        <row r="807">
          <cell r="B807" t="str">
            <v>SWAN2A</v>
          </cell>
          <cell r="E807">
            <v>0</v>
          </cell>
          <cell r="F807">
            <v>0</v>
          </cell>
          <cell r="G807">
            <v>0</v>
          </cell>
          <cell r="H807" t="str">
            <v>H6</v>
          </cell>
          <cell r="I807">
            <v>21</v>
          </cell>
          <cell r="J807">
            <v>10</v>
          </cell>
          <cell r="Q807" t="str">
            <v>CURR20</v>
          </cell>
          <cell r="R807" t="str">
            <v>KAIM20</v>
          </cell>
          <cell r="X807">
            <v>1090</v>
          </cell>
          <cell r="Y807" t="str">
            <v>B1CE</v>
          </cell>
          <cell r="AB807" t="str">
            <v>No</v>
          </cell>
          <cell r="AC807" t="str">
            <v>No</v>
          </cell>
          <cell r="AE807">
            <v>0.10148086168014159</v>
          </cell>
          <cell r="AF807">
            <v>11.205822636858873</v>
          </cell>
          <cell r="AG807">
            <v>1785</v>
          </cell>
          <cell r="AI807">
            <v>6.2294600398098351E-2</v>
          </cell>
          <cell r="AJ807">
            <v>11.205822636858873</v>
          </cell>
          <cell r="AK807">
            <v>1398</v>
          </cell>
          <cell r="AL807" t="str">
            <v>Peak Security</v>
          </cell>
        </row>
        <row r="808">
          <cell r="B808" t="str">
            <v>SWAN44</v>
          </cell>
          <cell r="E808">
            <v>0</v>
          </cell>
          <cell r="F808">
            <v>0</v>
          </cell>
          <cell r="G808">
            <v>0</v>
          </cell>
          <cell r="H808" t="str">
            <v>H6</v>
          </cell>
          <cell r="I808">
            <v>21</v>
          </cell>
          <cell r="J808">
            <v>10</v>
          </cell>
          <cell r="Q808" t="str">
            <v>CURR20</v>
          </cell>
          <cell r="R808" t="str">
            <v>KAIM20</v>
          </cell>
          <cell r="X808">
            <v>1377</v>
          </cell>
          <cell r="Y808" t="str">
            <v>DMC1</v>
          </cell>
          <cell r="AB808" t="str">
            <v>No</v>
          </cell>
          <cell r="AC808" t="str">
            <v>No</v>
          </cell>
          <cell r="AE808">
            <v>0.10148086168014159</v>
          </cell>
          <cell r="AF808">
            <v>11.205822636858873</v>
          </cell>
          <cell r="AG808">
            <v>1785</v>
          </cell>
          <cell r="AI808">
            <v>6.2294600398098351E-2</v>
          </cell>
          <cell r="AJ808">
            <v>11.205822636858873</v>
          </cell>
          <cell r="AK808">
            <v>1398</v>
          </cell>
          <cell r="AL808" t="str">
            <v>Peak Security</v>
          </cell>
        </row>
        <row r="809">
          <cell r="B809" t="str">
            <v>SWAN4A</v>
          </cell>
          <cell r="E809">
            <v>0</v>
          </cell>
          <cell r="F809">
            <v>0</v>
          </cell>
          <cell r="G809">
            <v>0</v>
          </cell>
          <cell r="H809" t="str">
            <v>H6</v>
          </cell>
          <cell r="I809">
            <v>21</v>
          </cell>
          <cell r="J809">
            <v>10</v>
          </cell>
          <cell r="Q809" t="str">
            <v>CURR20</v>
          </cell>
          <cell r="R809" t="str">
            <v>KINC20</v>
          </cell>
          <cell r="X809">
            <v>1090</v>
          </cell>
          <cell r="Y809" t="str">
            <v>B126</v>
          </cell>
          <cell r="AB809" t="str">
            <v>No</v>
          </cell>
          <cell r="AC809" t="str">
            <v>No</v>
          </cell>
          <cell r="AE809">
            <v>8.9267750390963824E-2</v>
          </cell>
          <cell r="AF809">
            <v>66.899360383899705</v>
          </cell>
          <cell r="AG809">
            <v>3777</v>
          </cell>
          <cell r="AI809">
            <v>1.5480728177048553</v>
          </cell>
          <cell r="AJ809">
            <v>66.899360383899705</v>
          </cell>
          <cell r="AK809">
            <v>15730</v>
          </cell>
          <cell r="AL809" t="str">
            <v>Year Round</v>
          </cell>
        </row>
        <row r="810">
          <cell r="B810" t="str">
            <v>TARL1Q</v>
          </cell>
          <cell r="E810">
            <v>3.2844430800000008</v>
          </cell>
          <cell r="F810">
            <v>0</v>
          </cell>
          <cell r="G810">
            <v>0</v>
          </cell>
          <cell r="H810" t="str">
            <v>T2</v>
          </cell>
          <cell r="I810">
            <v>5</v>
          </cell>
          <cell r="J810">
            <v>1</v>
          </cell>
          <cell r="Q810" t="str">
            <v>CURR20</v>
          </cell>
          <cell r="R810" t="str">
            <v>SIGH2Q</v>
          </cell>
          <cell r="X810">
            <v>120</v>
          </cell>
          <cell r="Y810" t="str">
            <v>B1AU</v>
          </cell>
          <cell r="AB810" t="str">
            <v>No</v>
          </cell>
          <cell r="AC810" t="str">
            <v>No</v>
          </cell>
          <cell r="AE810">
            <v>4.0534044654737785E-3</v>
          </cell>
          <cell r="AF810">
            <v>21.318203696789556</v>
          </cell>
          <cell r="AG810">
            <v>960</v>
          </cell>
          <cell r="AI810">
            <v>4.0534044654725286E-3</v>
          </cell>
          <cell r="AJ810">
            <v>21.318203696789556</v>
          </cell>
          <cell r="AK810">
            <v>960</v>
          </cell>
          <cell r="AL810" t="str">
            <v>Year Round</v>
          </cell>
        </row>
        <row r="811">
          <cell r="B811" t="str">
            <v>TARL1R</v>
          </cell>
          <cell r="E811">
            <v>9.6025798800000004</v>
          </cell>
          <cell r="F811">
            <v>0</v>
          </cell>
          <cell r="G811">
            <v>0</v>
          </cell>
          <cell r="H811" t="str">
            <v>T2</v>
          </cell>
          <cell r="I811">
            <v>5</v>
          </cell>
          <cell r="J811">
            <v>1</v>
          </cell>
          <cell r="Q811" t="str">
            <v>CURR20</v>
          </cell>
          <cell r="R811" t="str">
            <v>SIGH2R</v>
          </cell>
          <cell r="X811">
            <v>120</v>
          </cell>
          <cell r="Y811" t="str">
            <v>B1AL</v>
          </cell>
          <cell r="AB811" t="str">
            <v>No</v>
          </cell>
          <cell r="AC811" t="str">
            <v>No</v>
          </cell>
          <cell r="AE811">
            <v>4.0534044654737785E-3</v>
          </cell>
          <cell r="AF811">
            <v>20.974570659285522</v>
          </cell>
          <cell r="AG811">
            <v>944</v>
          </cell>
          <cell r="AI811">
            <v>4.0534044654725286E-3</v>
          </cell>
          <cell r="AJ811">
            <v>20.974570659285522</v>
          </cell>
          <cell r="AK811">
            <v>944</v>
          </cell>
          <cell r="AL811" t="str">
            <v>Year Round</v>
          </cell>
        </row>
        <row r="812">
          <cell r="B812" t="str">
            <v>TAUN4A</v>
          </cell>
          <cell r="E812">
            <v>44.463374316178097</v>
          </cell>
          <cell r="F812">
            <v>0</v>
          </cell>
          <cell r="G812">
            <v>0</v>
          </cell>
          <cell r="H812" t="str">
            <v>E8</v>
          </cell>
          <cell r="I812">
            <v>26</v>
          </cell>
          <cell r="J812">
            <v>14</v>
          </cell>
          <cell r="Q812" t="str">
            <v>DALM10</v>
          </cell>
          <cell r="R812" t="str">
            <v>DALM2Q</v>
          </cell>
          <cell r="X812">
            <v>240</v>
          </cell>
          <cell r="Y812" t="str">
            <v>S13C</v>
          </cell>
          <cell r="AB812" t="str">
            <v>No</v>
          </cell>
          <cell r="AC812" t="str">
            <v>No</v>
          </cell>
          <cell r="AE812">
            <v>3.3758873649274788E-2</v>
          </cell>
          <cell r="AF812">
            <v>0</v>
          </cell>
          <cell r="AG812">
            <v>0</v>
          </cell>
          <cell r="AI812">
            <v>3.3758873649270084E-2</v>
          </cell>
          <cell r="AJ812">
            <v>0</v>
          </cell>
          <cell r="AK812">
            <v>0</v>
          </cell>
          <cell r="AL812" t="str">
            <v>Year Round</v>
          </cell>
        </row>
        <row r="813">
          <cell r="B813" t="str">
            <v>TAUN4B</v>
          </cell>
          <cell r="E813">
            <v>44.463374316178097</v>
          </cell>
          <cell r="F813">
            <v>0</v>
          </cell>
          <cell r="G813">
            <v>0</v>
          </cell>
          <cell r="H813" t="str">
            <v>E8</v>
          </cell>
          <cell r="I813">
            <v>26</v>
          </cell>
          <cell r="J813">
            <v>14</v>
          </cell>
          <cell r="Q813" t="str">
            <v>DALM10</v>
          </cell>
          <cell r="R813" t="str">
            <v>DALM2R</v>
          </cell>
          <cell r="X813">
            <v>240</v>
          </cell>
          <cell r="Y813" t="str">
            <v>S13B</v>
          </cell>
          <cell r="AB813" t="str">
            <v>No</v>
          </cell>
          <cell r="AC813" t="str">
            <v>No</v>
          </cell>
          <cell r="AE813">
            <v>3.3758873649274788E-2</v>
          </cell>
          <cell r="AF813">
            <v>0</v>
          </cell>
          <cell r="AG813">
            <v>0</v>
          </cell>
          <cell r="AI813">
            <v>3.3758873649270084E-2</v>
          </cell>
          <cell r="AJ813">
            <v>0</v>
          </cell>
          <cell r="AK813">
            <v>0</v>
          </cell>
          <cell r="AL813" t="str">
            <v>Year Round</v>
          </cell>
        </row>
        <row r="814">
          <cell r="B814" t="str">
            <v>TAYN1Q</v>
          </cell>
          <cell r="E814">
            <v>8.7184990249999981</v>
          </cell>
          <cell r="F814">
            <v>0</v>
          </cell>
          <cell r="G814">
            <v>0</v>
          </cell>
          <cell r="H814" t="str">
            <v>T3</v>
          </cell>
          <cell r="I814">
            <v>7</v>
          </cell>
          <cell r="J814">
            <v>1</v>
          </cell>
          <cell r="Q814" t="str">
            <v>DALM10</v>
          </cell>
          <cell r="R814" t="str">
            <v>SANX1Q</v>
          </cell>
          <cell r="X814">
            <v>181</v>
          </cell>
          <cell r="Y814" t="str">
            <v>C1DA</v>
          </cell>
          <cell r="AB814" t="str">
            <v>No</v>
          </cell>
          <cell r="AC814" t="str">
            <v>No</v>
          </cell>
          <cell r="AE814">
            <v>5.2547274906705266E-3</v>
          </cell>
          <cell r="AF814">
            <v>116.51045962737307</v>
          </cell>
          <cell r="AG814">
            <v>2181</v>
          </cell>
          <cell r="AI814">
            <v>5.2547274906705266E-3</v>
          </cell>
          <cell r="AJ814">
            <v>116.51045962737307</v>
          </cell>
          <cell r="AK814">
            <v>2181</v>
          </cell>
          <cell r="AL814" t="str">
            <v>Year Round</v>
          </cell>
        </row>
        <row r="815">
          <cell r="B815" t="str">
            <v>TAYN1R</v>
          </cell>
          <cell r="E815">
            <v>8.7184990249999981</v>
          </cell>
          <cell r="F815">
            <v>0</v>
          </cell>
          <cell r="G815">
            <v>0</v>
          </cell>
          <cell r="H815" t="str">
            <v>T3</v>
          </cell>
          <cell r="I815">
            <v>7</v>
          </cell>
          <cell r="J815">
            <v>1</v>
          </cell>
          <cell r="Q815" t="str">
            <v>DALM10</v>
          </cell>
          <cell r="R815" t="str">
            <v>SANX1R</v>
          </cell>
          <cell r="X815">
            <v>181</v>
          </cell>
          <cell r="Y815" t="str">
            <v>C1B5</v>
          </cell>
          <cell r="AB815" t="str">
            <v>No</v>
          </cell>
          <cell r="AC815" t="str">
            <v>No</v>
          </cell>
          <cell r="AE815">
            <v>3.8275050033578055E-3</v>
          </cell>
          <cell r="AF815">
            <v>130.50977841980938</v>
          </cell>
          <cell r="AG815">
            <v>2019</v>
          </cell>
          <cell r="AI815">
            <v>3.827505003357181E-3</v>
          </cell>
          <cell r="AJ815">
            <v>130.50977841980938</v>
          </cell>
          <cell r="AK815">
            <v>2019</v>
          </cell>
          <cell r="AL815" t="str">
            <v>Year Round</v>
          </cell>
        </row>
        <row r="816">
          <cell r="B816" t="str">
            <v>TEAL10</v>
          </cell>
          <cell r="E816">
            <v>0</v>
          </cell>
          <cell r="F816">
            <v>0</v>
          </cell>
          <cell r="G816">
            <v>0</v>
          </cell>
          <cell r="H816" t="str">
            <v>T4</v>
          </cell>
          <cell r="I816">
            <v>9</v>
          </cell>
          <cell r="J816">
            <v>1</v>
          </cell>
          <cell r="Q816" t="str">
            <v>DENN10</v>
          </cell>
          <cell r="R816" t="str">
            <v>DENN20</v>
          </cell>
          <cell r="X816">
            <v>240</v>
          </cell>
          <cell r="Y816" t="str">
            <v>T20161758</v>
          </cell>
          <cell r="AB816" t="str">
            <v>No</v>
          </cell>
          <cell r="AC816" t="str">
            <v>No</v>
          </cell>
          <cell r="AE816">
            <v>0.10780847918290094</v>
          </cell>
          <cell r="AF816">
            <v>0</v>
          </cell>
          <cell r="AG816">
            <v>0</v>
          </cell>
          <cell r="AI816">
            <v>0.10847411239103914</v>
          </cell>
          <cell r="AJ816">
            <v>0</v>
          </cell>
          <cell r="AK816">
            <v>0</v>
          </cell>
          <cell r="AL816" t="str">
            <v>Year Round</v>
          </cell>
        </row>
        <row r="817">
          <cell r="B817" t="str">
            <v>TEAL20</v>
          </cell>
          <cell r="E817">
            <v>0</v>
          </cell>
          <cell r="F817">
            <v>0</v>
          </cell>
          <cell r="G817">
            <v>0</v>
          </cell>
          <cell r="H817" t="str">
            <v>T4</v>
          </cell>
          <cell r="I817">
            <v>9</v>
          </cell>
          <cell r="J817">
            <v>1</v>
          </cell>
          <cell r="Q817" t="str">
            <v>DENN20</v>
          </cell>
          <cell r="R817" t="str">
            <v>LAMB20</v>
          </cell>
          <cell r="X817">
            <v>957</v>
          </cell>
          <cell r="Y817" t="str">
            <v>SPXD</v>
          </cell>
          <cell r="AB817" t="str">
            <v>No</v>
          </cell>
          <cell r="AC817" t="str">
            <v>No</v>
          </cell>
          <cell r="AE817">
            <v>0.23403994683461168</v>
          </cell>
          <cell r="AF817">
            <v>38.567205610066154</v>
          </cell>
          <cell r="AG817">
            <v>4817</v>
          </cell>
          <cell r="AI817">
            <v>0.14120127077890596</v>
          </cell>
          <cell r="AJ817">
            <v>38.567205610066154</v>
          </cell>
          <cell r="AK817">
            <v>3742</v>
          </cell>
          <cell r="AL817" t="str">
            <v>Peak Security</v>
          </cell>
        </row>
        <row r="818">
          <cell r="B818" t="str">
            <v>TELR1Q</v>
          </cell>
          <cell r="E818">
            <v>11.582046198761917</v>
          </cell>
          <cell r="F818">
            <v>0</v>
          </cell>
          <cell r="G818">
            <v>0</v>
          </cell>
          <cell r="H818" t="str">
            <v>S1</v>
          </cell>
          <cell r="I818">
            <v>9</v>
          </cell>
          <cell r="J818">
            <v>2</v>
          </cell>
          <cell r="Q818" t="str">
            <v>DENN20</v>
          </cell>
          <cell r="R818" t="str">
            <v>LOAN20</v>
          </cell>
          <cell r="X818">
            <v>1910</v>
          </cell>
          <cell r="Y818" t="str">
            <v>SP43</v>
          </cell>
          <cell r="AB818" t="str">
            <v>No</v>
          </cell>
          <cell r="AC818" t="str">
            <v>No</v>
          </cell>
          <cell r="AE818">
            <v>3.144258362028785E-3</v>
          </cell>
          <cell r="AF818">
            <v>25.587627090581492</v>
          </cell>
          <cell r="AG818">
            <v>642</v>
          </cell>
          <cell r="AI818">
            <v>0.43926763109904743</v>
          </cell>
          <cell r="AJ818">
            <v>25.587627090581492</v>
          </cell>
          <cell r="AK818">
            <v>7584</v>
          </cell>
          <cell r="AL818" t="str">
            <v>Year Round</v>
          </cell>
        </row>
        <row r="819">
          <cell r="B819" t="str">
            <v>TELR1R</v>
          </cell>
          <cell r="E819">
            <v>11.582046198761917</v>
          </cell>
          <cell r="F819">
            <v>0</v>
          </cell>
          <cell r="G819">
            <v>0</v>
          </cell>
          <cell r="H819" t="str">
            <v>S1</v>
          </cell>
          <cell r="I819">
            <v>9</v>
          </cell>
          <cell r="J819">
            <v>2</v>
          </cell>
          <cell r="Q819" t="str">
            <v>DENN20</v>
          </cell>
          <cell r="R819" t="str">
            <v>DENN40</v>
          </cell>
          <cell r="X819">
            <v>1000</v>
          </cell>
          <cell r="Y819" t="str">
            <v>T20151644</v>
          </cell>
          <cell r="AB819" t="str">
            <v>No</v>
          </cell>
          <cell r="AC819" t="str">
            <v>No</v>
          </cell>
          <cell r="AE819">
            <v>2.3800823307036537E-2</v>
          </cell>
          <cell r="AF819">
            <v>0</v>
          </cell>
          <cell r="AG819">
            <v>0</v>
          </cell>
          <cell r="AI819">
            <v>0.34770763433390278</v>
          </cell>
          <cell r="AJ819">
            <v>0</v>
          </cell>
          <cell r="AK819">
            <v>0</v>
          </cell>
          <cell r="AL819" t="str">
            <v>Year Round</v>
          </cell>
        </row>
        <row r="820">
          <cell r="B820" t="str">
            <v>TEMP2A</v>
          </cell>
          <cell r="E820">
            <v>14</v>
          </cell>
          <cell r="F820">
            <v>0</v>
          </cell>
          <cell r="G820">
            <v>0</v>
          </cell>
          <cell r="H820" t="str">
            <v>P3</v>
          </cell>
          <cell r="I820">
            <v>16</v>
          </cell>
          <cell r="J820">
            <v>5</v>
          </cell>
          <cell r="Q820" t="str">
            <v>DERS1Q</v>
          </cell>
          <cell r="R820" t="str">
            <v>NECU10</v>
          </cell>
          <cell r="X820">
            <v>133</v>
          </cell>
          <cell r="Y820" t="str">
            <v>T20161757</v>
          </cell>
          <cell r="AB820" t="str">
            <v>No</v>
          </cell>
          <cell r="AC820" t="str">
            <v>No</v>
          </cell>
          <cell r="AE820">
            <v>5.4211361397566628E-30</v>
          </cell>
          <cell r="AF820">
            <v>115.4419759913885</v>
          </cell>
          <cell r="AG820">
            <v>0</v>
          </cell>
          <cell r="AI820">
            <v>0.13297472999999937</v>
          </cell>
          <cell r="AJ820">
            <v>115.4419759913885</v>
          </cell>
          <cell r="AK820">
            <v>5576</v>
          </cell>
          <cell r="AL820" t="str">
            <v>Year Round</v>
          </cell>
        </row>
        <row r="821">
          <cell r="B821" t="str">
            <v>TEMP2B</v>
          </cell>
          <cell r="E821">
            <v>14</v>
          </cell>
          <cell r="F821">
            <v>0</v>
          </cell>
          <cell r="G821">
            <v>0</v>
          </cell>
          <cell r="H821" t="str">
            <v>P3</v>
          </cell>
          <cell r="I821">
            <v>16</v>
          </cell>
          <cell r="J821">
            <v>5</v>
          </cell>
          <cell r="Q821" t="str">
            <v>DEVM10</v>
          </cell>
          <cell r="R821" t="str">
            <v>ERSK1Q</v>
          </cell>
          <cell r="X821">
            <v>132</v>
          </cell>
          <cell r="Y821" t="str">
            <v>C1CD</v>
          </cell>
          <cell r="AB821" t="str">
            <v>No</v>
          </cell>
          <cell r="AC821" t="str">
            <v>No</v>
          </cell>
          <cell r="AE821">
            <v>0.78397255312623759</v>
          </cell>
          <cell r="AF821">
            <v>47.30840374711417</v>
          </cell>
          <cell r="AG821">
            <v>3148</v>
          </cell>
          <cell r="AI821">
            <v>0.62691580914532319</v>
          </cell>
          <cell r="AJ821">
            <v>47.30840374711417</v>
          </cell>
          <cell r="AK821">
            <v>2816</v>
          </cell>
          <cell r="AL821" t="str">
            <v>Peak Security</v>
          </cell>
        </row>
        <row r="822">
          <cell r="B822" t="str">
            <v>THOM20</v>
          </cell>
          <cell r="E822">
            <v>131.6073086355662</v>
          </cell>
          <cell r="F822">
            <v>0</v>
          </cell>
          <cell r="G822">
            <v>0</v>
          </cell>
          <cell r="H822" t="str">
            <v>P6</v>
          </cell>
          <cell r="I822">
            <v>16</v>
          </cell>
          <cell r="J822">
            <v>5</v>
          </cell>
          <cell r="Q822" t="str">
            <v>DEVM10</v>
          </cell>
          <cell r="R822" t="str">
            <v>SPAV1Q</v>
          </cell>
          <cell r="X822">
            <v>107</v>
          </cell>
          <cell r="Y822" t="str">
            <v>C1BY</v>
          </cell>
          <cell r="AB822" t="str">
            <v>No</v>
          </cell>
          <cell r="AC822" t="str">
            <v>No</v>
          </cell>
          <cell r="AE822">
            <v>1.1108976236780987E-2</v>
          </cell>
          <cell r="AF822">
            <v>24.242037217628237</v>
          </cell>
          <cell r="AG822">
            <v>293</v>
          </cell>
          <cell r="AI822">
            <v>1.1108976236780383E-2</v>
          </cell>
          <cell r="AJ822">
            <v>24.242037217628237</v>
          </cell>
          <cell r="AK822">
            <v>293</v>
          </cell>
          <cell r="AL822" t="str">
            <v>Year Round</v>
          </cell>
        </row>
        <row r="823">
          <cell r="B823" t="str">
            <v>THOM41</v>
          </cell>
          <cell r="E823">
            <v>0</v>
          </cell>
          <cell r="F823">
            <v>0</v>
          </cell>
          <cell r="G823">
            <v>0</v>
          </cell>
          <cell r="H823" t="str">
            <v>P6</v>
          </cell>
          <cell r="I823">
            <v>16</v>
          </cell>
          <cell r="J823">
            <v>5</v>
          </cell>
          <cell r="Q823" t="str">
            <v>DEVM10</v>
          </cell>
          <cell r="R823" t="str">
            <v>SPAV1R</v>
          </cell>
          <cell r="X823">
            <v>107</v>
          </cell>
          <cell r="Y823" t="str">
            <v>C1B1</v>
          </cell>
          <cell r="AB823" t="str">
            <v>No</v>
          </cell>
          <cell r="AC823" t="str">
            <v>No</v>
          </cell>
          <cell r="AE823">
            <v>1.1108976236780987E-2</v>
          </cell>
          <cell r="AF823">
            <v>21.561163404745368</v>
          </cell>
          <cell r="AG823">
            <v>261</v>
          </cell>
          <cell r="AI823">
            <v>1.1108976236780383E-2</v>
          </cell>
          <cell r="AJ823">
            <v>21.561163404745368</v>
          </cell>
          <cell r="AK823">
            <v>261</v>
          </cell>
          <cell r="AL823" t="str">
            <v>Year Round</v>
          </cell>
        </row>
        <row r="824">
          <cell r="B824" t="str">
            <v>THOM46</v>
          </cell>
          <cell r="E824">
            <v>0</v>
          </cell>
          <cell r="F824">
            <v>0</v>
          </cell>
          <cell r="G824">
            <v>0</v>
          </cell>
          <cell r="H824" t="str">
            <v>P6</v>
          </cell>
          <cell r="I824">
            <v>16</v>
          </cell>
          <cell r="J824">
            <v>5</v>
          </cell>
          <cell r="Q824" t="str">
            <v>DEVM10</v>
          </cell>
          <cell r="R824" t="str">
            <v>DEVM40</v>
          </cell>
          <cell r="X824">
            <v>240</v>
          </cell>
          <cell r="Y824" t="str">
            <v>S113A</v>
          </cell>
          <cell r="AB824" t="str">
            <v>No</v>
          </cell>
          <cell r="AC824" t="str">
            <v>No</v>
          </cell>
          <cell r="AE824">
            <v>4.705460333366196E-2</v>
          </cell>
          <cell r="AF824">
            <v>0</v>
          </cell>
          <cell r="AG824">
            <v>0</v>
          </cell>
          <cell r="AI824">
            <v>4.1710614494379919E-2</v>
          </cell>
          <cell r="AJ824">
            <v>0</v>
          </cell>
          <cell r="AK824">
            <v>0</v>
          </cell>
          <cell r="AL824" t="str">
            <v>Peak Security</v>
          </cell>
        </row>
        <row r="825">
          <cell r="B825" t="str">
            <v>THSO10</v>
          </cell>
          <cell r="E825">
            <v>-2.5842440807999978</v>
          </cell>
          <cell r="F825">
            <v>0</v>
          </cell>
          <cell r="G825">
            <v>0</v>
          </cell>
          <cell r="H825" t="str">
            <v>T5</v>
          </cell>
          <cell r="I825">
            <v>1</v>
          </cell>
          <cell r="J825">
            <v>1</v>
          </cell>
          <cell r="Q825" t="str">
            <v>DEVM10</v>
          </cell>
          <cell r="R825" t="str">
            <v>DEVM40</v>
          </cell>
          <cell r="X825">
            <v>240</v>
          </cell>
          <cell r="Y825" t="str">
            <v>S113B</v>
          </cell>
          <cell r="AB825" t="str">
            <v>No</v>
          </cell>
          <cell r="AC825" t="str">
            <v>No</v>
          </cell>
          <cell r="AE825">
            <v>4.705460333366196E-2</v>
          </cell>
          <cell r="AF825">
            <v>0</v>
          </cell>
          <cell r="AG825">
            <v>0</v>
          </cell>
          <cell r="AI825">
            <v>4.1710614494379919E-2</v>
          </cell>
          <cell r="AJ825">
            <v>0</v>
          </cell>
          <cell r="AK825">
            <v>0</v>
          </cell>
          <cell r="AL825" t="str">
            <v>Peak Security</v>
          </cell>
        </row>
        <row r="826">
          <cell r="B826" t="str">
            <v>THTO40</v>
          </cell>
          <cell r="E826">
            <v>0</v>
          </cell>
          <cell r="F826">
            <v>0</v>
          </cell>
          <cell r="G826">
            <v>0</v>
          </cell>
          <cell r="H826" t="str">
            <v>P6</v>
          </cell>
          <cell r="I826">
            <v>15</v>
          </cell>
          <cell r="J826">
            <v>5</v>
          </cell>
          <cell r="Q826" t="str">
            <v>DEVM40</v>
          </cell>
          <cell r="R826" t="str">
            <v>HUNE40</v>
          </cell>
          <cell r="X826">
            <v>1316</v>
          </cell>
          <cell r="Y826" t="str">
            <v>T20161727</v>
          </cell>
          <cell r="AB826" t="str">
            <v>No</v>
          </cell>
          <cell r="AC826" t="str">
            <v>No</v>
          </cell>
          <cell r="AE826">
            <v>0.47954213871107543</v>
          </cell>
          <cell r="AF826">
            <v>52.374464420308392</v>
          </cell>
          <cell r="AG826">
            <v>12090</v>
          </cell>
          <cell r="AI826">
            <v>4.0460016860701664E-2</v>
          </cell>
          <cell r="AJ826">
            <v>52.374464420308392</v>
          </cell>
          <cell r="AK826">
            <v>3512</v>
          </cell>
          <cell r="AL826" t="str">
            <v>Peak Security</v>
          </cell>
        </row>
        <row r="827">
          <cell r="B827" t="str">
            <v>THUR20</v>
          </cell>
          <cell r="E827">
            <v>140.11948809342454</v>
          </cell>
          <cell r="F827">
            <v>0</v>
          </cell>
          <cell r="G827">
            <v>0</v>
          </cell>
          <cell r="H827" t="str">
            <v>P3</v>
          </cell>
          <cell r="I827">
            <v>16</v>
          </cell>
          <cell r="J827">
            <v>5</v>
          </cell>
          <cell r="Q827" t="str">
            <v>DEVM40</v>
          </cell>
          <cell r="R827" t="str">
            <v>WIYH4Q</v>
          </cell>
          <cell r="X827">
            <v>1390</v>
          </cell>
          <cell r="Y827" t="str">
            <v>A163</v>
          </cell>
          <cell r="AB827" t="str">
            <v>No</v>
          </cell>
          <cell r="AC827" t="str">
            <v>No</v>
          </cell>
          <cell r="AE827">
            <v>6.1055631734336667E-2</v>
          </cell>
          <cell r="AF827">
            <v>28.9</v>
          </cell>
          <cell r="AG827">
            <v>3194</v>
          </cell>
          <cell r="AI827">
            <v>1.0689986475526003E-2</v>
          </cell>
          <cell r="AJ827">
            <v>28.9</v>
          </cell>
          <cell r="AK827">
            <v>1336</v>
          </cell>
          <cell r="AL827" t="str">
            <v>Peak Security</v>
          </cell>
        </row>
        <row r="828">
          <cell r="B828" t="str">
            <v>THUR2A</v>
          </cell>
          <cell r="E828">
            <v>0</v>
          </cell>
          <cell r="F828">
            <v>0</v>
          </cell>
          <cell r="G828">
            <v>0</v>
          </cell>
          <cell r="H828" t="str">
            <v>P3</v>
          </cell>
          <cell r="I828">
            <v>16</v>
          </cell>
          <cell r="J828">
            <v>5</v>
          </cell>
          <cell r="Q828" t="str">
            <v>DEVO10</v>
          </cell>
          <cell r="R828" t="str">
            <v>STIR1Q</v>
          </cell>
          <cell r="X828">
            <v>162</v>
          </cell>
          <cell r="Y828" t="str">
            <v>C1W4</v>
          </cell>
          <cell r="AB828" t="str">
            <v>No</v>
          </cell>
          <cell r="AC828" t="str">
            <v>No</v>
          </cell>
          <cell r="AE828">
            <v>0.30528453381303794</v>
          </cell>
          <cell r="AF828">
            <v>25.46052274390145</v>
          </cell>
          <cell r="AG828">
            <v>2282</v>
          </cell>
          <cell r="AI828">
            <v>0.30528453381306236</v>
          </cell>
          <cell r="AJ828">
            <v>25.46052274390145</v>
          </cell>
          <cell r="AK828">
            <v>2282</v>
          </cell>
          <cell r="AL828" t="str">
            <v>Year Round</v>
          </cell>
        </row>
        <row r="829">
          <cell r="B829" t="str">
            <v>TILB20</v>
          </cell>
          <cell r="E829">
            <v>107.23008938868796</v>
          </cell>
          <cell r="F829">
            <v>0</v>
          </cell>
          <cell r="G829">
            <v>0</v>
          </cell>
          <cell r="H829" t="str">
            <v>C1</v>
          </cell>
          <cell r="I829">
            <v>24</v>
          </cell>
          <cell r="J829">
            <v>9</v>
          </cell>
          <cell r="Q829" t="str">
            <v>DEWP2R</v>
          </cell>
          <cell r="R829" t="str">
            <v>WHHO2R</v>
          </cell>
          <cell r="X829">
            <v>276</v>
          </cell>
          <cell r="Y829" t="str">
            <v>B1AA</v>
          </cell>
          <cell r="AB829" t="str">
            <v>No</v>
          </cell>
          <cell r="AC829" t="str">
            <v>No</v>
          </cell>
          <cell r="AE829">
            <v>7.2862683264700084E-4</v>
          </cell>
          <cell r="AF829">
            <v>29.208808187842727</v>
          </cell>
          <cell r="AG829">
            <v>558</v>
          </cell>
          <cell r="AI829">
            <v>7.2862683264664772E-4</v>
          </cell>
          <cell r="AJ829">
            <v>29.208808187842727</v>
          </cell>
          <cell r="AK829">
            <v>558</v>
          </cell>
          <cell r="AL829" t="str">
            <v>Year Round</v>
          </cell>
        </row>
        <row r="830">
          <cell r="B830" t="str">
            <v>TILB40</v>
          </cell>
          <cell r="E830">
            <v>107.23008938868796</v>
          </cell>
          <cell r="F830">
            <v>0</v>
          </cell>
          <cell r="G830">
            <v>0</v>
          </cell>
          <cell r="H830" t="str">
            <v>C1</v>
          </cell>
          <cell r="I830">
            <v>24</v>
          </cell>
          <cell r="J830">
            <v>9</v>
          </cell>
          <cell r="Q830" t="str">
            <v>DEWP2Q</v>
          </cell>
          <cell r="R830" t="str">
            <v>WHHO2Q</v>
          </cell>
          <cell r="X830">
            <v>276</v>
          </cell>
          <cell r="Y830" t="str">
            <v>B1A9</v>
          </cell>
          <cell r="AB830" t="str">
            <v>No</v>
          </cell>
          <cell r="AC830" t="str">
            <v>No</v>
          </cell>
          <cell r="AE830">
            <v>7.2862683264700084E-4</v>
          </cell>
          <cell r="AF830">
            <v>28.406997766999989</v>
          </cell>
          <cell r="AG830">
            <v>542</v>
          </cell>
          <cell r="AI830">
            <v>7.2862683264664772E-4</v>
          </cell>
          <cell r="AJ830">
            <v>28.406997766999989</v>
          </cell>
          <cell r="AK830">
            <v>542</v>
          </cell>
          <cell r="AL830" t="str">
            <v>Year Round</v>
          </cell>
        </row>
        <row r="831">
          <cell r="B831" t="str">
            <v>TILB4A</v>
          </cell>
          <cell r="E831">
            <v>0</v>
          </cell>
          <cell r="F831">
            <v>0</v>
          </cell>
          <cell r="G831">
            <v>0</v>
          </cell>
          <cell r="H831" t="str">
            <v>C1</v>
          </cell>
          <cell r="I831">
            <v>24</v>
          </cell>
          <cell r="J831">
            <v>9</v>
          </cell>
          <cell r="Q831" t="str">
            <v>DRUM2Q</v>
          </cell>
          <cell r="R831" t="str">
            <v>WIYH20</v>
          </cell>
          <cell r="X831">
            <v>120</v>
          </cell>
          <cell r="Y831" t="str">
            <v>B1AB</v>
          </cell>
          <cell r="AB831" t="str">
            <v>No</v>
          </cell>
          <cell r="AC831" t="str">
            <v>No</v>
          </cell>
          <cell r="AE831">
            <v>8.5962146017683964E-4</v>
          </cell>
          <cell r="AF831">
            <v>6.2700559422187805</v>
          </cell>
          <cell r="AG831">
            <v>184</v>
          </cell>
          <cell r="AI831">
            <v>8.5962146017698742E-4</v>
          </cell>
          <cell r="AJ831">
            <v>6.2700559422187805</v>
          </cell>
          <cell r="AK831">
            <v>184</v>
          </cell>
          <cell r="AL831" t="str">
            <v>Year Round</v>
          </cell>
        </row>
        <row r="832">
          <cell r="B832" t="str">
            <v>TILB4B</v>
          </cell>
          <cell r="E832">
            <v>0</v>
          </cell>
          <cell r="F832">
            <v>0</v>
          </cell>
          <cell r="G832">
            <v>0</v>
          </cell>
          <cell r="H832" t="str">
            <v>C1</v>
          </cell>
          <cell r="I832">
            <v>24</v>
          </cell>
          <cell r="J832">
            <v>9</v>
          </cell>
          <cell r="Q832" t="str">
            <v>DRUM2R</v>
          </cell>
          <cell r="R832" t="str">
            <v>WIYH20</v>
          </cell>
          <cell r="X832">
            <v>120</v>
          </cell>
          <cell r="Y832" t="str">
            <v>B1AK</v>
          </cell>
          <cell r="AB832" t="str">
            <v>No</v>
          </cell>
          <cell r="AC832" t="str">
            <v>No</v>
          </cell>
          <cell r="AE832">
            <v>8.5962146017670639E-4</v>
          </cell>
          <cell r="AF832">
            <v>2.9482699130131365</v>
          </cell>
          <cell r="AG832">
            <v>86</v>
          </cell>
          <cell r="AI832">
            <v>8.5962146017686913E-4</v>
          </cell>
          <cell r="AJ832">
            <v>2.9482699130131365</v>
          </cell>
          <cell r="AK832">
            <v>86</v>
          </cell>
          <cell r="AL832" t="str">
            <v>Year Round</v>
          </cell>
        </row>
        <row r="833">
          <cell r="B833" t="str">
            <v>TINP2A</v>
          </cell>
          <cell r="E833">
            <v>2.0499999999999998</v>
          </cell>
          <cell r="F833">
            <v>0</v>
          </cell>
          <cell r="G833">
            <v>0</v>
          </cell>
          <cell r="H833" t="str">
            <v>P3</v>
          </cell>
          <cell r="I833">
            <v>16</v>
          </cell>
          <cell r="J833">
            <v>5</v>
          </cell>
          <cell r="Q833" t="str">
            <v>DUMF10</v>
          </cell>
          <cell r="R833" t="str">
            <v>TONG10</v>
          </cell>
          <cell r="X833">
            <v>132</v>
          </cell>
          <cell r="Y833" t="str">
            <v>C1CJ</v>
          </cell>
          <cell r="AB833" t="str">
            <v>No</v>
          </cell>
          <cell r="AC833" t="str">
            <v>No</v>
          </cell>
          <cell r="AE833">
            <v>4.0096873579004322E-2</v>
          </cell>
          <cell r="AF833">
            <v>124.95152941207489</v>
          </cell>
          <cell r="AG833">
            <v>1186</v>
          </cell>
          <cell r="AI833">
            <v>4.5972547366102265</v>
          </cell>
          <cell r="AJ833">
            <v>124.95152941207489</v>
          </cell>
          <cell r="AK833">
            <v>12700</v>
          </cell>
          <cell r="AL833" t="str">
            <v>Year Round</v>
          </cell>
        </row>
        <row r="834">
          <cell r="B834" t="str">
            <v>TINP2B</v>
          </cell>
          <cell r="E834">
            <v>2.0499999999999998</v>
          </cell>
          <cell r="F834">
            <v>0</v>
          </cell>
          <cell r="G834">
            <v>0</v>
          </cell>
          <cell r="H834" t="str">
            <v>P3</v>
          </cell>
          <cell r="I834">
            <v>16</v>
          </cell>
          <cell r="J834">
            <v>5</v>
          </cell>
          <cell r="Q834" t="str">
            <v>DUNB1Q</v>
          </cell>
          <cell r="R834" t="str">
            <v>INWI1Q</v>
          </cell>
          <cell r="X834">
            <v>110</v>
          </cell>
          <cell r="Y834" t="str">
            <v>C1E1</v>
          </cell>
          <cell r="AB834" t="str">
            <v>No</v>
          </cell>
          <cell r="AC834" t="str">
            <v>No</v>
          </cell>
          <cell r="AE834">
            <v>3.465868773904274E-3</v>
          </cell>
          <cell r="AF834">
            <v>105.40651728656127</v>
          </cell>
          <cell r="AG834">
            <v>647</v>
          </cell>
          <cell r="AI834">
            <v>3.4658687739039548E-3</v>
          </cell>
          <cell r="AJ834">
            <v>105.40651728656127</v>
          </cell>
          <cell r="AK834">
            <v>647</v>
          </cell>
          <cell r="AL834" t="str">
            <v>Year Round</v>
          </cell>
        </row>
        <row r="835">
          <cell r="B835" t="str">
            <v>TODP20</v>
          </cell>
          <cell r="E835">
            <v>0</v>
          </cell>
          <cell r="F835">
            <v>0</v>
          </cell>
          <cell r="G835">
            <v>0</v>
          </cell>
          <cell r="H835" t="str">
            <v>Q2</v>
          </cell>
          <cell r="I835">
            <v>13</v>
          </cell>
          <cell r="J835">
            <v>3</v>
          </cell>
          <cell r="Q835" t="str">
            <v>DUNB1R</v>
          </cell>
          <cell r="R835" t="str">
            <v>INWI1R</v>
          </cell>
          <cell r="X835">
            <v>110</v>
          </cell>
          <cell r="Y835" t="str">
            <v>C1E2</v>
          </cell>
          <cell r="AB835" t="str">
            <v>No</v>
          </cell>
          <cell r="AC835" t="str">
            <v>No</v>
          </cell>
          <cell r="AE835">
            <v>3.465868773904274E-3</v>
          </cell>
          <cell r="AF835">
            <v>105.40651728656127</v>
          </cell>
          <cell r="AG835">
            <v>647</v>
          </cell>
          <cell r="AI835">
            <v>3.4658687739039548E-3</v>
          </cell>
          <cell r="AJ835">
            <v>105.40651728656127</v>
          </cell>
          <cell r="AK835">
            <v>647</v>
          </cell>
          <cell r="AL835" t="str">
            <v>Year Round</v>
          </cell>
        </row>
        <row r="836">
          <cell r="B836" t="str">
            <v>TONG10</v>
          </cell>
          <cell r="E836">
            <v>8.3351170321144128</v>
          </cell>
          <cell r="F836">
            <v>0</v>
          </cell>
          <cell r="G836">
            <v>0</v>
          </cell>
          <cell r="H836" t="str">
            <v>S1</v>
          </cell>
          <cell r="I836">
            <v>10</v>
          </cell>
          <cell r="J836">
            <v>2</v>
          </cell>
          <cell r="Q836" t="str">
            <v>DUNE10</v>
          </cell>
          <cell r="R836" t="str">
            <v>GALA10</v>
          </cell>
          <cell r="X836">
            <v>152</v>
          </cell>
          <cell r="Y836" t="str">
            <v>C14Z</v>
          </cell>
          <cell r="AB836" t="str">
            <v>No</v>
          </cell>
          <cell r="AC836" t="str">
            <v>No</v>
          </cell>
          <cell r="AE836">
            <v>2.9874392875987844E-2</v>
          </cell>
          <cell r="AF836">
            <v>67.780040277683582</v>
          </cell>
          <cell r="AG836">
            <v>990</v>
          </cell>
          <cell r="AI836">
            <v>0.4039394071823299</v>
          </cell>
          <cell r="AJ836">
            <v>67.780040277683582</v>
          </cell>
          <cell r="AK836">
            <v>3641</v>
          </cell>
          <cell r="AL836" t="str">
            <v>Year Round</v>
          </cell>
        </row>
        <row r="837">
          <cell r="B837" t="str">
            <v>TONG1Q</v>
          </cell>
          <cell r="E837">
            <v>0</v>
          </cell>
          <cell r="F837">
            <v>0</v>
          </cell>
          <cell r="G837">
            <v>0</v>
          </cell>
          <cell r="H837" t="str">
            <v>S1</v>
          </cell>
          <cell r="I837">
            <v>10</v>
          </cell>
          <cell r="J837">
            <v>2</v>
          </cell>
          <cell r="Q837" t="str">
            <v>DUNE10</v>
          </cell>
          <cell r="R837" t="str">
            <v>SMEA10</v>
          </cell>
          <cell r="X837">
            <v>152</v>
          </cell>
          <cell r="Y837" t="str">
            <v>C112</v>
          </cell>
          <cell r="AB837" t="str">
            <v>No</v>
          </cell>
          <cell r="AC837" t="str">
            <v>No</v>
          </cell>
          <cell r="AE837">
            <v>2.2832571698076225E-2</v>
          </cell>
          <cell r="AF837">
            <v>63.088907419619133</v>
          </cell>
          <cell r="AG837">
            <v>922</v>
          </cell>
          <cell r="AI837">
            <v>3.0167738493365047E-3</v>
          </cell>
          <cell r="AJ837">
            <v>63.088907419619133</v>
          </cell>
          <cell r="AK837">
            <v>335</v>
          </cell>
          <cell r="AL837" t="str">
            <v>Peak Security</v>
          </cell>
        </row>
        <row r="838">
          <cell r="B838" t="str">
            <v>TONG1R</v>
          </cell>
          <cell r="E838">
            <v>0</v>
          </cell>
          <cell r="F838">
            <v>0</v>
          </cell>
          <cell r="G838">
            <v>0</v>
          </cell>
          <cell r="H838" t="str">
            <v>S1</v>
          </cell>
          <cell r="I838">
            <v>10</v>
          </cell>
          <cell r="J838">
            <v>2</v>
          </cell>
          <cell r="Q838" t="str">
            <v>DUNF1Q</v>
          </cell>
          <cell r="R838" t="str">
            <v>INKE1Q</v>
          </cell>
          <cell r="X838">
            <v>132</v>
          </cell>
          <cell r="Y838" t="str">
            <v>C1AN</v>
          </cell>
          <cell r="AB838" t="str">
            <v>No</v>
          </cell>
          <cell r="AC838" t="str">
            <v>No</v>
          </cell>
          <cell r="AE838">
            <v>3.6019167844297977E-2</v>
          </cell>
          <cell r="AF838">
            <v>23.765353143372987</v>
          </cell>
          <cell r="AG838">
            <v>511</v>
          </cell>
          <cell r="AI838">
            <v>3.6019167844297977E-2</v>
          </cell>
          <cell r="AJ838">
            <v>23.765353143372987</v>
          </cell>
          <cell r="AK838">
            <v>511</v>
          </cell>
          <cell r="AL838" t="str">
            <v>Year Round</v>
          </cell>
        </row>
        <row r="839">
          <cell r="B839" t="str">
            <v>TORN10</v>
          </cell>
          <cell r="E839">
            <v>0</v>
          </cell>
          <cell r="F839">
            <v>0</v>
          </cell>
          <cell r="G839">
            <v>0</v>
          </cell>
          <cell r="H839" t="str">
            <v>S1</v>
          </cell>
          <cell r="I839">
            <v>11</v>
          </cell>
          <cell r="J839">
            <v>2</v>
          </cell>
          <cell r="Q839" t="str">
            <v>DUNF1Q</v>
          </cell>
          <cell r="R839" t="str">
            <v>MOSM10</v>
          </cell>
          <cell r="X839">
            <v>215</v>
          </cell>
          <cell r="Y839" t="str">
            <v>C1AR</v>
          </cell>
          <cell r="AB839" t="str">
            <v>No</v>
          </cell>
          <cell r="AC839" t="str">
            <v>No</v>
          </cell>
          <cell r="AE839">
            <v>7.994880442068153E-2</v>
          </cell>
          <cell r="AF839">
            <v>29.990660799685713</v>
          </cell>
          <cell r="AG839">
            <v>1113</v>
          </cell>
          <cell r="AI839">
            <v>7.9948804420679045E-2</v>
          </cell>
          <cell r="AJ839">
            <v>29.990660799685713</v>
          </cell>
          <cell r="AK839">
            <v>1113</v>
          </cell>
          <cell r="AL839" t="str">
            <v>Year Round</v>
          </cell>
        </row>
        <row r="840">
          <cell r="B840" t="str">
            <v>TORN40</v>
          </cell>
          <cell r="E840">
            <v>0</v>
          </cell>
          <cell r="F840">
            <v>1061.8108156832177</v>
          </cell>
          <cell r="G840">
            <v>1062.5</v>
          </cell>
          <cell r="H840" t="str">
            <v>S1</v>
          </cell>
          <cell r="I840">
            <v>11</v>
          </cell>
          <cell r="J840">
            <v>2</v>
          </cell>
          <cell r="Q840" t="str">
            <v>DUNF1R</v>
          </cell>
          <cell r="R840" t="str">
            <v>INKE1R</v>
          </cell>
          <cell r="X840">
            <v>132</v>
          </cell>
          <cell r="Y840" t="str">
            <v>C1B7</v>
          </cell>
          <cell r="AB840" t="str">
            <v>No</v>
          </cell>
          <cell r="AC840" t="str">
            <v>No</v>
          </cell>
          <cell r="AE840">
            <v>3.6019167844297977E-2</v>
          </cell>
          <cell r="AF840">
            <v>23.765353143372987</v>
          </cell>
          <cell r="AG840">
            <v>511</v>
          </cell>
          <cell r="AI840">
            <v>3.6019167844297977E-2</v>
          </cell>
          <cell r="AJ840">
            <v>23.765353143372987</v>
          </cell>
          <cell r="AK840">
            <v>511</v>
          </cell>
          <cell r="AL840" t="str">
            <v>Year Round</v>
          </cell>
        </row>
        <row r="841">
          <cell r="B841" t="str">
            <v>TOTT20</v>
          </cell>
          <cell r="E841">
            <v>283.64756675355306</v>
          </cell>
          <cell r="F841">
            <v>0</v>
          </cell>
          <cell r="G841">
            <v>0</v>
          </cell>
          <cell r="H841" t="str">
            <v>A1</v>
          </cell>
          <cell r="I841">
            <v>24</v>
          </cell>
          <cell r="J841">
            <v>9</v>
          </cell>
          <cell r="Q841" t="str">
            <v>DUNF1R</v>
          </cell>
          <cell r="R841" t="str">
            <v>MOSM10</v>
          </cell>
          <cell r="X841">
            <v>215</v>
          </cell>
          <cell r="Y841" t="str">
            <v>C1AM</v>
          </cell>
          <cell r="AB841" t="str">
            <v>No</v>
          </cell>
          <cell r="AC841" t="str">
            <v>No</v>
          </cell>
          <cell r="AE841">
            <v>7.994880442068153E-2</v>
          </cell>
          <cell r="AF841">
            <v>29.990660799685713</v>
          </cell>
          <cell r="AG841">
            <v>1113</v>
          </cell>
          <cell r="AI841">
            <v>7.9948804420679045E-2</v>
          </cell>
          <cell r="AJ841">
            <v>29.990660799685713</v>
          </cell>
          <cell r="AK841">
            <v>1113</v>
          </cell>
          <cell r="AL841" t="str">
            <v>Year Round</v>
          </cell>
        </row>
        <row r="842">
          <cell r="B842" t="str">
            <v>TRAW20</v>
          </cell>
          <cell r="E842">
            <v>44.144238834903902</v>
          </cell>
          <cell r="F842">
            <v>0</v>
          </cell>
          <cell r="G842">
            <v>0</v>
          </cell>
          <cell r="H842" t="str">
            <v>M7</v>
          </cell>
          <cell r="I842">
            <v>16</v>
          </cell>
          <cell r="J842">
            <v>6</v>
          </cell>
          <cell r="Q842" t="str">
            <v>DUNH1Q</v>
          </cell>
          <cell r="R842" t="str">
            <v>NECU10</v>
          </cell>
          <cell r="X842">
            <v>386</v>
          </cell>
          <cell r="Y842" t="str">
            <v>T20151625</v>
          </cell>
          <cell r="AB842" t="str">
            <v>No</v>
          </cell>
          <cell r="AC842" t="str">
            <v>No</v>
          </cell>
          <cell r="AE842">
            <v>1.1934024900395511E-26</v>
          </cell>
          <cell r="AF842">
            <v>39.136952190794453</v>
          </cell>
          <cell r="AG842">
            <v>0</v>
          </cell>
          <cell r="AI842">
            <v>0.11825372125020781</v>
          </cell>
          <cell r="AJ842">
            <v>39.136952190794453</v>
          </cell>
          <cell r="AK842">
            <v>2308</v>
          </cell>
          <cell r="AL842" t="str">
            <v>Year Round</v>
          </cell>
        </row>
        <row r="843">
          <cell r="B843" t="str">
            <v>TRAW40</v>
          </cell>
          <cell r="E843">
            <v>0</v>
          </cell>
          <cell r="F843">
            <v>0</v>
          </cell>
          <cell r="G843">
            <v>0</v>
          </cell>
          <cell r="H843" t="str">
            <v>M7</v>
          </cell>
          <cell r="I843">
            <v>16</v>
          </cell>
          <cell r="J843">
            <v>6</v>
          </cell>
          <cell r="Q843" t="str">
            <v>DUNH1R</v>
          </cell>
          <cell r="R843" t="str">
            <v>NECU10</v>
          </cell>
          <cell r="X843">
            <v>386</v>
          </cell>
          <cell r="Y843" t="str">
            <v>T20151626</v>
          </cell>
          <cell r="AB843" t="str">
            <v>No</v>
          </cell>
          <cell r="AC843" t="str">
            <v>No</v>
          </cell>
          <cell r="AE843">
            <v>1.1934024900395511E-26</v>
          </cell>
          <cell r="AF843">
            <v>39.136952190794453</v>
          </cell>
          <cell r="AG843">
            <v>0</v>
          </cell>
          <cell r="AI843">
            <v>0.11825372125020781</v>
          </cell>
          <cell r="AJ843">
            <v>39.136952190794453</v>
          </cell>
          <cell r="AK843">
            <v>2308</v>
          </cell>
          <cell r="AL843" t="str">
            <v>Year Round</v>
          </cell>
        </row>
        <row r="844">
          <cell r="B844" t="str">
            <v>TREM20</v>
          </cell>
          <cell r="E844">
            <v>0</v>
          </cell>
          <cell r="F844">
            <v>0</v>
          </cell>
          <cell r="G844">
            <v>0</v>
          </cell>
          <cell r="H844" t="str">
            <v>H2</v>
          </cell>
          <cell r="I844">
            <v>21</v>
          </cell>
          <cell r="J844">
            <v>10</v>
          </cell>
          <cell r="Q844" t="str">
            <v>DUNO1Q</v>
          </cell>
          <cell r="R844" t="str">
            <v>WHTB1S</v>
          </cell>
          <cell r="X844">
            <v>99</v>
          </cell>
          <cell r="Y844" t="str">
            <v>C1MA</v>
          </cell>
          <cell r="AB844" t="str">
            <v>No</v>
          </cell>
          <cell r="AC844" t="str">
            <v>No</v>
          </cell>
          <cell r="AE844">
            <v>1.0808493923511754E-2</v>
          </cell>
          <cell r="AF844">
            <v>51.895885322591916</v>
          </cell>
          <cell r="AG844">
            <v>345</v>
          </cell>
          <cell r="AI844">
            <v>1.0808493923511978E-2</v>
          </cell>
          <cell r="AJ844">
            <v>51.895885322591916</v>
          </cell>
          <cell r="AK844">
            <v>345</v>
          </cell>
          <cell r="AL844" t="str">
            <v>Year Round</v>
          </cell>
        </row>
        <row r="845">
          <cell r="B845" t="str">
            <v>TREU4A</v>
          </cell>
          <cell r="E845">
            <v>0</v>
          </cell>
          <cell r="F845">
            <v>0</v>
          </cell>
          <cell r="G845">
            <v>0</v>
          </cell>
          <cell r="H845" t="str">
            <v>M5</v>
          </cell>
          <cell r="I845">
            <v>16</v>
          </cell>
          <cell r="J845">
            <v>6</v>
          </cell>
          <cell r="Q845" t="str">
            <v>DUNO1R</v>
          </cell>
          <cell r="R845" t="str">
            <v>WHTB1T</v>
          </cell>
          <cell r="X845">
            <v>99</v>
          </cell>
          <cell r="Y845" t="str">
            <v>C1MB</v>
          </cell>
          <cell r="AB845" t="str">
            <v>No</v>
          </cell>
          <cell r="AC845" t="str">
            <v>No</v>
          </cell>
          <cell r="AE845">
            <v>1.0808493923511754E-2</v>
          </cell>
          <cell r="AF845">
            <v>51.895885322591916</v>
          </cell>
          <cell r="AG845">
            <v>345</v>
          </cell>
          <cell r="AI845">
            <v>1.0808493923511978E-2</v>
          </cell>
          <cell r="AJ845">
            <v>51.895885322591916</v>
          </cell>
          <cell r="AK845">
            <v>345</v>
          </cell>
          <cell r="AL845" t="str">
            <v>Year Round</v>
          </cell>
        </row>
        <row r="846">
          <cell r="B846" t="str">
            <v>TREU4B</v>
          </cell>
          <cell r="E846">
            <v>0</v>
          </cell>
          <cell r="F846">
            <v>0</v>
          </cell>
          <cell r="G846">
            <v>0</v>
          </cell>
          <cell r="H846" t="str">
            <v>M5</v>
          </cell>
          <cell r="I846">
            <v>16</v>
          </cell>
          <cell r="J846">
            <v>6</v>
          </cell>
          <cell r="Q846" t="str">
            <v>EAST1Q</v>
          </cell>
          <cell r="R846" t="str">
            <v>GLLE10</v>
          </cell>
          <cell r="X846">
            <v>132</v>
          </cell>
          <cell r="Y846" t="str">
            <v>C1AS</v>
          </cell>
          <cell r="AB846" t="str">
            <v>No</v>
          </cell>
          <cell r="AC846" t="str">
            <v>No</v>
          </cell>
          <cell r="AE846">
            <v>1.573599959749301E-3</v>
          </cell>
          <cell r="AF846">
            <v>4.8455274140983606</v>
          </cell>
          <cell r="AG846">
            <v>47</v>
          </cell>
          <cell r="AI846">
            <v>1.5735999597488355E-3</v>
          </cell>
          <cell r="AJ846">
            <v>4.8455274140983606</v>
          </cell>
          <cell r="AK846">
            <v>47</v>
          </cell>
          <cell r="AL846" t="str">
            <v>Year Round</v>
          </cell>
        </row>
        <row r="847">
          <cell r="B847" t="str">
            <v>TUMB1Q</v>
          </cell>
          <cell r="E847">
            <v>0.41703840800000069</v>
          </cell>
          <cell r="F847">
            <v>0</v>
          </cell>
          <cell r="G847">
            <v>0</v>
          </cell>
          <cell r="H847" t="str">
            <v>T4</v>
          </cell>
          <cell r="I847">
            <v>5</v>
          </cell>
          <cell r="J847">
            <v>1</v>
          </cell>
          <cell r="Q847" t="str">
            <v>ECCL10</v>
          </cell>
          <cell r="R847" t="str">
            <v>GALA10</v>
          </cell>
          <cell r="X847">
            <v>132</v>
          </cell>
          <cell r="Y847" t="str">
            <v>C1DC</v>
          </cell>
          <cell r="AB847" t="str">
            <v>No</v>
          </cell>
          <cell r="AC847" t="str">
            <v>No</v>
          </cell>
          <cell r="AE847">
            <v>3.347549159401831E-2</v>
          </cell>
          <cell r="AF847">
            <v>92.269387490793193</v>
          </cell>
          <cell r="AG847">
            <v>956</v>
          </cell>
          <cell r="AI847">
            <v>8.2192306143932074E-3</v>
          </cell>
          <cell r="AJ847">
            <v>92.269387490793193</v>
          </cell>
          <cell r="AK847">
            <v>474</v>
          </cell>
          <cell r="AL847" t="str">
            <v>Peak Security</v>
          </cell>
        </row>
        <row r="848">
          <cell r="B848" t="str">
            <v>TUMB1R</v>
          </cell>
          <cell r="E848">
            <v>0.41703840800000069</v>
          </cell>
          <cell r="F848">
            <v>0</v>
          </cell>
          <cell r="G848">
            <v>0</v>
          </cell>
          <cell r="H848" t="str">
            <v>T4</v>
          </cell>
          <cell r="I848">
            <v>5</v>
          </cell>
          <cell r="J848">
            <v>1</v>
          </cell>
          <cell r="Q848" t="str">
            <v>ECCL10</v>
          </cell>
          <cell r="R848" t="str">
            <v>GALA10</v>
          </cell>
          <cell r="X848">
            <v>132</v>
          </cell>
          <cell r="Y848" t="str">
            <v>C1DD</v>
          </cell>
          <cell r="AB848" t="str">
            <v>No</v>
          </cell>
          <cell r="AC848" t="str">
            <v>No</v>
          </cell>
          <cell r="AE848">
            <v>3.400552336532299E-2</v>
          </cell>
          <cell r="AF848">
            <v>93.039989237084001</v>
          </cell>
          <cell r="AG848">
            <v>978</v>
          </cell>
          <cell r="AI848">
            <v>8.3493692069534723E-3</v>
          </cell>
          <cell r="AJ848">
            <v>93.039989237084001</v>
          </cell>
          <cell r="AK848">
            <v>484</v>
          </cell>
          <cell r="AL848" t="str">
            <v>Peak Security</v>
          </cell>
        </row>
        <row r="849">
          <cell r="B849" t="str">
            <v>TUMM1Q</v>
          </cell>
          <cell r="E849">
            <v>0</v>
          </cell>
          <cell r="F849">
            <v>0</v>
          </cell>
          <cell r="G849">
            <v>0</v>
          </cell>
          <cell r="H849" t="str">
            <v>T4</v>
          </cell>
          <cell r="I849">
            <v>5</v>
          </cell>
          <cell r="J849">
            <v>1</v>
          </cell>
          <cell r="Q849" t="str">
            <v>ECCL10</v>
          </cell>
          <cell r="R849" t="str">
            <v>ECCL40</v>
          </cell>
          <cell r="X849">
            <v>240</v>
          </cell>
          <cell r="Y849" t="str">
            <v>S101</v>
          </cell>
          <cell r="AB849" t="str">
            <v>No</v>
          </cell>
          <cell r="AC849" t="str">
            <v>No</v>
          </cell>
          <cell r="AE849">
            <v>1.3001557010014793E-2</v>
          </cell>
          <cell r="AF849">
            <v>0</v>
          </cell>
          <cell r="AG849">
            <v>0</v>
          </cell>
          <cell r="AI849">
            <v>3.8784074698736139E-3</v>
          </cell>
          <cell r="AJ849">
            <v>0</v>
          </cell>
          <cell r="AK849">
            <v>0</v>
          </cell>
          <cell r="AL849" t="str">
            <v>Peak Security</v>
          </cell>
        </row>
        <row r="850">
          <cell r="B850" t="str">
            <v>TUMM1R</v>
          </cell>
          <cell r="E850">
            <v>0</v>
          </cell>
          <cell r="F850">
            <v>0</v>
          </cell>
          <cell r="G850">
            <v>0</v>
          </cell>
          <cell r="H850" t="str">
            <v>T4</v>
          </cell>
          <cell r="I850">
            <v>5</v>
          </cell>
          <cell r="J850">
            <v>1</v>
          </cell>
          <cell r="Q850" t="str">
            <v>ECCL40</v>
          </cell>
          <cell r="R850" t="str">
            <v>STWB4A</v>
          </cell>
          <cell r="X850">
            <v>2770</v>
          </cell>
          <cell r="Y850" t="str">
            <v>T20151645</v>
          </cell>
          <cell r="AB850" t="str">
            <v>No</v>
          </cell>
          <cell r="AC850" t="str">
            <v>No</v>
          </cell>
          <cell r="AE850">
            <v>1.0958558379336276E-5</v>
          </cell>
          <cell r="AF850">
            <v>7.39</v>
          </cell>
          <cell r="AG850">
            <v>24</v>
          </cell>
          <cell r="AI850">
            <v>0.69620955813962204</v>
          </cell>
          <cell r="AJ850">
            <v>7.39</v>
          </cell>
          <cell r="AK850">
            <v>6166</v>
          </cell>
          <cell r="AL850" t="str">
            <v>Year Round</v>
          </cell>
        </row>
        <row r="851">
          <cell r="B851" t="str">
            <v>TUMM20</v>
          </cell>
          <cell r="E851">
            <v>0</v>
          </cell>
          <cell r="F851">
            <v>0</v>
          </cell>
          <cell r="G851">
            <v>0</v>
          </cell>
          <cell r="H851" t="str">
            <v>T4</v>
          </cell>
          <cell r="I851">
            <v>5</v>
          </cell>
          <cell r="J851">
            <v>1</v>
          </cell>
          <cell r="Q851" t="str">
            <v>ECCL10</v>
          </cell>
          <cell r="R851" t="str">
            <v>ECCL40</v>
          </cell>
          <cell r="X851">
            <v>240</v>
          </cell>
          <cell r="Y851" t="str">
            <v>T20161713</v>
          </cell>
          <cell r="AB851" t="str">
            <v>No</v>
          </cell>
          <cell r="AC851" t="str">
            <v>No</v>
          </cell>
          <cell r="AE851">
            <v>1.3001557010014793E-2</v>
          </cell>
          <cell r="AF851">
            <v>0</v>
          </cell>
          <cell r="AG851">
            <v>0</v>
          </cell>
          <cell r="AI851">
            <v>3.8784074698736139E-3</v>
          </cell>
          <cell r="AJ851">
            <v>0</v>
          </cell>
          <cell r="AK851">
            <v>0</v>
          </cell>
          <cell r="AL851" t="str">
            <v>Peak Security</v>
          </cell>
        </row>
        <row r="852">
          <cell r="B852" t="str">
            <v>TUMM4A</v>
          </cell>
          <cell r="E852">
            <v>0</v>
          </cell>
          <cell r="F852">
            <v>0</v>
          </cell>
          <cell r="G852">
            <v>0</v>
          </cell>
          <cell r="H852" t="str">
            <v>T4</v>
          </cell>
          <cell r="I852">
            <v>5</v>
          </cell>
          <cell r="J852">
            <v>1</v>
          </cell>
          <cell r="Q852" t="str">
            <v>ECCL40</v>
          </cell>
          <cell r="R852" t="str">
            <v>STWB4B</v>
          </cell>
          <cell r="X852">
            <v>2770</v>
          </cell>
          <cell r="Y852" t="str">
            <v>T20161730</v>
          </cell>
          <cell r="AB852" t="str">
            <v>No</v>
          </cell>
          <cell r="AC852" t="str">
            <v>No</v>
          </cell>
          <cell r="AE852">
            <v>1.1040645447807056E-5</v>
          </cell>
          <cell r="AF852">
            <v>7.39</v>
          </cell>
          <cell r="AG852">
            <v>25</v>
          </cell>
          <cell r="AI852">
            <v>0.69613224300127108</v>
          </cell>
          <cell r="AJ852">
            <v>7.39</v>
          </cell>
          <cell r="AK852">
            <v>6166</v>
          </cell>
          <cell r="AL852" t="str">
            <v>Year Round</v>
          </cell>
        </row>
        <row r="853">
          <cell r="B853" t="str">
            <v>TYNE20</v>
          </cell>
          <cell r="E853">
            <v>168.30569844965814</v>
          </cell>
          <cell r="F853">
            <v>0</v>
          </cell>
          <cell r="G853">
            <v>0</v>
          </cell>
          <cell r="H853" t="str">
            <v>Q4</v>
          </cell>
          <cell r="I853">
            <v>13</v>
          </cell>
          <cell r="J853">
            <v>3</v>
          </cell>
          <cell r="Q853" t="str">
            <v>EERH20</v>
          </cell>
          <cell r="R853" t="str">
            <v>LOAN20</v>
          </cell>
          <cell r="X853">
            <v>1500</v>
          </cell>
          <cell r="Y853" t="str">
            <v>B134</v>
          </cell>
          <cell r="AB853" t="str">
            <v>No</v>
          </cell>
          <cell r="AC853" t="str">
            <v>No</v>
          </cell>
          <cell r="AE853">
            <v>1.2557824985196874E-2</v>
          </cell>
          <cell r="AF853">
            <v>55.645598398861758</v>
          </cell>
          <cell r="AG853">
            <v>1800</v>
          </cell>
          <cell r="AI853">
            <v>0.11134196949891184</v>
          </cell>
          <cell r="AJ853">
            <v>55.645598398861758</v>
          </cell>
          <cell r="AK853">
            <v>5360</v>
          </cell>
          <cell r="AL853" t="str">
            <v>Year Round</v>
          </cell>
        </row>
        <row r="854">
          <cell r="B854" t="str">
            <v>TYNE2A</v>
          </cell>
          <cell r="E854">
            <v>0</v>
          </cell>
          <cell r="F854">
            <v>0</v>
          </cell>
          <cell r="G854">
            <v>0</v>
          </cell>
          <cell r="H854" t="str">
            <v>Q4</v>
          </cell>
          <cell r="I854">
            <v>13</v>
          </cell>
          <cell r="J854">
            <v>3</v>
          </cell>
          <cell r="Q854" t="str">
            <v>EERH20</v>
          </cell>
          <cell r="R854" t="str">
            <v>NEAR2Q</v>
          </cell>
          <cell r="X854">
            <v>950</v>
          </cell>
          <cell r="Y854" t="str">
            <v>B1A2</v>
          </cell>
          <cell r="AB854" t="str">
            <v>No</v>
          </cell>
          <cell r="AC854" t="str">
            <v>No</v>
          </cell>
          <cell r="AE854">
            <v>0.26218843886854465</v>
          </cell>
          <cell r="AF854">
            <v>18.384740026675413</v>
          </cell>
          <cell r="AG854">
            <v>3328</v>
          </cell>
          <cell r="AI854">
            <v>0.12467971001692743</v>
          </cell>
          <cell r="AJ854">
            <v>18.384740026675413</v>
          </cell>
          <cell r="AK854">
            <v>2295</v>
          </cell>
          <cell r="AL854" t="str">
            <v>Peak Security</v>
          </cell>
        </row>
        <row r="855">
          <cell r="B855" t="str">
            <v>UPPB21</v>
          </cell>
          <cell r="E855">
            <v>76.5714252287693</v>
          </cell>
          <cell r="F855">
            <v>0</v>
          </cell>
          <cell r="G855">
            <v>0</v>
          </cell>
          <cell r="H855" t="str">
            <v>H2</v>
          </cell>
          <cell r="I855">
            <v>21</v>
          </cell>
          <cell r="J855">
            <v>10</v>
          </cell>
          <cell r="Q855" t="str">
            <v>EKIL2Q</v>
          </cell>
          <cell r="R855" t="str">
            <v>EKIL2S</v>
          </cell>
          <cell r="X855">
            <v>865</v>
          </cell>
          <cell r="Y855" t="str">
            <v>B184</v>
          </cell>
          <cell r="AB855" t="str">
            <v>No</v>
          </cell>
          <cell r="AC855" t="str">
            <v>No</v>
          </cell>
          <cell r="AE855">
            <v>1.3189663412432875E-3</v>
          </cell>
          <cell r="AF855">
            <v>6.1961607521454942</v>
          </cell>
          <cell r="AG855">
            <v>113</v>
          </cell>
          <cell r="AI855">
            <v>1.3189663412435562E-3</v>
          </cell>
          <cell r="AJ855">
            <v>6.1961607521454942</v>
          </cell>
          <cell r="AK855">
            <v>113</v>
          </cell>
          <cell r="AL855" t="str">
            <v>Year Round</v>
          </cell>
        </row>
        <row r="856">
          <cell r="B856" t="str">
            <v>UPPB22</v>
          </cell>
          <cell r="E856">
            <v>76.5714252287693</v>
          </cell>
          <cell r="F856">
            <v>0</v>
          </cell>
          <cell r="G856">
            <v>0</v>
          </cell>
          <cell r="H856" t="str">
            <v>H2</v>
          </cell>
          <cell r="I856">
            <v>21</v>
          </cell>
          <cell r="J856">
            <v>10</v>
          </cell>
          <cell r="Q856" t="str">
            <v>EKIL2Q</v>
          </cell>
          <cell r="R856" t="str">
            <v>STHA20</v>
          </cell>
          <cell r="X856">
            <v>1050</v>
          </cell>
          <cell r="Y856" t="str">
            <v>B187</v>
          </cell>
          <cell r="AB856" t="str">
            <v>No</v>
          </cell>
          <cell r="AC856" t="str">
            <v>No</v>
          </cell>
          <cell r="AE856">
            <v>1.5333503304402618E-2</v>
          </cell>
          <cell r="AF856">
            <v>5.7407369444442784</v>
          </cell>
          <cell r="AG856">
            <v>503</v>
          </cell>
          <cell r="AI856">
            <v>3.6976768283263552E-2</v>
          </cell>
          <cell r="AJ856">
            <v>5.7407369444442784</v>
          </cell>
          <cell r="AK856">
            <v>781</v>
          </cell>
          <cell r="AL856" t="str">
            <v>Year Round</v>
          </cell>
        </row>
        <row r="857">
          <cell r="B857" t="str">
            <v>USKM20</v>
          </cell>
          <cell r="E857">
            <v>212.2223355228424</v>
          </cell>
          <cell r="F857">
            <v>917.40454475030003</v>
          </cell>
          <cell r="G857">
            <v>607.29912620806033</v>
          </cell>
          <cell r="H857" t="str">
            <v>H2</v>
          </cell>
          <cell r="I857">
            <v>21</v>
          </cell>
          <cell r="J857">
            <v>10</v>
          </cell>
          <cell r="Q857" t="str">
            <v>EKIL2R</v>
          </cell>
          <cell r="R857" t="str">
            <v>EKIL2T</v>
          </cell>
          <cell r="X857">
            <v>480</v>
          </cell>
          <cell r="Y857" t="str">
            <v>B186</v>
          </cell>
          <cell r="AB857" t="str">
            <v>No</v>
          </cell>
          <cell r="AC857" t="str">
            <v>No</v>
          </cell>
          <cell r="AE857">
            <v>1.3189663412432875E-3</v>
          </cell>
          <cell r="AF857">
            <v>7.3416042104922683</v>
          </cell>
          <cell r="AG857">
            <v>133</v>
          </cell>
          <cell r="AI857">
            <v>1.3189663412435562E-3</v>
          </cell>
          <cell r="AJ857">
            <v>7.3416042104922683</v>
          </cell>
          <cell r="AK857">
            <v>133</v>
          </cell>
          <cell r="AL857" t="str">
            <v>Year Round</v>
          </cell>
        </row>
        <row r="858">
          <cell r="B858" t="str">
            <v>USKM2A</v>
          </cell>
          <cell r="E858">
            <v>0</v>
          </cell>
          <cell r="F858">
            <v>0</v>
          </cell>
          <cell r="G858">
            <v>0</v>
          </cell>
          <cell r="H858" t="str">
            <v>H2</v>
          </cell>
          <cell r="I858">
            <v>21</v>
          </cell>
          <cell r="J858">
            <v>10</v>
          </cell>
          <cell r="Q858" t="str">
            <v>EKIL2R</v>
          </cell>
          <cell r="R858" t="str">
            <v>STHA20</v>
          </cell>
          <cell r="X858">
            <v>1050</v>
          </cell>
          <cell r="Y858" t="str">
            <v>B181</v>
          </cell>
          <cell r="AB858" t="str">
            <v>No</v>
          </cell>
          <cell r="AC858" t="str">
            <v>No</v>
          </cell>
          <cell r="AE858">
            <v>1.5333503304402618E-2</v>
          </cell>
          <cell r="AF858">
            <v>5.7407369444442784</v>
          </cell>
          <cell r="AG858">
            <v>503</v>
          </cell>
          <cell r="AI858">
            <v>3.6976768283263552E-2</v>
          </cell>
          <cell r="AJ858">
            <v>5.7407369444442784</v>
          </cell>
          <cell r="AK858">
            <v>781</v>
          </cell>
          <cell r="AL858" t="str">
            <v>Year Round</v>
          </cell>
        </row>
        <row r="859">
          <cell r="B859" t="str">
            <v>USKM2B</v>
          </cell>
          <cell r="E859">
            <v>0</v>
          </cell>
          <cell r="F859">
            <v>0</v>
          </cell>
          <cell r="G859">
            <v>0</v>
          </cell>
          <cell r="H859" t="str">
            <v>H2</v>
          </cell>
          <cell r="I859">
            <v>21</v>
          </cell>
          <cell r="J859">
            <v>10</v>
          </cell>
          <cell r="Q859" t="str">
            <v>EKIS20</v>
          </cell>
          <cell r="R859" t="str">
            <v>NEIL20</v>
          </cell>
          <cell r="X859">
            <v>1110</v>
          </cell>
          <cell r="Y859" t="str">
            <v>b135</v>
          </cell>
          <cell r="AB859" t="str">
            <v>No</v>
          </cell>
          <cell r="AC859" t="str">
            <v>No</v>
          </cell>
          <cell r="AE859">
            <v>0.41179120104501826</v>
          </cell>
          <cell r="AF859">
            <v>35.451147978426249</v>
          </cell>
          <cell r="AG859">
            <v>6567</v>
          </cell>
          <cell r="AI859">
            <v>6.8639451652597244E-2</v>
          </cell>
          <cell r="AJ859">
            <v>35.451147978426249</v>
          </cell>
          <cell r="AK859">
            <v>2681</v>
          </cell>
          <cell r="AL859" t="str">
            <v>Peak Security</v>
          </cell>
        </row>
        <row r="860">
          <cell r="B860" t="str">
            <v>WALH40</v>
          </cell>
          <cell r="E860">
            <v>451.1</v>
          </cell>
          <cell r="F860">
            <v>0</v>
          </cell>
          <cell r="G860">
            <v>0</v>
          </cell>
          <cell r="H860" t="str">
            <v>G1</v>
          </cell>
          <cell r="I860">
            <v>21</v>
          </cell>
          <cell r="J860">
            <v>8</v>
          </cell>
          <cell r="Q860" t="str">
            <v>EKIS20</v>
          </cell>
          <cell r="R860" t="str">
            <v>STHA20</v>
          </cell>
          <cell r="X860">
            <v>955</v>
          </cell>
          <cell r="Y860" t="str">
            <v>B136</v>
          </cell>
          <cell r="AB860" t="str">
            <v>No</v>
          </cell>
          <cell r="AC860" t="str">
            <v>No</v>
          </cell>
          <cell r="AE860">
            <v>6.133401321761147E-2</v>
          </cell>
          <cell r="AF860">
            <v>6.9512054859659314</v>
          </cell>
          <cell r="AG860">
            <v>1217</v>
          </cell>
          <cell r="AI860">
            <v>0.14790707313306178</v>
          </cell>
          <cell r="AJ860">
            <v>6.9512054859659314</v>
          </cell>
          <cell r="AK860">
            <v>1890</v>
          </cell>
          <cell r="AL860" t="str">
            <v>Year Round</v>
          </cell>
        </row>
        <row r="861">
          <cell r="B861" t="str">
            <v>WALP40_EME</v>
          </cell>
          <cell r="E861">
            <v>239.1</v>
          </cell>
          <cell r="F861">
            <v>1252.9367625061968</v>
          </cell>
          <cell r="G861">
            <v>1404.113158478601</v>
          </cell>
          <cell r="H861" t="str">
            <v>J1</v>
          </cell>
          <cell r="I861">
            <v>17</v>
          </cell>
          <cell r="J861">
            <v>7</v>
          </cell>
          <cell r="Q861" t="str">
            <v>EKIS20</v>
          </cell>
          <cell r="R861" t="str">
            <v>WLEE20</v>
          </cell>
          <cell r="X861">
            <v>378</v>
          </cell>
          <cell r="Y861" t="str">
            <v>B1DT</v>
          </cell>
          <cell r="AB861" t="str">
            <v>No</v>
          </cell>
          <cell r="AC861" t="str">
            <v>No</v>
          </cell>
          <cell r="AE861">
            <v>0</v>
          </cell>
          <cell r="AF861">
            <v>7.1909022268613088</v>
          </cell>
          <cell r="AG861">
            <v>0</v>
          </cell>
          <cell r="AI861">
            <v>0.13674674999999972</v>
          </cell>
          <cell r="AJ861">
            <v>7.1909022268613088</v>
          </cell>
          <cell r="AK861">
            <v>1535</v>
          </cell>
          <cell r="AL861" t="str">
            <v>Year Round</v>
          </cell>
        </row>
        <row r="862">
          <cell r="B862" t="str">
            <v>WALP40_EPN</v>
          </cell>
          <cell r="E862">
            <v>406.10032896649085</v>
          </cell>
          <cell r="F862">
            <v>0</v>
          </cell>
          <cell r="G862">
            <v>0</v>
          </cell>
          <cell r="H862" t="str">
            <v>J1</v>
          </cell>
          <cell r="I862">
            <v>17</v>
          </cell>
          <cell r="J862">
            <v>9</v>
          </cell>
          <cell r="Q862" t="str">
            <v>EKIS20</v>
          </cell>
          <cell r="R862" t="str">
            <v>WLEX20</v>
          </cell>
          <cell r="X862">
            <v>340</v>
          </cell>
          <cell r="Y862" t="str">
            <v>B161</v>
          </cell>
          <cell r="AB862" t="str">
            <v>No</v>
          </cell>
          <cell r="AC862" t="str">
            <v>No</v>
          </cell>
          <cell r="AE862">
            <v>0</v>
          </cell>
          <cell r="AF862">
            <v>19.990708190674439</v>
          </cell>
          <cell r="AG862">
            <v>0</v>
          </cell>
          <cell r="AI862">
            <v>0.18714276000000174</v>
          </cell>
          <cell r="AJ862">
            <v>19.990708190674439</v>
          </cell>
          <cell r="AK862">
            <v>2883</v>
          </cell>
          <cell r="AL862" t="str">
            <v>Year Round</v>
          </cell>
        </row>
        <row r="863">
          <cell r="B863" t="str">
            <v>WALX20</v>
          </cell>
          <cell r="E863">
            <v>0</v>
          </cell>
          <cell r="F863">
            <v>0</v>
          </cell>
          <cell r="G863">
            <v>0</v>
          </cell>
          <cell r="H863" t="str">
            <v>A3</v>
          </cell>
          <cell r="I863">
            <v>24</v>
          </cell>
          <cell r="J863">
            <v>9</v>
          </cell>
          <cell r="Q863" t="str">
            <v>ELDE1Q</v>
          </cell>
          <cell r="R863" t="str">
            <v>JOHN1Q</v>
          </cell>
          <cell r="X863">
            <v>229</v>
          </cell>
          <cell r="Y863" t="str">
            <v>C1AV</v>
          </cell>
          <cell r="AB863" t="str">
            <v>No</v>
          </cell>
          <cell r="AC863" t="str">
            <v>No</v>
          </cell>
          <cell r="AE863">
            <v>4.4343558369709553E-3</v>
          </cell>
          <cell r="AF863">
            <v>12.730389906376857</v>
          </cell>
          <cell r="AG863">
            <v>245</v>
          </cell>
          <cell r="AI863">
            <v>4.4343558369707254E-3</v>
          </cell>
          <cell r="AJ863">
            <v>12.730389906376857</v>
          </cell>
          <cell r="AK863">
            <v>245</v>
          </cell>
          <cell r="AL863" t="str">
            <v>Year Round</v>
          </cell>
        </row>
        <row r="864">
          <cell r="B864" t="str">
            <v>WALX4A</v>
          </cell>
          <cell r="E864">
            <v>0</v>
          </cell>
          <cell r="F864">
            <v>0</v>
          </cell>
          <cell r="G864">
            <v>0</v>
          </cell>
          <cell r="H864" t="str">
            <v>A3</v>
          </cell>
          <cell r="I864">
            <v>24</v>
          </cell>
          <cell r="J864">
            <v>9</v>
          </cell>
          <cell r="Q864" t="str">
            <v>ELDE1Q</v>
          </cell>
          <cell r="R864" t="str">
            <v>NEIL10</v>
          </cell>
          <cell r="X864">
            <v>229</v>
          </cell>
          <cell r="Y864" t="str">
            <v>C1E3</v>
          </cell>
          <cell r="AB864" t="str">
            <v>No</v>
          </cell>
          <cell r="AC864" t="str">
            <v>No</v>
          </cell>
          <cell r="AE864">
            <v>1.8694280415043465E-2</v>
          </cell>
          <cell r="AF864">
            <v>15.016930620547509</v>
          </cell>
          <cell r="AG864">
            <v>498</v>
          </cell>
          <cell r="AI864">
            <v>1.8694280415043465E-2</v>
          </cell>
          <cell r="AJ864">
            <v>15.016930620547509</v>
          </cell>
          <cell r="AK864">
            <v>498</v>
          </cell>
          <cell r="AL864" t="str">
            <v>Year Round</v>
          </cell>
        </row>
        <row r="865">
          <cell r="B865" t="str">
            <v>WALX4B</v>
          </cell>
          <cell r="E865">
            <v>0</v>
          </cell>
          <cell r="F865">
            <v>0</v>
          </cell>
          <cell r="G865">
            <v>0</v>
          </cell>
          <cell r="H865" t="str">
            <v>A3</v>
          </cell>
          <cell r="I865">
            <v>24</v>
          </cell>
          <cell r="J865">
            <v>9</v>
          </cell>
          <cell r="Q865" t="str">
            <v>ELDE1R</v>
          </cell>
          <cell r="R865" t="str">
            <v>JOHN1R</v>
          </cell>
          <cell r="X865">
            <v>229</v>
          </cell>
          <cell r="Y865" t="str">
            <v>C1FP</v>
          </cell>
          <cell r="AB865" t="str">
            <v>No</v>
          </cell>
          <cell r="AC865" t="str">
            <v>No</v>
          </cell>
          <cell r="AE865">
            <v>4.4343558369709553E-3</v>
          </cell>
          <cell r="AF865">
            <v>12.730389906376857</v>
          </cell>
          <cell r="AG865">
            <v>245</v>
          </cell>
          <cell r="AI865">
            <v>4.4343558369707254E-3</v>
          </cell>
          <cell r="AJ865">
            <v>12.730389906376857</v>
          </cell>
          <cell r="AK865">
            <v>245</v>
          </cell>
          <cell r="AL865" t="str">
            <v>Year Round</v>
          </cell>
        </row>
        <row r="866">
          <cell r="B866" t="str">
            <v>WARL20</v>
          </cell>
          <cell r="E866">
            <v>223.55798704583677</v>
          </cell>
          <cell r="F866">
            <v>0</v>
          </cell>
          <cell r="G866">
            <v>0</v>
          </cell>
          <cell r="H866" t="str">
            <v>C6</v>
          </cell>
          <cell r="I866">
            <v>18</v>
          </cell>
          <cell r="J866">
            <v>9</v>
          </cell>
          <cell r="Q866" t="str">
            <v>ELDE1R</v>
          </cell>
          <cell r="R866" t="str">
            <v>NEIL10</v>
          </cell>
          <cell r="X866">
            <v>229</v>
          </cell>
          <cell r="Y866" t="str">
            <v>C1B2</v>
          </cell>
          <cell r="AB866" t="str">
            <v>No</v>
          </cell>
          <cell r="AC866" t="str">
            <v>No</v>
          </cell>
          <cell r="AE866">
            <v>1.8694280415043465E-2</v>
          </cell>
          <cell r="AF866">
            <v>16.145907942518178</v>
          </cell>
          <cell r="AG866">
            <v>535</v>
          </cell>
          <cell r="AI866">
            <v>1.8694280415043465E-2</v>
          </cell>
          <cell r="AJ866">
            <v>16.145907942518178</v>
          </cell>
          <cell r="AK866">
            <v>535</v>
          </cell>
          <cell r="AL866" t="str">
            <v>Year Round</v>
          </cell>
        </row>
        <row r="867">
          <cell r="B867" t="str">
            <v>WASF2A</v>
          </cell>
          <cell r="E867">
            <v>77.954023168940992</v>
          </cell>
          <cell r="F867">
            <v>0</v>
          </cell>
          <cell r="G867">
            <v>0</v>
          </cell>
          <cell r="H867" t="str">
            <v>N1</v>
          </cell>
          <cell r="I867">
            <v>15</v>
          </cell>
          <cell r="J867">
            <v>4</v>
          </cell>
          <cell r="Q867" t="str">
            <v>CLYN2Q</v>
          </cell>
          <cell r="R867" t="str">
            <v>ELVA2Q</v>
          </cell>
          <cell r="X867">
            <v>476</v>
          </cell>
          <cell r="Y867" t="str">
            <v>B1DR</v>
          </cell>
          <cell r="AB867" t="str">
            <v>No</v>
          </cell>
          <cell r="AC867" t="str">
            <v>No</v>
          </cell>
          <cell r="AE867">
            <v>0</v>
          </cell>
          <cell r="AF867">
            <v>7.4305989677566862</v>
          </cell>
          <cell r="AG867">
            <v>0</v>
          </cell>
          <cell r="AI867">
            <v>0.20616786750000032</v>
          </cell>
          <cell r="AJ867">
            <v>7.4305989677566862</v>
          </cell>
          <cell r="AK867">
            <v>1948</v>
          </cell>
          <cell r="AL867" t="str">
            <v>Year Round</v>
          </cell>
        </row>
        <row r="868">
          <cell r="B868" t="str">
            <v>WASF2B</v>
          </cell>
          <cell r="E868">
            <v>77.954023168940992</v>
          </cell>
          <cell r="F868">
            <v>0</v>
          </cell>
          <cell r="G868">
            <v>0</v>
          </cell>
          <cell r="H868" t="str">
            <v>N1</v>
          </cell>
          <cell r="I868">
            <v>15</v>
          </cell>
          <cell r="J868">
            <v>4</v>
          </cell>
          <cell r="Q868" t="str">
            <v>ELVA2Q</v>
          </cell>
          <cell r="R868" t="str">
            <v>ELVA40</v>
          </cell>
          <cell r="X868">
            <v>500</v>
          </cell>
          <cell r="Y868" t="str">
            <v>F102</v>
          </cell>
          <cell r="AB868" t="str">
            <v>No</v>
          </cell>
          <cell r="AC868" t="str">
            <v>No</v>
          </cell>
          <cell r="AE868">
            <v>7.9707000000150092E-6</v>
          </cell>
          <cell r="AF868">
            <v>0</v>
          </cell>
          <cell r="AG868">
            <v>0</v>
          </cell>
          <cell r="AI868">
            <v>0.20361201119999342</v>
          </cell>
          <cell r="AJ868">
            <v>0</v>
          </cell>
          <cell r="AK868">
            <v>0</v>
          </cell>
          <cell r="AL868" t="str">
            <v>Year Round</v>
          </cell>
        </row>
        <row r="869">
          <cell r="B869" t="str">
            <v>WATS2A</v>
          </cell>
          <cell r="E869">
            <v>197.55813838877299</v>
          </cell>
          <cell r="F869">
            <v>0</v>
          </cell>
          <cell r="G869">
            <v>0</v>
          </cell>
          <cell r="H869" t="str">
            <v>A6</v>
          </cell>
          <cell r="I869">
            <v>25</v>
          </cell>
          <cell r="J869">
            <v>9</v>
          </cell>
          <cell r="Q869" t="str">
            <v>CLYS2R</v>
          </cell>
          <cell r="R869" t="str">
            <v>ELVA2R</v>
          </cell>
          <cell r="X869">
            <v>291</v>
          </cell>
          <cell r="Y869" t="str">
            <v>B1DS</v>
          </cell>
          <cell r="AB869" t="str">
            <v>No</v>
          </cell>
          <cell r="AC869" t="str">
            <v>No</v>
          </cell>
          <cell r="AE869">
            <v>0</v>
          </cell>
          <cell r="AF869">
            <v>8.5931281610992638</v>
          </cell>
          <cell r="AG869">
            <v>0</v>
          </cell>
          <cell r="AI869">
            <v>4.8772953600006268E-2</v>
          </cell>
          <cell r="AJ869">
            <v>8.5931281610992638</v>
          </cell>
          <cell r="AK869">
            <v>775</v>
          </cell>
          <cell r="AL869" t="str">
            <v>Year Round</v>
          </cell>
        </row>
        <row r="870">
          <cell r="B870" t="str">
            <v>WATS2B</v>
          </cell>
          <cell r="E870">
            <v>197.55813838877299</v>
          </cell>
          <cell r="F870">
            <v>0</v>
          </cell>
          <cell r="G870">
            <v>0</v>
          </cell>
          <cell r="H870" t="str">
            <v>A6</v>
          </cell>
          <cell r="I870">
            <v>25</v>
          </cell>
          <cell r="J870">
            <v>9</v>
          </cell>
          <cell r="Q870" t="str">
            <v>ELVA2R</v>
          </cell>
          <cell r="R870" t="str">
            <v>ELVA40</v>
          </cell>
          <cell r="X870">
            <v>500</v>
          </cell>
          <cell r="Y870" t="str">
            <v>F103</v>
          </cell>
          <cell r="AB870" t="str">
            <v>No</v>
          </cell>
          <cell r="AC870" t="str">
            <v>No</v>
          </cell>
          <cell r="AE870">
            <v>7.9707000000150092E-6</v>
          </cell>
          <cell r="AF870">
            <v>0</v>
          </cell>
          <cell r="AG870">
            <v>0</v>
          </cell>
          <cell r="AI870">
            <v>2.3512682699997952E-2</v>
          </cell>
          <cell r="AJ870">
            <v>0</v>
          </cell>
          <cell r="AK870">
            <v>0</v>
          </cell>
          <cell r="AL870" t="str">
            <v>Year Round</v>
          </cell>
        </row>
        <row r="871">
          <cell r="B871" t="str">
            <v>WBOL20</v>
          </cell>
          <cell r="E871">
            <v>254.41107626973857</v>
          </cell>
          <cell r="F871">
            <v>0</v>
          </cell>
          <cell r="G871">
            <v>0</v>
          </cell>
          <cell r="H871" t="str">
            <v>Q4</v>
          </cell>
          <cell r="I871">
            <v>13</v>
          </cell>
          <cell r="J871">
            <v>3</v>
          </cell>
          <cell r="Q871" t="str">
            <v>COAL40</v>
          </cell>
          <cell r="R871" t="str">
            <v>ELVA40</v>
          </cell>
          <cell r="X871">
            <v>2210</v>
          </cell>
          <cell r="Y871" t="str">
            <v>A105</v>
          </cell>
          <cell r="AB871" t="str">
            <v>No</v>
          </cell>
          <cell r="AC871" t="str">
            <v>No</v>
          </cell>
          <cell r="AE871">
            <v>4.899038046681662E-2</v>
          </cell>
          <cell r="AF871">
            <v>26.71</v>
          </cell>
          <cell r="AG871">
            <v>2644</v>
          </cell>
          <cell r="AI871">
            <v>0.65649578097430006</v>
          </cell>
          <cell r="AJ871">
            <v>26.71</v>
          </cell>
          <cell r="AK871">
            <v>9678</v>
          </cell>
          <cell r="AL871" t="str">
            <v>Year Round</v>
          </cell>
        </row>
        <row r="872">
          <cell r="B872" t="str">
            <v>WBUR40</v>
          </cell>
          <cell r="E872">
            <v>260.39999999999998</v>
          </cell>
          <cell r="F872">
            <v>2820.1695264546261</v>
          </cell>
          <cell r="G872">
            <v>1866.8824990840374</v>
          </cell>
          <cell r="H872" t="str">
            <v>K6</v>
          </cell>
          <cell r="I872">
            <v>16</v>
          </cell>
          <cell r="J872">
            <v>7</v>
          </cell>
          <cell r="Q872" t="str">
            <v>ELVA40</v>
          </cell>
          <cell r="R872" t="str">
            <v>GRNA40</v>
          </cell>
          <cell r="X872">
            <v>2210</v>
          </cell>
          <cell r="Y872" t="str">
            <v>T20151647</v>
          </cell>
          <cell r="AB872" t="str">
            <v>No</v>
          </cell>
          <cell r="AC872" t="str">
            <v>No</v>
          </cell>
          <cell r="AE872">
            <v>0.10330927082700492</v>
          </cell>
          <cell r="AF872">
            <v>65.540000000000006</v>
          </cell>
          <cell r="AG872">
            <v>6352</v>
          </cell>
          <cell r="AI872">
            <v>3.1016304454163195</v>
          </cell>
          <cell r="AJ872">
            <v>65.540000000000006</v>
          </cell>
          <cell r="AK872">
            <v>34802</v>
          </cell>
          <cell r="AL872" t="str">
            <v>Year Round</v>
          </cell>
        </row>
        <row r="873">
          <cell r="B873" t="str">
            <v>WDOD10</v>
          </cell>
          <cell r="E873">
            <v>0</v>
          </cell>
          <cell r="F873">
            <v>0</v>
          </cell>
          <cell r="G873">
            <v>98</v>
          </cell>
          <cell r="H873" t="str">
            <v>S1</v>
          </cell>
          <cell r="I873">
            <v>11</v>
          </cell>
          <cell r="J873">
            <v>2</v>
          </cell>
          <cell r="Q873" t="str">
            <v>ELVA40</v>
          </cell>
          <cell r="R873" t="str">
            <v>MOFF40</v>
          </cell>
          <cell r="X873">
            <v>2210</v>
          </cell>
          <cell r="Y873" t="str">
            <v>A106</v>
          </cell>
          <cell r="AB873" t="str">
            <v>No</v>
          </cell>
          <cell r="AC873" t="str">
            <v>No</v>
          </cell>
          <cell r="AE873">
            <v>4.4179969216148342E-2</v>
          </cell>
          <cell r="AF873">
            <v>23.5</v>
          </cell>
          <cell r="AG873">
            <v>2470</v>
          </cell>
          <cell r="AI873">
            <v>0.85580831950738534</v>
          </cell>
          <cell r="AJ873">
            <v>23.5</v>
          </cell>
          <cell r="AK873">
            <v>10870</v>
          </cell>
          <cell r="AL873" t="str">
            <v>Year Round</v>
          </cell>
        </row>
        <row r="874">
          <cell r="B874" t="str">
            <v>WFIB20</v>
          </cell>
          <cell r="E874">
            <v>0</v>
          </cell>
          <cell r="F874">
            <v>0</v>
          </cell>
          <cell r="G874">
            <v>0</v>
          </cell>
          <cell r="H874" t="str">
            <v>T2</v>
          </cell>
          <cell r="I874">
            <v>9</v>
          </cell>
          <cell r="J874">
            <v>2</v>
          </cell>
          <cell r="Q874" t="str">
            <v>ELVA40</v>
          </cell>
          <cell r="R874" t="str">
            <v>STHA40</v>
          </cell>
          <cell r="X874">
            <v>2210</v>
          </cell>
          <cell r="Y874" t="str">
            <v>A1ES</v>
          </cell>
          <cell r="AB874" t="str">
            <v>No</v>
          </cell>
          <cell r="AC874" t="str">
            <v>No</v>
          </cell>
          <cell r="AE874">
            <v>7.9618021989613777E-2</v>
          </cell>
          <cell r="AF874">
            <v>48.56</v>
          </cell>
          <cell r="AG874">
            <v>4844</v>
          </cell>
          <cell r="AI874">
            <v>0.6368797128973458</v>
          </cell>
          <cell r="AJ874">
            <v>48.56</v>
          </cell>
          <cell r="AK874">
            <v>13701</v>
          </cell>
          <cell r="AL874" t="str">
            <v>Year Round</v>
          </cell>
        </row>
        <row r="875">
          <cell r="B875" t="str">
            <v>WFIE1A</v>
          </cell>
          <cell r="E875">
            <v>10.16645964379288</v>
          </cell>
          <cell r="F875">
            <v>0</v>
          </cell>
          <cell r="G875">
            <v>0</v>
          </cell>
          <cell r="H875" t="str">
            <v>S5</v>
          </cell>
          <cell r="I875">
            <v>9</v>
          </cell>
          <cell r="J875">
            <v>2</v>
          </cell>
          <cell r="Q875" t="str">
            <v>ESST1Q</v>
          </cell>
          <cell r="R875" t="str">
            <v>PART1Q</v>
          </cell>
          <cell r="X875">
            <v>210</v>
          </cell>
          <cell r="Y875" t="str">
            <v>SP90</v>
          </cell>
          <cell r="AB875" t="str">
            <v>No</v>
          </cell>
          <cell r="AC875" t="str">
            <v>No</v>
          </cell>
          <cell r="AE875">
            <v>9.9368926546240192E-3</v>
          </cell>
          <cell r="AF875">
            <v>155.79887043195237</v>
          </cell>
          <cell r="AG875">
            <v>4151</v>
          </cell>
          <cell r="AI875">
            <v>9.9368926546236948E-3</v>
          </cell>
          <cell r="AJ875">
            <v>155.79887043195237</v>
          </cell>
          <cell r="AK875">
            <v>4151</v>
          </cell>
          <cell r="AL875" t="str">
            <v>Year Round</v>
          </cell>
        </row>
        <row r="876">
          <cell r="B876" t="str">
            <v>WFIE1B</v>
          </cell>
          <cell r="E876">
            <v>10.16645964379288</v>
          </cell>
          <cell r="F876">
            <v>0</v>
          </cell>
          <cell r="G876">
            <v>0</v>
          </cell>
          <cell r="H876" t="str">
            <v>S5</v>
          </cell>
          <cell r="I876">
            <v>9</v>
          </cell>
          <cell r="J876">
            <v>2</v>
          </cell>
          <cell r="Q876" t="str">
            <v>ESST1Q</v>
          </cell>
          <cell r="R876" t="str">
            <v>PART1R</v>
          </cell>
          <cell r="X876">
            <v>203</v>
          </cell>
          <cell r="Y876" t="str">
            <v>SP91</v>
          </cell>
          <cell r="AB876" t="str">
            <v>No</v>
          </cell>
          <cell r="AC876" t="str">
            <v>No</v>
          </cell>
          <cell r="AE876">
            <v>9.9368926546240192E-3</v>
          </cell>
          <cell r="AF876">
            <v>154.44409764558753</v>
          </cell>
          <cell r="AG876">
            <v>4115</v>
          </cell>
          <cell r="AI876">
            <v>9.9368926546236948E-3</v>
          </cell>
          <cell r="AJ876">
            <v>154.44409764558753</v>
          </cell>
          <cell r="AK876">
            <v>4115</v>
          </cell>
          <cell r="AL876" t="str">
            <v>Year Round</v>
          </cell>
        </row>
        <row r="877">
          <cell r="B877" t="str">
            <v>WFIE10</v>
          </cell>
          <cell r="E877">
            <v>0</v>
          </cell>
          <cell r="F877">
            <v>0</v>
          </cell>
          <cell r="G877">
            <v>0</v>
          </cell>
          <cell r="H877" t="str">
            <v>S5</v>
          </cell>
          <cell r="I877">
            <v>9</v>
          </cell>
          <cell r="J877">
            <v>2</v>
          </cell>
          <cell r="Q877" t="str">
            <v>ESST1Q</v>
          </cell>
          <cell r="R877" t="str">
            <v>WIYH10</v>
          </cell>
          <cell r="X877">
            <v>128</v>
          </cell>
          <cell r="Y877" t="str">
            <v>C1ET</v>
          </cell>
          <cell r="AB877" t="str">
            <v>No</v>
          </cell>
          <cell r="AC877" t="str">
            <v>No</v>
          </cell>
          <cell r="AE877">
            <v>1.4864390248469155E-2</v>
          </cell>
          <cell r="AF877">
            <v>37.152171894358261</v>
          </cell>
          <cell r="AG877">
            <v>1256</v>
          </cell>
          <cell r="AI877">
            <v>1.48643902484653E-2</v>
          </cell>
          <cell r="AJ877">
            <v>37.152171894358261</v>
          </cell>
          <cell r="AK877">
            <v>1256</v>
          </cell>
          <cell r="AL877" t="str">
            <v>Year Round</v>
          </cell>
        </row>
        <row r="878">
          <cell r="B878" t="str">
            <v>WFIE20</v>
          </cell>
          <cell r="E878">
            <v>0</v>
          </cell>
          <cell r="F878">
            <v>0</v>
          </cell>
          <cell r="G878">
            <v>0</v>
          </cell>
          <cell r="H878" t="str">
            <v>S5</v>
          </cell>
          <cell r="I878">
            <v>9</v>
          </cell>
          <cell r="J878">
            <v>2</v>
          </cell>
          <cell r="Q878" t="str">
            <v>ESST1Q</v>
          </cell>
          <cell r="R878" t="str">
            <v>WIYH10</v>
          </cell>
          <cell r="X878">
            <v>203</v>
          </cell>
          <cell r="Y878" t="str">
            <v>WIYH11</v>
          </cell>
          <cell r="AB878" t="str">
            <v>No</v>
          </cell>
          <cell r="AC878" t="str">
            <v>No</v>
          </cell>
          <cell r="AE878">
            <v>6.8226889760932777E-3</v>
          </cell>
          <cell r="AF878">
            <v>71.351366748546297</v>
          </cell>
          <cell r="AG878">
            <v>1389</v>
          </cell>
          <cell r="AI878">
            <v>6.8226889760915101E-3</v>
          </cell>
          <cell r="AJ878">
            <v>71.351366748546297</v>
          </cell>
          <cell r="AK878">
            <v>1389</v>
          </cell>
          <cell r="AL878" t="str">
            <v>Year Round</v>
          </cell>
        </row>
        <row r="879">
          <cell r="B879" t="str">
            <v>WGEO2Q</v>
          </cell>
          <cell r="E879">
            <v>17.359580796089865</v>
          </cell>
          <cell r="F879">
            <v>0</v>
          </cell>
          <cell r="G879">
            <v>0</v>
          </cell>
          <cell r="H879" t="str">
            <v>S4</v>
          </cell>
          <cell r="I879">
            <v>9</v>
          </cell>
          <cell r="J879">
            <v>2</v>
          </cell>
          <cell r="Q879" t="str">
            <v>ESST1R</v>
          </cell>
          <cell r="R879" t="str">
            <v>KIER1R</v>
          </cell>
          <cell r="X879">
            <v>100</v>
          </cell>
          <cell r="Y879" t="str">
            <v>C1DW</v>
          </cell>
          <cell r="AB879" t="str">
            <v>No</v>
          </cell>
          <cell r="AC879" t="str">
            <v>No</v>
          </cell>
          <cell r="AE879">
            <v>9.7414751582595577E-3</v>
          </cell>
          <cell r="AF879">
            <v>102.96273176372502</v>
          </cell>
          <cell r="AG879">
            <v>2819</v>
          </cell>
          <cell r="AI879">
            <v>9.7414751582616359E-3</v>
          </cell>
          <cell r="AJ879">
            <v>102.96273176372502</v>
          </cell>
          <cell r="AK879">
            <v>2819</v>
          </cell>
          <cell r="AL879" t="str">
            <v>Year Round</v>
          </cell>
        </row>
        <row r="880">
          <cell r="B880" t="str">
            <v>WGEO2R</v>
          </cell>
          <cell r="E880">
            <v>17.359580796089865</v>
          </cell>
          <cell r="F880">
            <v>0</v>
          </cell>
          <cell r="G880">
            <v>0</v>
          </cell>
          <cell r="H880" t="str">
            <v>S4</v>
          </cell>
          <cell r="I880">
            <v>9</v>
          </cell>
          <cell r="J880">
            <v>2</v>
          </cell>
          <cell r="Q880" t="str">
            <v>ESST1R</v>
          </cell>
          <cell r="R880" t="str">
            <v>WIYH10</v>
          </cell>
          <cell r="X880">
            <v>233</v>
          </cell>
          <cell r="Y880" t="str">
            <v>SP12</v>
          </cell>
          <cell r="AB880" t="str">
            <v>No</v>
          </cell>
          <cell r="AC880" t="str">
            <v>No</v>
          </cell>
          <cell r="AE880">
            <v>5.245409700602049E-3</v>
          </cell>
          <cell r="AF880">
            <v>81.060571717494042</v>
          </cell>
          <cell r="AG880">
            <v>2219</v>
          </cell>
          <cell r="AI880">
            <v>5.245409700602049E-3</v>
          </cell>
          <cell r="AJ880">
            <v>81.060571717494042</v>
          </cell>
          <cell r="AK880">
            <v>2219</v>
          </cell>
          <cell r="AL880" t="str">
            <v>Year Round</v>
          </cell>
        </row>
        <row r="881">
          <cell r="B881" t="str">
            <v>WHAM40</v>
          </cell>
          <cell r="E881">
            <v>583.81408276025957</v>
          </cell>
          <cell r="F881">
            <v>0</v>
          </cell>
          <cell r="G881">
            <v>0</v>
          </cell>
          <cell r="H881" t="str">
            <v>A1</v>
          </cell>
          <cell r="I881">
            <v>24</v>
          </cell>
          <cell r="J881">
            <v>12</v>
          </cell>
          <cell r="Q881" t="str">
            <v>EWEH1Q</v>
          </cell>
          <cell r="R881" t="str">
            <v>GRNA10</v>
          </cell>
          <cell r="X881">
            <v>200</v>
          </cell>
          <cell r="Y881" t="str">
            <v>T201617116</v>
          </cell>
          <cell r="AB881" t="str">
            <v>No</v>
          </cell>
          <cell r="AC881" t="str">
            <v>No</v>
          </cell>
          <cell r="AE881">
            <v>0</v>
          </cell>
          <cell r="AF881">
            <v>45.158021758608982</v>
          </cell>
          <cell r="AG881">
            <v>0</v>
          </cell>
          <cell r="AI881">
            <v>0.32570300000000019</v>
          </cell>
          <cell r="AJ881">
            <v>45.158021758608982</v>
          </cell>
          <cell r="AK881">
            <v>2687</v>
          </cell>
          <cell r="AL881" t="str">
            <v>Year Round</v>
          </cell>
        </row>
        <row r="882">
          <cell r="B882" t="str">
            <v>WHAM4A</v>
          </cell>
          <cell r="E882">
            <v>0</v>
          </cell>
          <cell r="F882">
            <v>0</v>
          </cell>
          <cell r="G882">
            <v>0</v>
          </cell>
          <cell r="H882" t="str">
            <v>A1</v>
          </cell>
          <cell r="I882">
            <v>24</v>
          </cell>
          <cell r="J882">
            <v>12</v>
          </cell>
          <cell r="Q882" t="str">
            <v>FALL40</v>
          </cell>
          <cell r="R882" t="str">
            <v>SMEA4R</v>
          </cell>
          <cell r="X882">
            <v>1250</v>
          </cell>
          <cell r="Y882" t="str">
            <v>A10E</v>
          </cell>
          <cell r="AB882" t="str">
            <v>No</v>
          </cell>
          <cell r="AC882" t="str">
            <v>No</v>
          </cell>
          <cell r="AE882">
            <v>0.79388755843623027</v>
          </cell>
          <cell r="AF882">
            <v>31.1</v>
          </cell>
          <cell r="AG882">
            <v>13855</v>
          </cell>
          <cell r="AI882">
            <v>5.9768139922059649E-2</v>
          </cell>
          <cell r="AJ882">
            <v>31.1</v>
          </cell>
          <cell r="AK882">
            <v>3802</v>
          </cell>
          <cell r="AL882" t="str">
            <v>Peak Security</v>
          </cell>
        </row>
        <row r="883">
          <cell r="B883" t="str">
            <v>WHAM4B</v>
          </cell>
          <cell r="E883">
            <v>0</v>
          </cell>
          <cell r="F883">
            <v>0</v>
          </cell>
          <cell r="G883">
            <v>0</v>
          </cell>
          <cell r="H883" t="str">
            <v>A1</v>
          </cell>
          <cell r="I883">
            <v>24</v>
          </cell>
          <cell r="J883">
            <v>12</v>
          </cell>
          <cell r="Q883" t="str">
            <v>FIFE1A</v>
          </cell>
          <cell r="R883" t="str">
            <v>WFIE10</v>
          </cell>
          <cell r="X883">
            <v>130</v>
          </cell>
          <cell r="Y883" t="str">
            <v>C1C7</v>
          </cell>
          <cell r="AB883" t="str">
            <v>No</v>
          </cell>
          <cell r="AC883" t="str">
            <v>No</v>
          </cell>
          <cell r="AE883">
            <v>0</v>
          </cell>
          <cell r="AF883">
            <v>15.579887043195233</v>
          </cell>
          <cell r="AG883">
            <v>0</v>
          </cell>
          <cell r="AI883">
            <v>0</v>
          </cell>
          <cell r="AJ883">
            <v>15.579887043195233</v>
          </cell>
          <cell r="AK883">
            <v>0</v>
          </cell>
          <cell r="AL883" t="str">
            <v>Year Round</v>
          </cell>
        </row>
        <row r="884">
          <cell r="B884" t="str">
            <v>WHGA20</v>
          </cell>
          <cell r="E884">
            <v>286.23489751826764</v>
          </cell>
          <cell r="F884">
            <v>0</v>
          </cell>
          <cell r="G884">
            <v>0</v>
          </cell>
          <cell r="H884" t="str">
            <v>N4</v>
          </cell>
          <cell r="I884">
            <v>15</v>
          </cell>
          <cell r="J884">
            <v>4</v>
          </cell>
          <cell r="Q884" t="str">
            <v>FIFE1B</v>
          </cell>
          <cell r="R884" t="str">
            <v>WFIE10</v>
          </cell>
          <cell r="X884">
            <v>130</v>
          </cell>
          <cell r="Y884" t="str">
            <v>C1C8</v>
          </cell>
          <cell r="AB884" t="str">
            <v>No</v>
          </cell>
          <cell r="AC884" t="str">
            <v>No</v>
          </cell>
          <cell r="AE884">
            <v>0</v>
          </cell>
          <cell r="AF884">
            <v>15.579887043195233</v>
          </cell>
          <cell r="AG884">
            <v>0</v>
          </cell>
          <cell r="AI884">
            <v>0</v>
          </cell>
          <cell r="AJ884">
            <v>15.579887043195233</v>
          </cell>
          <cell r="AK884">
            <v>0</v>
          </cell>
          <cell r="AL884" t="str">
            <v>Year Round</v>
          </cell>
        </row>
        <row r="885">
          <cell r="B885" t="str">
            <v>WHHO2Q</v>
          </cell>
          <cell r="E885">
            <v>23.829520305909831</v>
          </cell>
          <cell r="F885">
            <v>0</v>
          </cell>
          <cell r="G885">
            <v>0</v>
          </cell>
          <cell r="H885" t="str">
            <v>S1</v>
          </cell>
          <cell r="I885">
            <v>11</v>
          </cell>
          <cell r="J885">
            <v>2</v>
          </cell>
          <cell r="Q885" t="str">
            <v>FINQ1Q</v>
          </cell>
          <cell r="R885" t="str">
            <v>PART1Q</v>
          </cell>
          <cell r="X885">
            <v>171</v>
          </cell>
          <cell r="Y885" t="str">
            <v>S342</v>
          </cell>
          <cell r="AB885" t="str">
            <v>No</v>
          </cell>
          <cell r="AC885" t="str">
            <v>No</v>
          </cell>
          <cell r="AE885">
            <v>0</v>
          </cell>
          <cell r="AF885">
            <v>63.448525494751614</v>
          </cell>
          <cell r="AG885">
            <v>0</v>
          </cell>
          <cell r="AI885">
            <v>0</v>
          </cell>
          <cell r="AJ885">
            <v>63.448525494751614</v>
          </cell>
          <cell r="AK885">
            <v>0</v>
          </cell>
          <cell r="AL885" t="str">
            <v>Year Round</v>
          </cell>
        </row>
        <row r="886">
          <cell r="B886" t="str">
            <v>WHHO2R</v>
          </cell>
          <cell r="E886">
            <v>23.829520305909831</v>
          </cell>
          <cell r="F886">
            <v>0</v>
          </cell>
          <cell r="G886">
            <v>0</v>
          </cell>
          <cell r="H886" t="str">
            <v>S1</v>
          </cell>
          <cell r="I886">
            <v>11</v>
          </cell>
          <cell r="J886">
            <v>2</v>
          </cell>
          <cell r="Q886" t="str">
            <v>FINQ1R</v>
          </cell>
          <cell r="R886" t="str">
            <v>PART1R</v>
          </cell>
          <cell r="X886">
            <v>171</v>
          </cell>
          <cell r="Y886" t="str">
            <v>S343</v>
          </cell>
          <cell r="AB886" t="str">
            <v>No</v>
          </cell>
          <cell r="AC886" t="str">
            <v>No</v>
          </cell>
          <cell r="AE886">
            <v>0</v>
          </cell>
          <cell r="AF886">
            <v>64.351707352328148</v>
          </cell>
          <cell r="AG886">
            <v>0</v>
          </cell>
          <cell r="AI886">
            <v>0</v>
          </cell>
          <cell r="AJ886">
            <v>64.351707352328148</v>
          </cell>
          <cell r="AK886">
            <v>0</v>
          </cell>
          <cell r="AL886" t="str">
            <v>Year Round</v>
          </cell>
        </row>
        <row r="887">
          <cell r="B887" t="str">
            <v>WHIB1A</v>
          </cell>
          <cell r="E887">
            <v>0</v>
          </cell>
          <cell r="F887">
            <v>0</v>
          </cell>
          <cell r="G887">
            <v>0</v>
          </cell>
          <cell r="H887" t="str">
            <v>T4</v>
          </cell>
          <cell r="I887">
            <v>5</v>
          </cell>
          <cell r="J887">
            <v>1</v>
          </cell>
          <cell r="Q887" t="str">
            <v>GALA10</v>
          </cell>
          <cell r="R887" t="str">
            <v>HAWI10</v>
          </cell>
          <cell r="X887">
            <v>132</v>
          </cell>
          <cell r="Y887" t="str">
            <v>C11S</v>
          </cell>
          <cell r="AB887" t="str">
            <v>No</v>
          </cell>
          <cell r="AC887" t="str">
            <v>No</v>
          </cell>
          <cell r="AE887">
            <v>8.4462070261809262E-3</v>
          </cell>
          <cell r="AF887">
            <v>67.521994439062965</v>
          </cell>
          <cell r="AG887">
            <v>564</v>
          </cell>
          <cell r="AI887">
            <v>0.10010367769097291</v>
          </cell>
          <cell r="AJ887">
            <v>67.521994439062965</v>
          </cell>
          <cell r="AK887">
            <v>1942</v>
          </cell>
          <cell r="AL887" t="str">
            <v>Year Round</v>
          </cell>
        </row>
        <row r="888">
          <cell r="B888" t="str">
            <v>WHIB1B</v>
          </cell>
          <cell r="E888">
            <v>0</v>
          </cell>
          <cell r="F888">
            <v>0</v>
          </cell>
          <cell r="G888">
            <v>0</v>
          </cell>
          <cell r="H888" t="str">
            <v>T4</v>
          </cell>
          <cell r="I888">
            <v>5</v>
          </cell>
          <cell r="J888">
            <v>1</v>
          </cell>
          <cell r="Q888" t="str">
            <v>GARB1Q</v>
          </cell>
          <cell r="R888" t="str">
            <v>HELE10</v>
          </cell>
          <cell r="X888">
            <v>132</v>
          </cell>
          <cell r="Y888" t="str">
            <v>C1DF</v>
          </cell>
          <cell r="AB888" t="str">
            <v>No</v>
          </cell>
          <cell r="AC888" t="str">
            <v>No</v>
          </cell>
          <cell r="AE888">
            <v>0.11782182373980986</v>
          </cell>
          <cell r="AF888">
            <v>43.896464325352603</v>
          </cell>
          <cell r="AG888">
            <v>1311</v>
          </cell>
          <cell r="AI888">
            <v>0.15502518830455075</v>
          </cell>
          <cell r="AJ888">
            <v>43.896464325352603</v>
          </cell>
          <cell r="AK888">
            <v>1504</v>
          </cell>
          <cell r="AL888" t="str">
            <v>Year Round</v>
          </cell>
        </row>
        <row r="889">
          <cell r="B889" t="str">
            <v>WHIB1C</v>
          </cell>
          <cell r="E889">
            <v>0</v>
          </cell>
          <cell r="F889">
            <v>0</v>
          </cell>
          <cell r="G889">
            <v>0</v>
          </cell>
          <cell r="H889" t="str">
            <v>T4</v>
          </cell>
          <cell r="I889">
            <v>5</v>
          </cell>
          <cell r="J889">
            <v>1</v>
          </cell>
          <cell r="Q889" t="str">
            <v>GARB1R</v>
          </cell>
          <cell r="R889" t="str">
            <v>STLE10_SPD</v>
          </cell>
          <cell r="X889">
            <v>132</v>
          </cell>
          <cell r="Y889" t="str">
            <v>C1DG</v>
          </cell>
          <cell r="AB889" t="str">
            <v>No</v>
          </cell>
          <cell r="AC889" t="str">
            <v>No</v>
          </cell>
          <cell r="AE889">
            <v>0.21869882310291727</v>
          </cell>
          <cell r="AF889">
            <v>77.155705747566202</v>
          </cell>
          <cell r="AG889">
            <v>2369</v>
          </cell>
          <cell r="AI889">
            <v>0.28610372068614642</v>
          </cell>
          <cell r="AJ889">
            <v>77.155705747566202</v>
          </cell>
          <cell r="AK889">
            <v>2709</v>
          </cell>
          <cell r="AL889" t="str">
            <v>Year Round</v>
          </cell>
        </row>
        <row r="890">
          <cell r="B890" t="str">
            <v>WHIB1D</v>
          </cell>
          <cell r="E890">
            <v>0</v>
          </cell>
          <cell r="F890">
            <v>0</v>
          </cell>
          <cell r="G890">
            <v>0</v>
          </cell>
          <cell r="H890" t="str">
            <v>T4</v>
          </cell>
          <cell r="I890">
            <v>5</v>
          </cell>
          <cell r="J890">
            <v>1</v>
          </cell>
          <cell r="Q890" t="str">
            <v>GARB1S</v>
          </cell>
          <cell r="R890" t="str">
            <v>GARE1S</v>
          </cell>
          <cell r="X890">
            <v>132</v>
          </cell>
          <cell r="Y890" t="str">
            <v>C1DE</v>
          </cell>
          <cell r="AB890" t="str">
            <v>No</v>
          </cell>
          <cell r="AC890" t="str">
            <v>No</v>
          </cell>
          <cell r="AE890">
            <v>4.2743080851899228E-2</v>
          </cell>
          <cell r="AF890">
            <v>14.106505844594045</v>
          </cell>
          <cell r="AG890">
            <v>445</v>
          </cell>
          <cell r="AI890">
            <v>5.5486562277505765E-2</v>
          </cell>
          <cell r="AJ890">
            <v>14.106505844594045</v>
          </cell>
          <cell r="AK890">
            <v>507</v>
          </cell>
          <cell r="AL890" t="str">
            <v>Year Round</v>
          </cell>
        </row>
        <row r="891">
          <cell r="B891" t="str">
            <v>WHIB1E</v>
          </cell>
          <cell r="E891">
            <v>0</v>
          </cell>
          <cell r="F891">
            <v>0</v>
          </cell>
          <cell r="G891">
            <v>0</v>
          </cell>
          <cell r="H891" t="str">
            <v>T4</v>
          </cell>
          <cell r="I891">
            <v>5</v>
          </cell>
          <cell r="J891">
            <v>1</v>
          </cell>
          <cell r="Q891" t="str">
            <v>GARE1T</v>
          </cell>
          <cell r="R891" t="str">
            <v>WHTL1T</v>
          </cell>
          <cell r="X891">
            <v>100</v>
          </cell>
          <cell r="Y891" t="str">
            <v>C1EC</v>
          </cell>
          <cell r="AB891" t="str">
            <v>No</v>
          </cell>
          <cell r="AC891" t="str">
            <v>No</v>
          </cell>
          <cell r="AE891">
            <v>3.6446039494826984E-3</v>
          </cell>
          <cell r="AF891">
            <v>4.7881838944048889</v>
          </cell>
          <cell r="AG891">
            <v>70</v>
          </cell>
          <cell r="AI891">
            <v>3.6446039494820075E-3</v>
          </cell>
          <cell r="AJ891">
            <v>4.7881838944048889</v>
          </cell>
          <cell r="AK891">
            <v>70</v>
          </cell>
          <cell r="AL891" t="str">
            <v>Year Round</v>
          </cell>
        </row>
        <row r="892">
          <cell r="B892" t="str">
            <v>WHIB1F</v>
          </cell>
          <cell r="E892">
            <v>0</v>
          </cell>
          <cell r="F892">
            <v>0</v>
          </cell>
          <cell r="G892">
            <v>0</v>
          </cell>
          <cell r="H892" t="str">
            <v>T4</v>
          </cell>
          <cell r="I892">
            <v>5</v>
          </cell>
          <cell r="J892">
            <v>1</v>
          </cell>
          <cell r="Q892" t="str">
            <v>GARE1S</v>
          </cell>
          <cell r="R892" t="str">
            <v>WIYH10</v>
          </cell>
          <cell r="X892">
            <v>109</v>
          </cell>
          <cell r="Y892" t="str">
            <v>C1EA</v>
          </cell>
          <cell r="AB892" t="str">
            <v>No</v>
          </cell>
          <cell r="AC892" t="str">
            <v>No</v>
          </cell>
          <cell r="AE892">
            <v>8.6683225854420135E-2</v>
          </cell>
          <cell r="AF892">
            <v>108.03178386735581</v>
          </cell>
          <cell r="AG892">
            <v>1824</v>
          </cell>
          <cell r="AI892">
            <v>0.13766185436900838</v>
          </cell>
          <cell r="AJ892">
            <v>108.03178386735581</v>
          </cell>
          <cell r="AK892">
            <v>2299</v>
          </cell>
          <cell r="AL892" t="str">
            <v>Year Round</v>
          </cell>
        </row>
        <row r="893">
          <cell r="B893" t="str">
            <v>WHIB1G</v>
          </cell>
          <cell r="E893">
            <v>0</v>
          </cell>
          <cell r="F893">
            <v>0</v>
          </cell>
          <cell r="G893">
            <v>0</v>
          </cell>
          <cell r="H893" t="str">
            <v>T4</v>
          </cell>
          <cell r="I893">
            <v>5</v>
          </cell>
          <cell r="J893">
            <v>1</v>
          </cell>
          <cell r="Q893" t="str">
            <v>GARB1T</v>
          </cell>
          <cell r="R893" t="str">
            <v>GARE1T</v>
          </cell>
          <cell r="X893">
            <v>132</v>
          </cell>
          <cell r="Y893" t="str">
            <v>C1DH</v>
          </cell>
          <cell r="AB893" t="str">
            <v>No</v>
          </cell>
          <cell r="AC893" t="str">
            <v>No</v>
          </cell>
          <cell r="AE893">
            <v>4.4032746026682737E-2</v>
          </cell>
          <cell r="AF893">
            <v>14.966658639996119</v>
          </cell>
          <cell r="AG893">
            <v>473</v>
          </cell>
          <cell r="AI893">
            <v>5.7210873359101473E-2</v>
          </cell>
          <cell r="AJ893">
            <v>14.966658639996119</v>
          </cell>
          <cell r="AK893">
            <v>540</v>
          </cell>
          <cell r="AL893" t="str">
            <v>Year Round</v>
          </cell>
        </row>
        <row r="894">
          <cell r="B894" t="str">
            <v>WHIB1H</v>
          </cell>
          <cell r="E894">
            <v>0</v>
          </cell>
          <cell r="F894">
            <v>0</v>
          </cell>
          <cell r="G894">
            <v>0</v>
          </cell>
          <cell r="H894" t="str">
            <v>T4</v>
          </cell>
          <cell r="I894">
            <v>5</v>
          </cell>
          <cell r="J894">
            <v>1</v>
          </cell>
          <cell r="Q894" t="str">
            <v>GARE1S</v>
          </cell>
          <cell r="R894" t="str">
            <v>WHTL1S</v>
          </cell>
          <cell r="X894">
            <v>100</v>
          </cell>
          <cell r="Y894" t="str">
            <v>C1EB</v>
          </cell>
          <cell r="AB894" t="str">
            <v>No</v>
          </cell>
          <cell r="AC894" t="str">
            <v>No</v>
          </cell>
          <cell r="AE894">
            <v>3.8589924170993272E-3</v>
          </cell>
          <cell r="AF894">
            <v>4.8168556542516248</v>
          </cell>
          <cell r="AG894">
            <v>71</v>
          </cell>
          <cell r="AI894">
            <v>3.858992417098596E-3</v>
          </cell>
          <cell r="AJ894">
            <v>4.8168556542516248</v>
          </cell>
          <cell r="AK894">
            <v>71</v>
          </cell>
          <cell r="AL894" t="str">
            <v>Year Round</v>
          </cell>
        </row>
        <row r="895">
          <cell r="B895" t="str">
            <v>WHSO20</v>
          </cell>
          <cell r="E895">
            <v>58.6</v>
          </cell>
          <cell r="F895">
            <v>0</v>
          </cell>
          <cell r="G895">
            <v>0</v>
          </cell>
          <cell r="H895" t="str">
            <v>H2</v>
          </cell>
          <cell r="I895">
            <v>21</v>
          </cell>
          <cell r="J895">
            <v>10</v>
          </cell>
          <cell r="Q895" t="str">
            <v>GARE1T</v>
          </cell>
          <cell r="R895" t="str">
            <v>WIYH10</v>
          </cell>
          <cell r="X895">
            <v>109</v>
          </cell>
          <cell r="Y895" t="str">
            <v>C1DJ</v>
          </cell>
          <cell r="AB895" t="str">
            <v>No</v>
          </cell>
          <cell r="AC895" t="str">
            <v>No</v>
          </cell>
          <cell r="AE895">
            <v>8.6912582330223448E-2</v>
          </cell>
          <cell r="AF895">
            <v>103.21842113786653</v>
          </cell>
          <cell r="AG895">
            <v>1754</v>
          </cell>
          <cell r="AI895">
            <v>0.13806414159011782</v>
          </cell>
          <cell r="AJ895">
            <v>103.21842113786653</v>
          </cell>
          <cell r="AK895">
            <v>2211</v>
          </cell>
          <cell r="AL895" t="str">
            <v>Year Round</v>
          </cell>
        </row>
        <row r="896">
          <cell r="B896" t="str">
            <v>WHSO2A</v>
          </cell>
          <cell r="E896">
            <v>0</v>
          </cell>
          <cell r="F896">
            <v>0</v>
          </cell>
          <cell r="G896">
            <v>0</v>
          </cell>
          <cell r="H896" t="str">
            <v>H2</v>
          </cell>
          <cell r="I896">
            <v>21</v>
          </cell>
          <cell r="J896">
            <v>10</v>
          </cell>
          <cell r="Q896" t="str">
            <v>GLLE10</v>
          </cell>
          <cell r="R896" t="str">
            <v>KEOO10</v>
          </cell>
          <cell r="X896">
            <v>132</v>
          </cell>
          <cell r="Y896" t="str">
            <v>C1EG</v>
          </cell>
          <cell r="AB896" t="str">
            <v>No</v>
          </cell>
          <cell r="AC896" t="str">
            <v>No</v>
          </cell>
          <cell r="AE896">
            <v>1.4306038426140196E-2</v>
          </cell>
          <cell r="AF896">
            <v>22.019911562293142</v>
          </cell>
          <cell r="AG896">
            <v>304</v>
          </cell>
          <cell r="AI896">
            <v>0.46025815926952357</v>
          </cell>
          <cell r="AJ896">
            <v>22.019911562293142</v>
          </cell>
          <cell r="AK896">
            <v>1725</v>
          </cell>
          <cell r="AL896" t="str">
            <v>Year Round</v>
          </cell>
        </row>
        <row r="897">
          <cell r="B897" t="str">
            <v>WHSO2B</v>
          </cell>
          <cell r="E897">
            <v>0</v>
          </cell>
          <cell r="F897">
            <v>0</v>
          </cell>
          <cell r="G897">
            <v>0</v>
          </cell>
          <cell r="H897" t="str">
            <v>H2</v>
          </cell>
          <cell r="I897">
            <v>21</v>
          </cell>
          <cell r="J897">
            <v>10</v>
          </cell>
          <cell r="Q897" t="str">
            <v>GLLE10</v>
          </cell>
          <cell r="R897" t="str">
            <v>NETS10</v>
          </cell>
          <cell r="X897">
            <v>125</v>
          </cell>
          <cell r="Y897" t="str">
            <v>C1EK</v>
          </cell>
          <cell r="AB897" t="str">
            <v>No</v>
          </cell>
          <cell r="AC897" t="str">
            <v>No</v>
          </cell>
          <cell r="AE897">
            <v>1.8367942144059913E-3</v>
          </cell>
          <cell r="AF897">
            <v>86.129966579594523</v>
          </cell>
          <cell r="AG897">
            <v>212</v>
          </cell>
          <cell r="AI897">
            <v>1.8367942144062357E-3</v>
          </cell>
          <cell r="AJ897">
            <v>86.129966579594523</v>
          </cell>
          <cell r="AK897">
            <v>212</v>
          </cell>
          <cell r="AL897" t="str">
            <v>Year Round</v>
          </cell>
        </row>
        <row r="898">
          <cell r="B898" t="str">
            <v>WHSO4B</v>
          </cell>
          <cell r="E898">
            <v>0</v>
          </cell>
          <cell r="F898">
            <v>0</v>
          </cell>
          <cell r="G898">
            <v>0</v>
          </cell>
          <cell r="H898" t="str">
            <v>H2</v>
          </cell>
          <cell r="I898">
            <v>21</v>
          </cell>
          <cell r="J898">
            <v>10</v>
          </cell>
          <cell r="Q898" t="str">
            <v>GLLE10</v>
          </cell>
          <cell r="R898" t="str">
            <v>NETS10</v>
          </cell>
          <cell r="X898">
            <v>125</v>
          </cell>
          <cell r="Y898" t="str">
            <v>C1EH</v>
          </cell>
          <cell r="AB898" t="str">
            <v>No</v>
          </cell>
          <cell r="AC898" t="str">
            <v>No</v>
          </cell>
          <cell r="AE898">
            <v>1.8374160784570173E-3</v>
          </cell>
          <cell r="AF898">
            <v>86.129966579594523</v>
          </cell>
          <cell r="AG898">
            <v>212</v>
          </cell>
          <cell r="AI898">
            <v>1.8374160784572627E-3</v>
          </cell>
          <cell r="AJ898">
            <v>86.129966579594523</v>
          </cell>
          <cell r="AK898">
            <v>212</v>
          </cell>
          <cell r="AL898" t="str">
            <v>Year Round</v>
          </cell>
        </row>
        <row r="899">
          <cell r="B899" t="str">
            <v>WHSO4A</v>
          </cell>
          <cell r="E899">
            <v>0</v>
          </cell>
          <cell r="F899">
            <v>0</v>
          </cell>
          <cell r="G899">
            <v>0</v>
          </cell>
          <cell r="H899" t="str">
            <v>H2</v>
          </cell>
          <cell r="I899">
            <v>21</v>
          </cell>
          <cell r="J899">
            <v>10</v>
          </cell>
          <cell r="Q899" t="str">
            <v>GLLE10</v>
          </cell>
          <cell r="R899" t="str">
            <v>TONG10</v>
          </cell>
          <cell r="X899">
            <v>132</v>
          </cell>
          <cell r="Y899" t="str">
            <v>C1EJ</v>
          </cell>
          <cell r="AB899" t="str">
            <v>No</v>
          </cell>
          <cell r="AC899" t="str">
            <v>No</v>
          </cell>
          <cell r="AE899">
            <v>0.10774089703556326</v>
          </cell>
          <cell r="AF899">
            <v>94.903525092695716</v>
          </cell>
          <cell r="AG899">
            <v>1692</v>
          </cell>
          <cell r="AI899">
            <v>4.1001251049778933</v>
          </cell>
          <cell r="AJ899">
            <v>94.903525092695716</v>
          </cell>
          <cell r="AK899">
            <v>10437</v>
          </cell>
          <cell r="AL899" t="str">
            <v>Year Round</v>
          </cell>
        </row>
        <row r="900">
          <cell r="B900" t="str">
            <v>WHTB1S</v>
          </cell>
          <cell r="E900">
            <v>0</v>
          </cell>
          <cell r="F900">
            <v>0</v>
          </cell>
          <cell r="G900">
            <v>0</v>
          </cell>
          <cell r="H900" t="str">
            <v>T2</v>
          </cell>
          <cell r="I900">
            <v>9</v>
          </cell>
          <cell r="J900">
            <v>2</v>
          </cell>
          <cell r="Q900" t="str">
            <v>GLLU1Q</v>
          </cell>
          <cell r="R900" t="str">
            <v>NETS10</v>
          </cell>
          <cell r="X900">
            <v>49</v>
          </cell>
          <cell r="Y900" t="str">
            <v>C1E5</v>
          </cell>
          <cell r="AB900" t="str">
            <v>No</v>
          </cell>
          <cell r="AC900" t="str">
            <v>No</v>
          </cell>
          <cell r="AE900">
            <v>3.6897634608233408E-3</v>
          </cell>
          <cell r="AF900">
            <v>63.0778716628189</v>
          </cell>
          <cell r="AG900">
            <v>257</v>
          </cell>
          <cell r="AI900">
            <v>3.6897634608233408E-3</v>
          </cell>
          <cell r="AJ900">
            <v>63.0778716628189</v>
          </cell>
          <cell r="AK900">
            <v>257</v>
          </cell>
          <cell r="AL900" t="str">
            <v>Year Round</v>
          </cell>
        </row>
        <row r="901">
          <cell r="B901" t="str">
            <v>WHTB1T</v>
          </cell>
          <cell r="E901">
            <v>0</v>
          </cell>
          <cell r="F901">
            <v>0</v>
          </cell>
          <cell r="G901">
            <v>0</v>
          </cell>
          <cell r="H901" t="str">
            <v>T2</v>
          </cell>
          <cell r="I901">
            <v>9</v>
          </cell>
          <cell r="J901">
            <v>2</v>
          </cell>
          <cell r="Q901" t="str">
            <v>GLLU1R</v>
          </cell>
          <cell r="R901" t="str">
            <v>NETS10</v>
          </cell>
          <cell r="X901">
            <v>49</v>
          </cell>
          <cell r="Y901" t="str">
            <v>C1DZ</v>
          </cell>
          <cell r="AB901" t="str">
            <v>No</v>
          </cell>
          <cell r="AC901" t="str">
            <v>No</v>
          </cell>
          <cell r="AE901">
            <v>3.6235793628713068E-3</v>
          </cell>
          <cell r="AF901">
            <v>63.0778716628189</v>
          </cell>
          <cell r="AG901">
            <v>257</v>
          </cell>
          <cell r="AI901">
            <v>3.623579362871103E-3</v>
          </cell>
          <cell r="AJ901">
            <v>63.0778716628189</v>
          </cell>
          <cell r="AK901">
            <v>257</v>
          </cell>
          <cell r="AL901" t="str">
            <v>Year Round</v>
          </cell>
        </row>
        <row r="902">
          <cell r="B902" t="str">
            <v>WHTL1S</v>
          </cell>
          <cell r="E902">
            <v>8</v>
          </cell>
          <cell r="F902">
            <v>0</v>
          </cell>
          <cell r="G902">
            <v>0</v>
          </cell>
          <cell r="H902" t="str">
            <v>S7</v>
          </cell>
          <cell r="I902">
            <v>9</v>
          </cell>
          <cell r="J902">
            <v>2</v>
          </cell>
          <cell r="Q902" t="str">
            <v>GLNI10</v>
          </cell>
          <cell r="R902" t="str">
            <v>MOSM10</v>
          </cell>
          <cell r="X902">
            <v>130</v>
          </cell>
          <cell r="Y902" t="str">
            <v>C1FB</v>
          </cell>
          <cell r="AB902" t="str">
            <v>No</v>
          </cell>
          <cell r="AC902" t="str">
            <v>No</v>
          </cell>
          <cell r="AE902">
            <v>7.5676563667033414E-4</v>
          </cell>
          <cell r="AF902">
            <v>6.5264682467252282</v>
          </cell>
          <cell r="AG902">
            <v>63</v>
          </cell>
          <cell r="AI902">
            <v>5.7171829349400853E-4</v>
          </cell>
          <cell r="AJ902">
            <v>6.5264682467252282</v>
          </cell>
          <cell r="AK902">
            <v>55</v>
          </cell>
          <cell r="AL902" t="str">
            <v>Peak Security</v>
          </cell>
        </row>
        <row r="903">
          <cell r="B903" t="str">
            <v>WHTL1T</v>
          </cell>
          <cell r="E903">
            <v>8</v>
          </cell>
          <cell r="F903">
            <v>0</v>
          </cell>
          <cell r="G903">
            <v>0</v>
          </cell>
          <cell r="H903" t="str">
            <v>S7</v>
          </cell>
          <cell r="I903">
            <v>9</v>
          </cell>
          <cell r="J903">
            <v>2</v>
          </cell>
          <cell r="Q903" t="str">
            <v>GLNI10</v>
          </cell>
          <cell r="R903" t="str">
            <v>MOSM10</v>
          </cell>
          <cell r="X903">
            <v>171</v>
          </cell>
          <cell r="Y903" t="str">
            <v>C1FA</v>
          </cell>
          <cell r="AB903" t="str">
            <v>No</v>
          </cell>
          <cell r="AC903" t="str">
            <v>No</v>
          </cell>
          <cell r="AE903">
            <v>1.2519150278511198E-3</v>
          </cell>
          <cell r="AF903">
            <v>6.0748773179369611</v>
          </cell>
          <cell r="AG903">
            <v>81</v>
          </cell>
          <cell r="AI903">
            <v>9.4579178630747136E-4</v>
          </cell>
          <cell r="AJ903">
            <v>6.0748773179369611</v>
          </cell>
          <cell r="AK903">
            <v>71</v>
          </cell>
          <cell r="AL903" t="str">
            <v>Peak Security</v>
          </cell>
        </row>
        <row r="904">
          <cell r="B904" t="str">
            <v>WIBA20</v>
          </cell>
          <cell r="E904">
            <v>39.552410768914939</v>
          </cell>
          <cell r="F904">
            <v>0</v>
          </cell>
          <cell r="G904">
            <v>0</v>
          </cell>
          <cell r="H904" t="str">
            <v>P3</v>
          </cell>
          <cell r="I904">
            <v>16</v>
          </cell>
          <cell r="J904">
            <v>5</v>
          </cell>
          <cell r="Q904" t="str">
            <v>GLNI10</v>
          </cell>
          <cell r="R904" t="str">
            <v>REDH10</v>
          </cell>
          <cell r="X904">
            <v>161</v>
          </cell>
          <cell r="Y904" t="str">
            <v>C1FC</v>
          </cell>
          <cell r="AB904" t="str">
            <v>No</v>
          </cell>
          <cell r="AC904" t="str">
            <v>No</v>
          </cell>
          <cell r="AE904">
            <v>6.3654926555448882E-2</v>
          </cell>
          <cell r="AF904">
            <v>29.44589736259773</v>
          </cell>
          <cell r="AG904">
            <v>758</v>
          </cell>
          <cell r="AI904">
            <v>6.1407193660174629E-2</v>
          </cell>
          <cell r="AJ904">
            <v>29.44589736259773</v>
          </cell>
          <cell r="AK904">
            <v>745</v>
          </cell>
          <cell r="AL904" t="str">
            <v>Peak Security</v>
          </cell>
        </row>
        <row r="905">
          <cell r="B905" t="str">
            <v>WIEN2A</v>
          </cell>
          <cell r="E905">
            <v>55.2</v>
          </cell>
          <cell r="F905">
            <v>0</v>
          </cell>
          <cell r="G905">
            <v>0</v>
          </cell>
          <cell r="H905" t="str">
            <v>L2</v>
          </cell>
          <cell r="I905">
            <v>18</v>
          </cell>
          <cell r="J905">
            <v>8</v>
          </cell>
          <cell r="Q905" t="str">
            <v>GLNI10</v>
          </cell>
          <cell r="R905" t="str">
            <v>WFIE10</v>
          </cell>
          <cell r="X905">
            <v>132</v>
          </cell>
          <cell r="Y905" t="str">
            <v>C1DP</v>
          </cell>
          <cell r="AB905" t="str">
            <v>No</v>
          </cell>
          <cell r="AC905" t="str">
            <v>No</v>
          </cell>
          <cell r="AE905">
            <v>1.3827396217038407E-2</v>
          </cell>
          <cell r="AF905">
            <v>20.270934211642256</v>
          </cell>
          <cell r="AG905">
            <v>397</v>
          </cell>
          <cell r="AI905">
            <v>1.7680641903323847E-2</v>
          </cell>
          <cell r="AJ905">
            <v>20.270934211642256</v>
          </cell>
          <cell r="AK905">
            <v>449</v>
          </cell>
          <cell r="AL905" t="str">
            <v>Year Round</v>
          </cell>
        </row>
        <row r="906">
          <cell r="B906" t="str">
            <v>WIEN2B</v>
          </cell>
          <cell r="E906">
            <v>55.2</v>
          </cell>
          <cell r="F906">
            <v>0</v>
          </cell>
          <cell r="G906">
            <v>0</v>
          </cell>
          <cell r="H906" t="str">
            <v>L2</v>
          </cell>
          <cell r="I906">
            <v>18</v>
          </cell>
          <cell r="J906">
            <v>8</v>
          </cell>
          <cell r="Q906" t="str">
            <v>GLRB20</v>
          </cell>
          <cell r="R906" t="str">
            <v>GLRO20</v>
          </cell>
          <cell r="X906">
            <v>875</v>
          </cell>
          <cell r="Y906" t="str">
            <v>B127</v>
          </cell>
          <cell r="AB906" t="str">
            <v>No</v>
          </cell>
          <cell r="AC906" t="str">
            <v>No</v>
          </cell>
          <cell r="AE906">
            <v>3.9214166331479218E-4</v>
          </cell>
          <cell r="AF906">
            <v>17.413968226049136</v>
          </cell>
          <cell r="AG906">
            <v>141</v>
          </cell>
          <cell r="AI906">
            <v>9.4310616524979213E-2</v>
          </cell>
          <cell r="AJ906">
            <v>17.413968226049136</v>
          </cell>
          <cell r="AK906">
            <v>2183</v>
          </cell>
          <cell r="AL906" t="str">
            <v>Year Round</v>
          </cell>
        </row>
        <row r="907">
          <cell r="B907" t="str">
            <v>WILE20</v>
          </cell>
          <cell r="E907">
            <v>284.35000000000002</v>
          </cell>
          <cell r="F907">
            <v>0</v>
          </cell>
          <cell r="G907">
            <v>0</v>
          </cell>
          <cell r="H907" t="str">
            <v>L3</v>
          </cell>
          <cell r="I907">
            <v>18</v>
          </cell>
          <cell r="J907">
            <v>7</v>
          </cell>
          <cell r="Q907" t="str">
            <v>GLRO20</v>
          </cell>
          <cell r="R907" t="str">
            <v>WFIE20</v>
          </cell>
          <cell r="X907">
            <v>955</v>
          </cell>
          <cell r="Y907" t="str">
            <v>B139</v>
          </cell>
          <cell r="AB907" t="str">
            <v>No</v>
          </cell>
          <cell r="AC907" t="str">
            <v>No</v>
          </cell>
          <cell r="AE907">
            <v>2.2218986578677567E-3</v>
          </cell>
          <cell r="AF907">
            <v>14.285925757364467</v>
          </cell>
          <cell r="AG907">
            <v>275</v>
          </cell>
          <cell r="AI907">
            <v>7.8268949460461729E-2</v>
          </cell>
          <cell r="AJ907">
            <v>14.285925757364467</v>
          </cell>
          <cell r="AK907">
            <v>1632</v>
          </cell>
          <cell r="AL907" t="str">
            <v>Year Round</v>
          </cell>
        </row>
        <row r="908">
          <cell r="B908" t="str">
            <v>WILE40</v>
          </cell>
          <cell r="E908">
            <v>284.35000000000002</v>
          </cell>
          <cell r="F908">
            <v>0</v>
          </cell>
          <cell r="G908">
            <v>0</v>
          </cell>
          <cell r="H908" t="str">
            <v>L3</v>
          </cell>
          <cell r="I908">
            <v>18</v>
          </cell>
          <cell r="J908">
            <v>7</v>
          </cell>
          <cell r="Q908" t="str">
            <v>CURR10</v>
          </cell>
          <cell r="R908" t="str">
            <v>GORG1Q</v>
          </cell>
          <cell r="X908">
            <v>111</v>
          </cell>
          <cell r="Y908" t="str">
            <v>C1AK</v>
          </cell>
          <cell r="AB908" t="str">
            <v>No</v>
          </cell>
          <cell r="AC908" t="str">
            <v>No</v>
          </cell>
          <cell r="AE908">
            <v>1.6564875345709048E-2</v>
          </cell>
          <cell r="AF908">
            <v>113.34915174662034</v>
          </cell>
          <cell r="AG908">
            <v>2808</v>
          </cell>
          <cell r="AI908">
            <v>1.6564875345708246E-2</v>
          </cell>
          <cell r="AJ908">
            <v>113.34915174662034</v>
          </cell>
          <cell r="AK908">
            <v>2808</v>
          </cell>
          <cell r="AL908" t="str">
            <v>Year Round</v>
          </cell>
        </row>
        <row r="909">
          <cell r="B909" t="str">
            <v>WIMB20</v>
          </cell>
          <cell r="E909">
            <v>574.04526861550869</v>
          </cell>
          <cell r="F909">
            <v>0</v>
          </cell>
          <cell r="G909">
            <v>0</v>
          </cell>
          <cell r="H909" t="str">
            <v>A4</v>
          </cell>
          <cell r="I909">
            <v>23</v>
          </cell>
          <cell r="J909">
            <v>12</v>
          </cell>
          <cell r="Q909" t="str">
            <v>GORG1Q</v>
          </cell>
          <cell r="R909" t="str">
            <v>TELR1Q</v>
          </cell>
          <cell r="X909">
            <v>80</v>
          </cell>
          <cell r="Y909" t="str">
            <v>C1DM</v>
          </cell>
          <cell r="AB909" t="str">
            <v>No</v>
          </cell>
          <cell r="AC909" t="str">
            <v>No</v>
          </cell>
          <cell r="AE909">
            <v>5.3657517660099085E-3</v>
          </cell>
          <cell r="AF909">
            <v>84.447503683406069</v>
          </cell>
          <cell r="AG909">
            <v>978</v>
          </cell>
          <cell r="AI909">
            <v>5.3657517660089561E-3</v>
          </cell>
          <cell r="AJ909">
            <v>84.447503683406069</v>
          </cell>
          <cell r="AK909">
            <v>978</v>
          </cell>
          <cell r="AL909" t="str">
            <v>Year Round</v>
          </cell>
        </row>
        <row r="910">
          <cell r="B910" t="str">
            <v>WIOW1Q</v>
          </cell>
          <cell r="E910">
            <v>19.283814</v>
          </cell>
          <cell r="F910">
            <v>0</v>
          </cell>
          <cell r="G910">
            <v>0</v>
          </cell>
          <cell r="H910" t="str">
            <v>T2</v>
          </cell>
          <cell r="I910">
            <v>5</v>
          </cell>
          <cell r="J910">
            <v>1</v>
          </cell>
          <cell r="Q910" t="str">
            <v>CURR10</v>
          </cell>
          <cell r="R910" t="str">
            <v>GORG1R</v>
          </cell>
          <cell r="X910">
            <v>111</v>
          </cell>
          <cell r="Y910" t="str">
            <v>C1D9</v>
          </cell>
          <cell r="AB910" t="str">
            <v>No</v>
          </cell>
          <cell r="AC910" t="str">
            <v>No</v>
          </cell>
          <cell r="AE910">
            <v>1.6564875345709048E-2</v>
          </cell>
          <cell r="AF910">
            <v>112.89756081783206</v>
          </cell>
          <cell r="AG910">
            <v>2796</v>
          </cell>
          <cell r="AI910">
            <v>1.6564875345708246E-2</v>
          </cell>
          <cell r="AJ910">
            <v>112.89756081783206</v>
          </cell>
          <cell r="AK910">
            <v>2796</v>
          </cell>
          <cell r="AL910" t="str">
            <v>Year Round</v>
          </cell>
        </row>
        <row r="911">
          <cell r="B911" t="str">
            <v>WIOW1R</v>
          </cell>
          <cell r="E911">
            <v>19.283814</v>
          </cell>
          <cell r="F911">
            <v>0</v>
          </cell>
          <cell r="G911">
            <v>0</v>
          </cell>
          <cell r="H911" t="str">
            <v>T2</v>
          </cell>
          <cell r="I911">
            <v>5</v>
          </cell>
          <cell r="J911">
            <v>1</v>
          </cell>
          <cell r="Q911" t="str">
            <v>GORG1R</v>
          </cell>
          <cell r="R911" t="str">
            <v>TELR1R</v>
          </cell>
          <cell r="X911">
            <v>80</v>
          </cell>
          <cell r="Y911" t="str">
            <v>C1DN</v>
          </cell>
          <cell r="AB911" t="str">
            <v>No</v>
          </cell>
          <cell r="AC911" t="str">
            <v>No</v>
          </cell>
          <cell r="AE911">
            <v>5.3657517660099085E-3</v>
          </cell>
          <cell r="AF911">
            <v>83.995912754617791</v>
          </cell>
          <cell r="AG911">
            <v>973</v>
          </cell>
          <cell r="AI911">
            <v>5.3657517660089561E-3</v>
          </cell>
          <cell r="AJ911">
            <v>83.995912754617791</v>
          </cell>
          <cell r="AK911">
            <v>973</v>
          </cell>
          <cell r="AL911" t="str">
            <v>Year Round</v>
          </cell>
        </row>
        <row r="912">
          <cell r="B912" t="str">
            <v>WISD20_EPN</v>
          </cell>
          <cell r="E912">
            <v>54.210822214243791</v>
          </cell>
          <cell r="F912">
            <v>0</v>
          </cell>
          <cell r="G912">
            <v>0</v>
          </cell>
          <cell r="H912" t="str">
            <v>A7</v>
          </cell>
          <cell r="I912">
            <v>23</v>
          </cell>
          <cell r="J912">
            <v>9</v>
          </cell>
          <cell r="Q912" t="str">
            <v>GOVA1Q</v>
          </cell>
          <cell r="R912" t="str">
            <v>HAGR1Q</v>
          </cell>
          <cell r="X912">
            <v>70</v>
          </cell>
          <cell r="Y912" t="str">
            <v>C1MT</v>
          </cell>
          <cell r="AB912" t="str">
            <v>No</v>
          </cell>
          <cell r="AC912" t="str">
            <v>No</v>
          </cell>
          <cell r="AE912">
            <v>8.1620728927545919E-3</v>
          </cell>
          <cell r="AF912">
            <v>94.834095045536216</v>
          </cell>
          <cell r="AG912">
            <v>1827</v>
          </cell>
          <cell r="AI912">
            <v>8.1620728927536846E-3</v>
          </cell>
          <cell r="AJ912">
            <v>94.834095045536216</v>
          </cell>
          <cell r="AK912">
            <v>1827</v>
          </cell>
          <cell r="AL912" t="str">
            <v>Year Round</v>
          </cell>
        </row>
        <row r="913">
          <cell r="B913" t="str">
            <v>WISD20_LPN</v>
          </cell>
          <cell r="E913">
            <v>314.07316690853946</v>
          </cell>
          <cell r="F913">
            <v>122.32060596670667</v>
          </cell>
          <cell r="G913">
            <v>80.973216827741382</v>
          </cell>
          <cell r="H913" t="str">
            <v>A7</v>
          </cell>
          <cell r="I913">
            <v>23</v>
          </cell>
          <cell r="J913">
            <v>12</v>
          </cell>
          <cell r="Q913" t="str">
            <v>GOVA1R</v>
          </cell>
          <cell r="R913" t="str">
            <v>HAGR1R</v>
          </cell>
          <cell r="X913">
            <v>69</v>
          </cell>
          <cell r="Y913" t="str">
            <v>C1MS</v>
          </cell>
          <cell r="AB913" t="str">
            <v>No</v>
          </cell>
          <cell r="AC913" t="str">
            <v>No</v>
          </cell>
          <cell r="AE913">
            <v>7.0490629528339524E-3</v>
          </cell>
          <cell r="AF913">
            <v>92.801935865989023</v>
          </cell>
          <cell r="AG913">
            <v>1787</v>
          </cell>
          <cell r="AI913">
            <v>7.0490629528321847E-3</v>
          </cell>
          <cell r="AJ913">
            <v>92.801935865989023</v>
          </cell>
          <cell r="AK913">
            <v>1787</v>
          </cell>
          <cell r="AL913" t="str">
            <v>Year Round</v>
          </cell>
        </row>
        <row r="914">
          <cell r="B914" t="str">
            <v>WISD20_SEP</v>
          </cell>
          <cell r="E914">
            <v>165.70537983527637</v>
          </cell>
          <cell r="F914">
            <v>0</v>
          </cell>
          <cell r="G914">
            <v>0</v>
          </cell>
          <cell r="H914" t="str">
            <v>A7</v>
          </cell>
          <cell r="I914">
            <v>23</v>
          </cell>
          <cell r="J914">
            <v>13</v>
          </cell>
          <cell r="Q914" t="str">
            <v>GRMO20</v>
          </cell>
          <cell r="R914" t="str">
            <v>KINC20</v>
          </cell>
          <cell r="X914">
            <v>1050</v>
          </cell>
          <cell r="Y914" t="str">
            <v>B140</v>
          </cell>
          <cell r="AB914" t="str">
            <v>No</v>
          </cell>
          <cell r="AC914" t="str">
            <v>No</v>
          </cell>
          <cell r="AE914">
            <v>6.0618611020774246E-2</v>
          </cell>
          <cell r="AF914">
            <v>17.929316218974197</v>
          </cell>
          <cell r="AG914">
            <v>1668</v>
          </cell>
          <cell r="AI914">
            <v>0.33251339642585503</v>
          </cell>
          <cell r="AJ914">
            <v>17.929316218974197</v>
          </cell>
          <cell r="AK914">
            <v>3908</v>
          </cell>
          <cell r="AL914" t="str">
            <v>Year Round</v>
          </cell>
        </row>
        <row r="915">
          <cell r="B915" t="str">
            <v>WISD2A</v>
          </cell>
          <cell r="E915">
            <v>0</v>
          </cell>
          <cell r="F915">
            <v>0</v>
          </cell>
          <cell r="G915">
            <v>0</v>
          </cell>
          <cell r="H915" t="str">
            <v>A7</v>
          </cell>
          <cell r="I915">
            <v>23</v>
          </cell>
          <cell r="J915">
            <v>12</v>
          </cell>
          <cell r="Q915" t="str">
            <v>GRNA10</v>
          </cell>
          <cell r="R915" t="str">
            <v>HAWI10</v>
          </cell>
          <cell r="X915">
            <v>132</v>
          </cell>
          <cell r="Y915" t="str">
            <v>C1BM</v>
          </cell>
          <cell r="AB915" t="str">
            <v>No</v>
          </cell>
          <cell r="AC915" t="str">
            <v>No</v>
          </cell>
          <cell r="AE915">
            <v>6.0136384369338304E-2</v>
          </cell>
          <cell r="AF915">
            <v>158.698190751683</v>
          </cell>
          <cell r="AG915">
            <v>1649</v>
          </cell>
          <cell r="AI915">
            <v>1.5277155916093906E-2</v>
          </cell>
          <cell r="AJ915">
            <v>158.698190751683</v>
          </cell>
          <cell r="AK915">
            <v>831</v>
          </cell>
          <cell r="AL915" t="str">
            <v>Peak Security</v>
          </cell>
        </row>
        <row r="916">
          <cell r="B916" t="str">
            <v>WISD2B</v>
          </cell>
          <cell r="E916">
            <v>0</v>
          </cell>
          <cell r="F916">
            <v>0</v>
          </cell>
          <cell r="G916">
            <v>0</v>
          </cell>
          <cell r="H916" t="str">
            <v>A7</v>
          </cell>
          <cell r="I916">
            <v>23</v>
          </cell>
          <cell r="J916">
            <v>12</v>
          </cell>
          <cell r="Q916" t="str">
            <v>GRNA10</v>
          </cell>
          <cell r="R916" t="str">
            <v>JUNV1A</v>
          </cell>
          <cell r="X916">
            <v>132</v>
          </cell>
          <cell r="Y916" t="str">
            <v>C1BN</v>
          </cell>
          <cell r="AB916" t="str">
            <v>No</v>
          </cell>
          <cell r="AC916" t="str">
            <v>No</v>
          </cell>
          <cell r="AE916">
            <v>3.311749774917719E-5</v>
          </cell>
          <cell r="AF916">
            <v>13.590414167352799</v>
          </cell>
          <cell r="AG916">
            <v>12</v>
          </cell>
          <cell r="AI916">
            <v>8.5562768482897622E-2</v>
          </cell>
          <cell r="AJ916">
            <v>13.590414167352799</v>
          </cell>
          <cell r="AK916">
            <v>606</v>
          </cell>
          <cell r="AL916" t="str">
            <v>Year Round</v>
          </cell>
        </row>
        <row r="917">
          <cell r="B917" t="str">
            <v>WISD4A</v>
          </cell>
          <cell r="E917">
            <v>0</v>
          </cell>
          <cell r="F917">
            <v>0</v>
          </cell>
          <cell r="G917">
            <v>0</v>
          </cell>
          <cell r="H917" t="str">
            <v>A7</v>
          </cell>
          <cell r="I917">
            <v>23</v>
          </cell>
          <cell r="J917">
            <v>12</v>
          </cell>
          <cell r="Q917" t="str">
            <v>GRNA10</v>
          </cell>
          <cell r="R917" t="str">
            <v>GRNA40</v>
          </cell>
          <cell r="X917">
            <v>240</v>
          </cell>
          <cell r="Y917" t="str">
            <v>S10CB</v>
          </cell>
          <cell r="AB917" t="str">
            <v>No</v>
          </cell>
          <cell r="AC917" t="str">
            <v>No</v>
          </cell>
          <cell r="AE917">
            <v>7.198279865679896E-3</v>
          </cell>
          <cell r="AF917">
            <v>0</v>
          </cell>
          <cell r="AG917">
            <v>0</v>
          </cell>
          <cell r="AI917">
            <v>1.3494535017943341E-4</v>
          </cell>
          <cell r="AJ917">
            <v>0</v>
          </cell>
          <cell r="AK917">
            <v>0</v>
          </cell>
          <cell r="AL917" t="str">
            <v>Peak Security</v>
          </cell>
        </row>
        <row r="918">
          <cell r="B918" t="str">
            <v>WISD4B</v>
          </cell>
          <cell r="E918">
            <v>0</v>
          </cell>
          <cell r="F918">
            <v>0</v>
          </cell>
          <cell r="G918">
            <v>0</v>
          </cell>
          <cell r="H918" t="str">
            <v>A7</v>
          </cell>
          <cell r="I918">
            <v>23</v>
          </cell>
          <cell r="J918">
            <v>12</v>
          </cell>
          <cell r="Q918" t="str">
            <v>GRNA10</v>
          </cell>
          <cell r="R918" t="str">
            <v>GRNA40</v>
          </cell>
          <cell r="X918">
            <v>240</v>
          </cell>
          <cell r="Y918" t="str">
            <v>S10CA</v>
          </cell>
          <cell r="AB918" t="str">
            <v>No</v>
          </cell>
          <cell r="AC918" t="str">
            <v>No</v>
          </cell>
          <cell r="AE918">
            <v>7.8658571807518202E-3</v>
          </cell>
          <cell r="AF918">
            <v>0</v>
          </cell>
          <cell r="AG918">
            <v>0</v>
          </cell>
          <cell r="AI918">
            <v>1.4746034768373201E-4</v>
          </cell>
          <cell r="AJ918">
            <v>0</v>
          </cell>
          <cell r="AK918">
            <v>0</v>
          </cell>
          <cell r="AL918" t="str">
            <v>Peak Security</v>
          </cell>
        </row>
        <row r="919">
          <cell r="B919" t="str">
            <v>WISH10</v>
          </cell>
          <cell r="E919">
            <v>0</v>
          </cell>
          <cell r="F919">
            <v>0</v>
          </cell>
          <cell r="G919">
            <v>0</v>
          </cell>
          <cell r="H919" t="str">
            <v>S1</v>
          </cell>
          <cell r="I919">
            <v>11</v>
          </cell>
          <cell r="J919">
            <v>2</v>
          </cell>
          <cell r="Q919" t="str">
            <v>GRNA40</v>
          </cell>
          <cell r="R919" t="str">
            <v>HAKB4B</v>
          </cell>
          <cell r="X919">
            <v>2210</v>
          </cell>
          <cell r="Y919" t="str">
            <v>A107</v>
          </cell>
          <cell r="AB919" t="str">
            <v>No</v>
          </cell>
          <cell r="AC919" t="str">
            <v>No</v>
          </cell>
          <cell r="AE919">
            <v>0</v>
          </cell>
          <cell r="AF919">
            <v>1.97</v>
          </cell>
          <cell r="AG919">
            <v>282</v>
          </cell>
          <cell r="AI919">
            <v>0</v>
          </cell>
          <cell r="AJ919">
            <v>1.97</v>
          </cell>
          <cell r="AK919">
            <v>1059</v>
          </cell>
          <cell r="AL919" t="str">
            <v>Year Round</v>
          </cell>
        </row>
        <row r="920">
          <cell r="B920" t="str">
            <v>WISH20</v>
          </cell>
          <cell r="E920">
            <v>83.934704038941035</v>
          </cell>
          <cell r="F920">
            <v>0</v>
          </cell>
          <cell r="G920">
            <v>0</v>
          </cell>
          <cell r="H920" t="str">
            <v>S1</v>
          </cell>
          <cell r="I920">
            <v>11</v>
          </cell>
          <cell r="J920">
            <v>2</v>
          </cell>
          <cell r="Q920" t="str">
            <v>HAKB1A</v>
          </cell>
          <cell r="R920" t="str">
            <v>HARK10</v>
          </cell>
          <cell r="X920">
            <v>132</v>
          </cell>
          <cell r="Y920" t="str">
            <v>C188</v>
          </cell>
          <cell r="AB920" t="str">
            <v>No</v>
          </cell>
          <cell r="AC920" t="str">
            <v>No</v>
          </cell>
          <cell r="AE920">
            <v>3.053014848924521E-2</v>
          </cell>
          <cell r="AF920">
            <v>24.342324109878749</v>
          </cell>
          <cell r="AG920">
            <v>443</v>
          </cell>
          <cell r="AI920">
            <v>0.25397910544720742</v>
          </cell>
          <cell r="AJ920">
            <v>24.342324109878749</v>
          </cell>
          <cell r="AK920">
            <v>1279</v>
          </cell>
          <cell r="AL920" t="str">
            <v>Year Round</v>
          </cell>
        </row>
        <row r="921">
          <cell r="B921" t="str">
            <v>WISH40</v>
          </cell>
          <cell r="E921">
            <v>0</v>
          </cell>
          <cell r="F921">
            <v>0</v>
          </cell>
          <cell r="G921">
            <v>0</v>
          </cell>
          <cell r="H921" t="str">
            <v>S1</v>
          </cell>
          <cell r="I921">
            <v>11</v>
          </cell>
          <cell r="J921">
            <v>2</v>
          </cell>
          <cell r="Q921" t="str">
            <v>HAKB1B</v>
          </cell>
          <cell r="R921" t="str">
            <v>HARK10</v>
          </cell>
          <cell r="X921">
            <v>132</v>
          </cell>
          <cell r="Y921" t="str">
            <v>C189</v>
          </cell>
          <cell r="AB921" t="str">
            <v>No</v>
          </cell>
          <cell r="AC921" t="str">
            <v>No</v>
          </cell>
          <cell r="AE921">
            <v>1.0159638937105135E-2</v>
          </cell>
          <cell r="AF921">
            <v>24.342324109878749</v>
          </cell>
          <cell r="AG921">
            <v>256</v>
          </cell>
          <cell r="AI921">
            <v>0.27538603118691529</v>
          </cell>
          <cell r="AJ921">
            <v>24.342324109878749</v>
          </cell>
          <cell r="AK921">
            <v>1332</v>
          </cell>
          <cell r="AL921" t="str">
            <v>Year Round</v>
          </cell>
        </row>
        <row r="922">
          <cell r="B922" t="str">
            <v>WIYH10</v>
          </cell>
          <cell r="E922">
            <v>0</v>
          </cell>
          <cell r="F922">
            <v>0</v>
          </cell>
          <cell r="G922">
            <v>0</v>
          </cell>
          <cell r="H922" t="str">
            <v>S6</v>
          </cell>
          <cell r="I922">
            <v>9</v>
          </cell>
          <cell r="J922">
            <v>2</v>
          </cell>
          <cell r="Q922" t="str">
            <v>HAKB1B</v>
          </cell>
          <cell r="R922" t="str">
            <v>JUNV1A</v>
          </cell>
          <cell r="X922">
            <v>132</v>
          </cell>
          <cell r="Y922" t="str">
            <v>SP48</v>
          </cell>
          <cell r="AB922" t="str">
            <v>No</v>
          </cell>
          <cell r="AC922" t="str">
            <v>No</v>
          </cell>
          <cell r="AE922">
            <v>1.314127210342877E-2</v>
          </cell>
          <cell r="AF922">
            <v>22.579546439413384</v>
          </cell>
          <cell r="AG922">
            <v>237</v>
          </cell>
          <cell r="AI922">
            <v>0.35620584468742406</v>
          </cell>
          <cell r="AJ922">
            <v>22.579546439413384</v>
          </cell>
          <cell r="AK922">
            <v>1235</v>
          </cell>
          <cell r="AL922" t="str">
            <v>Year Round</v>
          </cell>
        </row>
        <row r="923">
          <cell r="B923" t="str">
            <v>WIYH20</v>
          </cell>
          <cell r="E923">
            <v>0</v>
          </cell>
          <cell r="F923">
            <v>0</v>
          </cell>
          <cell r="G923">
            <v>0</v>
          </cell>
          <cell r="H923" t="str">
            <v>S6</v>
          </cell>
          <cell r="I923">
            <v>9</v>
          </cell>
          <cell r="J923">
            <v>2</v>
          </cell>
          <cell r="Q923" t="str">
            <v>HAKB4A</v>
          </cell>
          <cell r="R923" t="str">
            <v>MOFF40</v>
          </cell>
          <cell r="X923">
            <v>2210</v>
          </cell>
          <cell r="Y923" t="str">
            <v>A10K</v>
          </cell>
          <cell r="AB923" t="str">
            <v>No</v>
          </cell>
          <cell r="AC923" t="str">
            <v>No</v>
          </cell>
          <cell r="AE923">
            <v>8.835993843229635E-2</v>
          </cell>
          <cell r="AF923">
            <v>43.79</v>
          </cell>
          <cell r="AG923">
            <v>4602</v>
          </cell>
          <cell r="AI923">
            <v>2.5768998715223606</v>
          </cell>
          <cell r="AJ923">
            <v>43.79</v>
          </cell>
          <cell r="AK923">
            <v>24853</v>
          </cell>
          <cell r="AL923" t="str">
            <v>Year Round</v>
          </cell>
        </row>
        <row r="924">
          <cell r="B924" t="str">
            <v>WIYH2R</v>
          </cell>
          <cell r="E924">
            <v>0</v>
          </cell>
          <cell r="F924">
            <v>0</v>
          </cell>
          <cell r="G924">
            <v>0</v>
          </cell>
          <cell r="H924" t="str">
            <v>S6</v>
          </cell>
          <cell r="I924">
            <v>9</v>
          </cell>
          <cell r="J924">
            <v>2</v>
          </cell>
          <cell r="Q924" t="str">
            <v>HAWI10</v>
          </cell>
          <cell r="R924" t="str">
            <v>HAWI1B</v>
          </cell>
          <cell r="X924">
            <v>0</v>
          </cell>
          <cell r="Y924" t="str">
            <v>None</v>
          </cell>
          <cell r="AB924" t="str">
            <v>No</v>
          </cell>
          <cell r="AC924" t="str">
            <v>No</v>
          </cell>
          <cell r="AE924">
            <v>0</v>
          </cell>
          <cell r="AF924">
            <v>0</v>
          </cell>
          <cell r="AG924">
            <v>0</v>
          </cell>
          <cell r="AI924">
            <v>0</v>
          </cell>
          <cell r="AJ924">
            <v>0</v>
          </cell>
          <cell r="AK924">
            <v>0</v>
          </cell>
          <cell r="AL924" t="str">
            <v>Year Round</v>
          </cell>
        </row>
        <row r="925">
          <cell r="B925" t="str">
            <v>WIYH4Q</v>
          </cell>
          <cell r="E925">
            <v>0</v>
          </cell>
          <cell r="F925">
            <v>0</v>
          </cell>
          <cell r="G925">
            <v>0</v>
          </cell>
          <cell r="H925" t="str">
            <v>S6</v>
          </cell>
          <cell r="I925">
            <v>9</v>
          </cell>
          <cell r="J925">
            <v>2</v>
          </cell>
          <cell r="Q925" t="str">
            <v>HAWI10</v>
          </cell>
          <cell r="R925" t="str">
            <v>JUNV1A</v>
          </cell>
          <cell r="X925">
            <v>132</v>
          </cell>
          <cell r="Y925" t="str">
            <v>CY</v>
          </cell>
          <cell r="AB925" t="str">
            <v>No</v>
          </cell>
          <cell r="AC925" t="str">
            <v>No</v>
          </cell>
          <cell r="AE925">
            <v>6.5211763928877481E-2</v>
          </cell>
          <cell r="AF925">
            <v>144.33363906846833</v>
          </cell>
          <cell r="AG925">
            <v>1643</v>
          </cell>
          <cell r="AI925">
            <v>5.134933934357426E-2</v>
          </cell>
          <cell r="AJ925">
            <v>144.33363906846833</v>
          </cell>
          <cell r="AK925">
            <v>1458</v>
          </cell>
          <cell r="AL925" t="str">
            <v>Peak Security</v>
          </cell>
        </row>
        <row r="926">
          <cell r="B926" t="str">
            <v>WLEE20</v>
          </cell>
          <cell r="E926">
            <v>0</v>
          </cell>
          <cell r="F926">
            <v>0</v>
          </cell>
          <cell r="G926">
            <v>213.5</v>
          </cell>
          <cell r="H926" t="str">
            <v>S1</v>
          </cell>
          <cell r="I926">
            <v>10</v>
          </cell>
          <cell r="J926">
            <v>2</v>
          </cell>
          <cell r="Q926" t="str">
            <v>HELE10</v>
          </cell>
          <cell r="R926" t="str">
            <v>WIYH10</v>
          </cell>
          <cell r="X926">
            <v>109</v>
          </cell>
          <cell r="Y926" t="str">
            <v>C1FE</v>
          </cell>
          <cell r="AB926" t="str">
            <v>No</v>
          </cell>
          <cell r="AC926" t="str">
            <v>No</v>
          </cell>
          <cell r="AE926">
            <v>3.4879521457074465E-2</v>
          </cell>
          <cell r="AF926">
            <v>75.170282778999351</v>
          </cell>
          <cell r="AG926">
            <v>957</v>
          </cell>
          <cell r="AI926">
            <v>6.3094344427015114E-2</v>
          </cell>
          <cell r="AJ926">
            <v>75.170282778999351</v>
          </cell>
          <cell r="AK926">
            <v>1288</v>
          </cell>
          <cell r="AL926" t="str">
            <v>Year Round</v>
          </cell>
        </row>
        <row r="927">
          <cell r="B927" t="str">
            <v>WLEX20</v>
          </cell>
          <cell r="E927">
            <v>0</v>
          </cell>
          <cell r="F927">
            <v>0</v>
          </cell>
          <cell r="G927">
            <v>144.19999999999999</v>
          </cell>
          <cell r="H927" t="str">
            <v>S1</v>
          </cell>
          <cell r="I927">
            <v>10</v>
          </cell>
          <cell r="J927">
            <v>2</v>
          </cell>
          <cell r="Q927" t="str">
            <v>HUER10</v>
          </cell>
          <cell r="R927" t="str">
            <v>HUNF1Q</v>
          </cell>
          <cell r="X927">
            <v>146</v>
          </cell>
          <cell r="Y927" t="str">
            <v>C1BZ</v>
          </cell>
          <cell r="AB927" t="str">
            <v>No</v>
          </cell>
          <cell r="AC927" t="str">
            <v>No</v>
          </cell>
          <cell r="AE927">
            <v>0</v>
          </cell>
          <cell r="AF927">
            <v>4.0643183590944094</v>
          </cell>
          <cell r="AG927">
            <v>35</v>
          </cell>
          <cell r="AI927">
            <v>0</v>
          </cell>
          <cell r="AJ927">
            <v>4.0643183590944094</v>
          </cell>
          <cell r="AK927">
            <v>66</v>
          </cell>
          <cell r="AL927" t="str">
            <v>Year Round</v>
          </cell>
        </row>
        <row r="928">
          <cell r="B928" t="str">
            <v>WMEL20</v>
          </cell>
          <cell r="E928">
            <v>422.70579858332474</v>
          </cell>
          <cell r="F928">
            <v>0</v>
          </cell>
          <cell r="G928">
            <v>0</v>
          </cell>
          <cell r="H928" t="str">
            <v>P3</v>
          </cell>
          <cell r="I928">
            <v>16</v>
          </cell>
          <cell r="J928">
            <v>5</v>
          </cell>
          <cell r="Q928" t="str">
            <v>HUER10</v>
          </cell>
          <cell r="R928" t="str">
            <v>HUNF1R</v>
          </cell>
          <cell r="X928">
            <v>146</v>
          </cell>
          <cell r="Y928" t="str">
            <v>C1CX</v>
          </cell>
          <cell r="AB928" t="str">
            <v>No</v>
          </cell>
          <cell r="AC928" t="str">
            <v>No</v>
          </cell>
          <cell r="AE928">
            <v>0</v>
          </cell>
          <cell r="AF928">
            <v>2.2579546439413387</v>
          </cell>
          <cell r="AG928">
            <v>62</v>
          </cell>
          <cell r="AI928">
            <v>0</v>
          </cell>
          <cell r="AJ928">
            <v>2.2579546439413387</v>
          </cell>
          <cell r="AK928">
            <v>62</v>
          </cell>
          <cell r="AL928" t="str">
            <v>Year Round</v>
          </cell>
        </row>
        <row r="929">
          <cell r="B929" t="str">
            <v>WOHI1Q</v>
          </cell>
          <cell r="E929">
            <v>17.471721015</v>
          </cell>
          <cell r="F929">
            <v>0</v>
          </cell>
          <cell r="G929">
            <v>0</v>
          </cell>
          <cell r="H929" t="str">
            <v>T2</v>
          </cell>
          <cell r="I929">
            <v>5</v>
          </cell>
          <cell r="J929">
            <v>1</v>
          </cell>
          <cell r="Q929" t="str">
            <v>HUER10</v>
          </cell>
          <cell r="R929" t="str">
            <v>JUNA1T</v>
          </cell>
          <cell r="X929">
            <v>175</v>
          </cell>
          <cell r="Y929" t="str">
            <v>C1CV</v>
          </cell>
          <cell r="AB929" t="str">
            <v>No</v>
          </cell>
          <cell r="AC929" t="str">
            <v>No</v>
          </cell>
          <cell r="AE929">
            <v>1.0578588444975416E-2</v>
          </cell>
          <cell r="AF929">
            <v>81.737958110676459</v>
          </cell>
          <cell r="AG929">
            <v>3760</v>
          </cell>
          <cell r="AI929">
            <v>2.2570097627779098E-3</v>
          </cell>
          <cell r="AJ929">
            <v>81.737958110676459</v>
          </cell>
          <cell r="AK929">
            <v>1737</v>
          </cell>
          <cell r="AL929" t="str">
            <v>Peak Security</v>
          </cell>
        </row>
        <row r="930">
          <cell r="B930" t="str">
            <v>WOHI1R</v>
          </cell>
          <cell r="E930">
            <v>17.471721015</v>
          </cell>
          <cell r="F930">
            <v>0</v>
          </cell>
          <cell r="G930">
            <v>0</v>
          </cell>
          <cell r="H930" t="str">
            <v>T2</v>
          </cell>
          <cell r="I930">
            <v>5</v>
          </cell>
          <cell r="J930">
            <v>1</v>
          </cell>
          <cell r="Q930" t="str">
            <v>HUER10</v>
          </cell>
          <cell r="R930" t="str">
            <v>HUER40</v>
          </cell>
          <cell r="X930">
            <v>360</v>
          </cell>
          <cell r="Y930" t="str">
            <v>S116</v>
          </cell>
          <cell r="AB930" t="str">
            <v>No</v>
          </cell>
          <cell r="AC930" t="str">
            <v>No</v>
          </cell>
          <cell r="AE930">
            <v>1.8721373338615344E-2</v>
          </cell>
          <cell r="AF930">
            <v>0</v>
          </cell>
          <cell r="AG930">
            <v>0</v>
          </cell>
          <cell r="AI930">
            <v>2.9018742520018617E-3</v>
          </cell>
          <cell r="AJ930">
            <v>0</v>
          </cell>
          <cell r="AK930">
            <v>0</v>
          </cell>
          <cell r="AL930" t="str">
            <v>Peak Security</v>
          </cell>
        </row>
        <row r="931">
          <cell r="B931" t="str">
            <v>WTHU4A</v>
          </cell>
          <cell r="E931">
            <v>20.740986552901319</v>
          </cell>
          <cell r="F931">
            <v>0</v>
          </cell>
          <cell r="G931">
            <v>0</v>
          </cell>
          <cell r="H931" t="str">
            <v>A1</v>
          </cell>
          <cell r="I931">
            <v>24</v>
          </cell>
          <cell r="J931">
            <v>9</v>
          </cell>
          <cell r="Q931" t="str">
            <v>HUER10</v>
          </cell>
          <cell r="R931" t="str">
            <v>HUER40</v>
          </cell>
          <cell r="X931">
            <v>360</v>
          </cell>
          <cell r="Y931" t="str">
            <v>S117</v>
          </cell>
          <cell r="AB931" t="str">
            <v>No</v>
          </cell>
          <cell r="AC931" t="str">
            <v>No</v>
          </cell>
          <cell r="AE931">
            <v>1.824992011336973E-2</v>
          </cell>
          <cell r="AF931">
            <v>0</v>
          </cell>
          <cell r="AG931">
            <v>0</v>
          </cell>
          <cell r="AI931">
            <v>2.8287974562658572E-3</v>
          </cell>
          <cell r="AJ931">
            <v>0</v>
          </cell>
          <cell r="AK931">
            <v>0</v>
          </cell>
          <cell r="AL931" t="str">
            <v>Peak Security</v>
          </cell>
        </row>
        <row r="932">
          <cell r="B932" t="str">
            <v>WTHU4B</v>
          </cell>
          <cell r="E932">
            <v>20.740986552901319</v>
          </cell>
          <cell r="F932">
            <v>0</v>
          </cell>
          <cell r="G932">
            <v>0</v>
          </cell>
          <cell r="H932" t="str">
            <v>A1</v>
          </cell>
          <cell r="I932">
            <v>24</v>
          </cell>
          <cell r="J932">
            <v>9</v>
          </cell>
          <cell r="Q932" t="str">
            <v>HUER40</v>
          </cell>
          <cell r="R932" t="str">
            <v>HUNE40</v>
          </cell>
          <cell r="X932">
            <v>2770</v>
          </cell>
          <cell r="Y932" t="str">
            <v>T20151648</v>
          </cell>
          <cell r="AB932" t="str">
            <v>No</v>
          </cell>
          <cell r="AC932" t="str">
            <v>No</v>
          </cell>
          <cell r="AE932">
            <v>0</v>
          </cell>
          <cell r="AF932">
            <v>2.0405463768334058</v>
          </cell>
          <cell r="AG932">
            <v>682</v>
          </cell>
          <cell r="AI932">
            <v>0</v>
          </cell>
          <cell r="AJ932">
            <v>2.0405463768334058</v>
          </cell>
          <cell r="AK932">
            <v>649</v>
          </cell>
          <cell r="AL932" t="str">
            <v>Peak Security</v>
          </cell>
        </row>
        <row r="933">
          <cell r="B933" t="str">
            <v>WTHU4C</v>
          </cell>
          <cell r="E933">
            <v>0</v>
          </cell>
          <cell r="F933">
            <v>0</v>
          </cell>
          <cell r="G933">
            <v>0</v>
          </cell>
          <cell r="H933" t="str">
            <v>A1</v>
          </cell>
          <cell r="I933">
            <v>24</v>
          </cell>
          <cell r="J933">
            <v>9</v>
          </cell>
          <cell r="Q933" t="str">
            <v>HUER40</v>
          </cell>
          <cell r="R933" t="str">
            <v>HUNE40</v>
          </cell>
          <cell r="X933">
            <v>2770</v>
          </cell>
          <cell r="Y933" t="str">
            <v>T20151649</v>
          </cell>
          <cell r="AB933" t="str">
            <v>No</v>
          </cell>
          <cell r="AC933" t="str">
            <v>No</v>
          </cell>
          <cell r="AE933">
            <v>0</v>
          </cell>
          <cell r="AF933">
            <v>2.0405463768334058</v>
          </cell>
          <cell r="AG933">
            <v>682</v>
          </cell>
          <cell r="AI933">
            <v>0</v>
          </cell>
          <cell r="AJ933">
            <v>2.0405463768334058</v>
          </cell>
          <cell r="AK933">
            <v>649</v>
          </cell>
          <cell r="AL933" t="str">
            <v>Peak Security</v>
          </cell>
        </row>
        <row r="934">
          <cell r="B934" t="str">
            <v>WTHU4D</v>
          </cell>
          <cell r="E934">
            <v>0</v>
          </cell>
          <cell r="F934">
            <v>0</v>
          </cell>
          <cell r="G934">
            <v>0</v>
          </cell>
          <cell r="H934" t="str">
            <v>A1</v>
          </cell>
          <cell r="I934">
            <v>24</v>
          </cell>
          <cell r="J934">
            <v>9</v>
          </cell>
          <cell r="Q934" t="str">
            <v>HUER40</v>
          </cell>
          <cell r="R934" t="str">
            <v>KILS40</v>
          </cell>
          <cell r="X934">
            <v>2030</v>
          </cell>
          <cell r="Y934" t="str">
            <v>A157</v>
          </cell>
          <cell r="AB934" t="str">
            <v>No</v>
          </cell>
          <cell r="AC934" t="str">
            <v>No</v>
          </cell>
          <cell r="AE934">
            <v>5.5627876587388173E-2</v>
          </cell>
          <cell r="AF934">
            <v>59.13</v>
          </cell>
          <cell r="AG934">
            <v>4931</v>
          </cell>
          <cell r="AI934">
            <v>5.2783524157985467E-3</v>
          </cell>
          <cell r="AJ934">
            <v>59.13</v>
          </cell>
          <cell r="AK934">
            <v>1519</v>
          </cell>
          <cell r="AL934" t="str">
            <v>Peak Security</v>
          </cell>
        </row>
        <row r="935">
          <cell r="B935" t="str">
            <v>WTHU4E</v>
          </cell>
          <cell r="E935">
            <v>0</v>
          </cell>
          <cell r="F935">
            <v>0</v>
          </cell>
          <cell r="G935">
            <v>0</v>
          </cell>
          <cell r="H935" t="str">
            <v>A1</v>
          </cell>
          <cell r="I935">
            <v>24</v>
          </cell>
          <cell r="J935">
            <v>9</v>
          </cell>
          <cell r="Q935" t="str">
            <v>HUNE40</v>
          </cell>
          <cell r="R935" t="str">
            <v>NEIL4A</v>
          </cell>
          <cell r="X935">
            <v>1320</v>
          </cell>
          <cell r="Y935" t="str">
            <v>SP46</v>
          </cell>
          <cell r="AB935" t="str">
            <v>No</v>
          </cell>
          <cell r="AC935" t="str">
            <v>No</v>
          </cell>
          <cell r="AE935">
            <v>0.4371584784782146</v>
          </cell>
          <cell r="AF935">
            <v>35.78</v>
          </cell>
          <cell r="AG935">
            <v>8942</v>
          </cell>
          <cell r="AI935">
            <v>0.11919725452696585</v>
          </cell>
          <cell r="AJ935">
            <v>35.78</v>
          </cell>
          <cell r="AK935">
            <v>4669</v>
          </cell>
          <cell r="AL935" t="str">
            <v>Peak Security</v>
          </cell>
        </row>
        <row r="936">
          <cell r="B936" t="str">
            <v>WTHU4F</v>
          </cell>
          <cell r="E936">
            <v>0</v>
          </cell>
          <cell r="F936">
            <v>0</v>
          </cell>
          <cell r="G936">
            <v>0</v>
          </cell>
          <cell r="H936" t="str">
            <v>A1</v>
          </cell>
          <cell r="I936">
            <v>24</v>
          </cell>
          <cell r="J936">
            <v>9</v>
          </cell>
          <cell r="Q936" t="str">
            <v>HUER40</v>
          </cell>
          <cell r="R936" t="str">
            <v>STHA40</v>
          </cell>
          <cell r="X936">
            <v>2000</v>
          </cell>
          <cell r="Y936" t="str">
            <v>A174</v>
          </cell>
          <cell r="AB936" t="str">
            <v>No</v>
          </cell>
          <cell r="AC936" t="str">
            <v>No</v>
          </cell>
          <cell r="AE936">
            <v>1.5898819420630816E-2</v>
          </cell>
          <cell r="AF936">
            <v>94.11</v>
          </cell>
          <cell r="AG936">
            <v>3064</v>
          </cell>
          <cell r="AI936">
            <v>0.44914240698105107</v>
          </cell>
          <cell r="AJ936">
            <v>94.11</v>
          </cell>
          <cell r="AK936">
            <v>16285</v>
          </cell>
          <cell r="AL936" t="str">
            <v>Year Round</v>
          </cell>
        </row>
        <row r="937">
          <cell r="B937" t="str">
            <v>WWEY20</v>
          </cell>
          <cell r="E937">
            <v>412.05133006654097</v>
          </cell>
          <cell r="F937">
            <v>0</v>
          </cell>
          <cell r="G937">
            <v>0</v>
          </cell>
          <cell r="H937" t="str">
            <v>A8</v>
          </cell>
          <cell r="I937">
            <v>25</v>
          </cell>
          <cell r="J937">
            <v>11</v>
          </cell>
          <cell r="Q937" t="str">
            <v>HUNE40</v>
          </cell>
          <cell r="R937" t="str">
            <v>HUNN4A</v>
          </cell>
          <cell r="X937">
            <v>2770</v>
          </cell>
          <cell r="Y937" t="str">
            <v>T20161731</v>
          </cell>
          <cell r="AB937" t="str">
            <v>No</v>
          </cell>
          <cell r="AC937" t="str">
            <v>No</v>
          </cell>
          <cell r="AE937">
            <v>0</v>
          </cell>
          <cell r="AF937">
            <v>2.0405463768334058</v>
          </cell>
          <cell r="AG937">
            <v>45</v>
          </cell>
          <cell r="AI937">
            <v>0</v>
          </cell>
          <cell r="AJ937">
            <v>2.0405463768334058</v>
          </cell>
          <cell r="AK937">
            <v>19</v>
          </cell>
          <cell r="AL937" t="str">
            <v>Peak Security</v>
          </cell>
        </row>
        <row r="938">
          <cell r="B938" t="str">
            <v>WWEY2A</v>
          </cell>
          <cell r="E938">
            <v>0</v>
          </cell>
          <cell r="F938">
            <v>0</v>
          </cell>
          <cell r="G938">
            <v>0</v>
          </cell>
          <cell r="H938" t="str">
            <v>A8</v>
          </cell>
          <cell r="I938">
            <v>25</v>
          </cell>
          <cell r="J938">
            <v>11</v>
          </cell>
          <cell r="Q938" t="str">
            <v>HUNE40</v>
          </cell>
          <cell r="R938" t="str">
            <v>HUNN4B</v>
          </cell>
          <cell r="X938">
            <v>2770</v>
          </cell>
          <cell r="Y938" t="str">
            <v>T20161732</v>
          </cell>
          <cell r="AB938" t="str">
            <v>No</v>
          </cell>
          <cell r="AC938" t="str">
            <v>No</v>
          </cell>
          <cell r="AE938">
            <v>0</v>
          </cell>
          <cell r="AF938">
            <v>2.0405463768334058</v>
          </cell>
          <cell r="AG938">
            <v>45</v>
          </cell>
          <cell r="AI938">
            <v>0</v>
          </cell>
          <cell r="AJ938">
            <v>2.0405463768334058</v>
          </cell>
          <cell r="AK938">
            <v>19</v>
          </cell>
          <cell r="AL938" t="str">
            <v>Peak Security</v>
          </cell>
        </row>
        <row r="939">
          <cell r="B939" t="str">
            <v>WWEY4A</v>
          </cell>
          <cell r="E939">
            <v>0</v>
          </cell>
          <cell r="F939">
            <v>0</v>
          </cell>
          <cell r="G939">
            <v>0</v>
          </cell>
          <cell r="H939" t="str">
            <v>A8</v>
          </cell>
          <cell r="I939">
            <v>25</v>
          </cell>
          <cell r="J939">
            <v>11</v>
          </cell>
          <cell r="Q939" t="str">
            <v>HUNF1Q</v>
          </cell>
          <cell r="R939" t="str">
            <v>KILW1R</v>
          </cell>
          <cell r="X939">
            <v>146</v>
          </cell>
          <cell r="Y939" t="str">
            <v>C1NL</v>
          </cell>
          <cell r="AB939" t="str">
            <v>No</v>
          </cell>
          <cell r="AC939" t="str">
            <v>No</v>
          </cell>
          <cell r="AE939">
            <v>3.6551525642902227E-3</v>
          </cell>
          <cell r="AF939">
            <v>105.93662350766053</v>
          </cell>
          <cell r="AG939">
            <v>813</v>
          </cell>
          <cell r="AI939">
            <v>1.8511287789223722E-2</v>
          </cell>
          <cell r="AJ939">
            <v>105.93662350766053</v>
          </cell>
          <cell r="AK939">
            <v>1830</v>
          </cell>
          <cell r="AL939" t="str">
            <v>Year Round</v>
          </cell>
        </row>
        <row r="940">
          <cell r="B940" t="str">
            <v>WWEY4B</v>
          </cell>
          <cell r="E940">
            <v>0</v>
          </cell>
          <cell r="F940">
            <v>0</v>
          </cell>
          <cell r="G940">
            <v>0</v>
          </cell>
          <cell r="H940" t="str">
            <v>A8</v>
          </cell>
          <cell r="I940">
            <v>25</v>
          </cell>
          <cell r="J940">
            <v>11</v>
          </cell>
          <cell r="Q940" t="str">
            <v>HUNF1R</v>
          </cell>
          <cell r="R940" t="str">
            <v>SACO1R</v>
          </cell>
          <cell r="X940">
            <v>146</v>
          </cell>
          <cell r="Y940" t="str">
            <v>C1DL</v>
          </cell>
          <cell r="AB940" t="str">
            <v>No</v>
          </cell>
          <cell r="AC940" t="str">
            <v>No</v>
          </cell>
          <cell r="AE940">
            <v>3.1970301350454353E-2</v>
          </cell>
          <cell r="AF940">
            <v>93.21351936446932</v>
          </cell>
          <cell r="AG940">
            <v>2457</v>
          </cell>
          <cell r="AI940">
            <v>3.1970301350454353E-2</v>
          </cell>
          <cell r="AJ940">
            <v>93.21351936446932</v>
          </cell>
          <cell r="AK940">
            <v>2457</v>
          </cell>
          <cell r="AL940" t="str">
            <v>Year Round</v>
          </cell>
        </row>
        <row r="941">
          <cell r="B941" t="str">
            <v>WYLF40</v>
          </cell>
          <cell r="E941">
            <v>78.25431734782758</v>
          </cell>
          <cell r="F941">
            <v>0</v>
          </cell>
          <cell r="G941">
            <v>0</v>
          </cell>
          <cell r="H941" t="str">
            <v>M8</v>
          </cell>
          <cell r="I941">
            <v>19</v>
          </cell>
          <cell r="J941">
            <v>6</v>
          </cell>
          <cell r="Q941" t="str">
            <v>HUNN2A</v>
          </cell>
          <cell r="R941" t="str">
            <v>HUNN2C</v>
          </cell>
          <cell r="X941">
            <v>264</v>
          </cell>
          <cell r="Y941" t="str">
            <v>T20151650</v>
          </cell>
          <cell r="AB941" t="str">
            <v>No</v>
          </cell>
          <cell r="AC941" t="str">
            <v>No</v>
          </cell>
          <cell r="AE941">
            <v>1.4910088843254467E-3</v>
          </cell>
          <cell r="AF941">
            <v>56.393823650999998</v>
          </cell>
          <cell r="AG941">
            <v>1257</v>
          </cell>
          <cell r="AI941">
            <v>2.7293565045809529E-4</v>
          </cell>
          <cell r="AJ941">
            <v>56.393823650999998</v>
          </cell>
          <cell r="AK941">
            <v>538</v>
          </cell>
          <cell r="AL941" t="str">
            <v>Peak Security</v>
          </cell>
        </row>
        <row r="942">
          <cell r="B942" t="str">
            <v>WYMO40</v>
          </cell>
          <cell r="E942">
            <v>210.81676170997318</v>
          </cell>
          <cell r="F942">
            <v>0</v>
          </cell>
          <cell r="G942">
            <v>0</v>
          </cell>
          <cell r="H942" t="str">
            <v>D5</v>
          </cell>
          <cell r="I942">
            <v>18</v>
          </cell>
          <cell r="J942">
            <v>9</v>
          </cell>
          <cell r="Q942" t="str">
            <v>HUNN2B</v>
          </cell>
          <cell r="R942" t="str">
            <v>HUNN2D</v>
          </cell>
          <cell r="X942">
            <v>264</v>
          </cell>
          <cell r="Y942" t="str">
            <v>T20151651</v>
          </cell>
          <cell r="AB942" t="str">
            <v>No</v>
          </cell>
          <cell r="AC942" t="str">
            <v>No</v>
          </cell>
          <cell r="AE942">
            <v>1.4910088843254467E-3</v>
          </cell>
          <cell r="AF942">
            <v>56.393823650999998</v>
          </cell>
          <cell r="AG942">
            <v>1257</v>
          </cell>
          <cell r="AI942">
            <v>2.7293565045809529E-4</v>
          </cell>
          <cell r="AJ942">
            <v>56.393823650999998</v>
          </cell>
          <cell r="AK942">
            <v>538</v>
          </cell>
          <cell r="AL942" t="str">
            <v>Peak Security</v>
          </cell>
        </row>
        <row r="943">
          <cell r="B943" t="str">
            <v>FARI2J</v>
          </cell>
          <cell r="E943">
            <v>0</v>
          </cell>
          <cell r="F943">
            <v>0</v>
          </cell>
          <cell r="G943">
            <v>0</v>
          </cell>
          <cell r="H943" t="str">
            <v>T2</v>
          </cell>
          <cell r="I943">
            <v>1</v>
          </cell>
          <cell r="J943">
            <v>1</v>
          </cell>
          <cell r="Q943" t="str">
            <v>HUNN2A</v>
          </cell>
          <cell r="R943" t="str">
            <v>HUNN4A</v>
          </cell>
          <cell r="X943">
            <v>240</v>
          </cell>
          <cell r="Y943" t="str">
            <v>T20161714</v>
          </cell>
          <cell r="AB943" t="str">
            <v>No</v>
          </cell>
          <cell r="AC943" t="str">
            <v>No</v>
          </cell>
          <cell r="AE943">
            <v>2.9820177686522937E-3</v>
          </cell>
          <cell r="AF943">
            <v>0</v>
          </cell>
          <cell r="AG943">
            <v>0</v>
          </cell>
          <cell r="AI943">
            <v>5.4587130091651086E-4</v>
          </cell>
          <cell r="AJ943">
            <v>0</v>
          </cell>
          <cell r="AK943">
            <v>0</v>
          </cell>
          <cell r="AL943" t="str">
            <v>Peak Security</v>
          </cell>
        </row>
        <row r="944">
          <cell r="B944" t="str">
            <v>FARI2K</v>
          </cell>
          <cell r="E944">
            <v>0</v>
          </cell>
          <cell r="F944">
            <v>0</v>
          </cell>
          <cell r="G944">
            <v>0</v>
          </cell>
          <cell r="H944" t="str">
            <v>T2</v>
          </cell>
          <cell r="I944">
            <v>1</v>
          </cell>
          <cell r="J944">
            <v>1</v>
          </cell>
          <cell r="Q944" t="str">
            <v>HUNN2B</v>
          </cell>
          <cell r="R944" t="str">
            <v>HUNN4B</v>
          </cell>
          <cell r="X944">
            <v>240</v>
          </cell>
          <cell r="Y944" t="str">
            <v>T20161715</v>
          </cell>
          <cell r="AB944" t="str">
            <v>No</v>
          </cell>
          <cell r="AC944" t="str">
            <v>No</v>
          </cell>
          <cell r="AE944">
            <v>2.9820177686522937E-3</v>
          </cell>
          <cell r="AF944">
            <v>0</v>
          </cell>
          <cell r="AG944">
            <v>0</v>
          </cell>
          <cell r="AI944">
            <v>5.4587130091651086E-4</v>
          </cell>
          <cell r="AJ944">
            <v>0</v>
          </cell>
          <cell r="AK944">
            <v>0</v>
          </cell>
          <cell r="AL944" t="str">
            <v>Peak Security</v>
          </cell>
        </row>
        <row r="945">
          <cell r="B945" t="str">
            <v>CRSS2C</v>
          </cell>
          <cell r="E945">
            <v>0</v>
          </cell>
          <cell r="F945">
            <v>0</v>
          </cell>
          <cell r="G945">
            <v>0</v>
          </cell>
          <cell r="H945" t="str">
            <v>T3</v>
          </cell>
          <cell r="I945">
            <v>7</v>
          </cell>
          <cell r="J945">
            <v>1</v>
          </cell>
          <cell r="Q945" t="str">
            <v>INVR10</v>
          </cell>
          <cell r="R945" t="str">
            <v>INVR20</v>
          </cell>
          <cell r="X945">
            <v>240</v>
          </cell>
          <cell r="Y945" t="str">
            <v>SP20</v>
          </cell>
          <cell r="AB945" t="str">
            <v>No</v>
          </cell>
          <cell r="AC945" t="str">
            <v>No</v>
          </cell>
          <cell r="AE945">
            <v>1.5444326118096022E-3</v>
          </cell>
          <cell r="AF945">
            <v>0</v>
          </cell>
          <cell r="AG945">
            <v>0</v>
          </cell>
          <cell r="AI945">
            <v>2.913043364403391E-2</v>
          </cell>
          <cell r="AJ945">
            <v>0</v>
          </cell>
          <cell r="AK945">
            <v>0</v>
          </cell>
          <cell r="AL945" t="str">
            <v>Year Round</v>
          </cell>
        </row>
        <row r="946">
          <cell r="B946" t="str">
            <v>CRSS2D</v>
          </cell>
          <cell r="E946">
            <v>0</v>
          </cell>
          <cell r="F946">
            <v>0</v>
          </cell>
          <cell r="G946">
            <v>0</v>
          </cell>
          <cell r="H946" t="str">
            <v>T3</v>
          </cell>
          <cell r="I946">
            <v>7</v>
          </cell>
          <cell r="J946">
            <v>1</v>
          </cell>
          <cell r="Q946" t="str">
            <v>INVR10</v>
          </cell>
          <cell r="R946" t="str">
            <v>INVR20</v>
          </cell>
          <cell r="X946">
            <v>240</v>
          </cell>
          <cell r="Y946" t="str">
            <v>SP22</v>
          </cell>
          <cell r="AB946" t="str">
            <v>No</v>
          </cell>
          <cell r="AC946" t="str">
            <v>No</v>
          </cell>
          <cell r="AE946">
            <v>1.551691979537972E-3</v>
          </cell>
          <cell r="AF946">
            <v>0</v>
          </cell>
          <cell r="AG946">
            <v>0</v>
          </cell>
          <cell r="AI946">
            <v>2.9267356762784379E-2</v>
          </cell>
          <cell r="AJ946">
            <v>0</v>
          </cell>
          <cell r="AK946">
            <v>0</v>
          </cell>
          <cell r="AL946" t="str">
            <v>Year Round</v>
          </cell>
        </row>
        <row r="947">
          <cell r="B947" t="str">
            <v>BHLA10</v>
          </cell>
          <cell r="E947">
            <v>0</v>
          </cell>
          <cell r="F947">
            <v>0</v>
          </cell>
          <cell r="G947">
            <v>75.599999999999994</v>
          </cell>
          <cell r="H947" t="str">
            <v>T1</v>
          </cell>
          <cell r="I947">
            <v>3</v>
          </cell>
          <cell r="J947">
            <v>1</v>
          </cell>
          <cell r="Q947" t="str">
            <v>INWI1Q</v>
          </cell>
          <cell r="R947" t="str">
            <v>TORN10</v>
          </cell>
          <cell r="X947">
            <v>110</v>
          </cell>
          <cell r="Y947" t="str">
            <v>C1DY</v>
          </cell>
          <cell r="AB947" t="str">
            <v>No</v>
          </cell>
          <cell r="AC947" t="str">
            <v>No</v>
          </cell>
          <cell r="AE947">
            <v>1.0599903660806414E-4</v>
          </cell>
          <cell r="AF947">
            <v>25.96647840532539</v>
          </cell>
          <cell r="AG947">
            <v>134</v>
          </cell>
          <cell r="AI947">
            <v>1.0599903660768311E-4</v>
          </cell>
          <cell r="AJ947">
            <v>25.96647840532539</v>
          </cell>
          <cell r="AK947">
            <v>134</v>
          </cell>
          <cell r="AL947" t="str">
            <v>Year Round</v>
          </cell>
        </row>
        <row r="948">
          <cell r="B948" t="str">
            <v>DUNH10</v>
          </cell>
          <cell r="E948">
            <v>0</v>
          </cell>
          <cell r="F948">
            <v>0</v>
          </cell>
          <cell r="G948">
            <v>0</v>
          </cell>
          <cell r="H948" t="str">
            <v>S1</v>
          </cell>
          <cell r="I948">
            <v>10</v>
          </cell>
          <cell r="J948">
            <v>2</v>
          </cell>
          <cell r="Q948" t="str">
            <v>INWI1R</v>
          </cell>
          <cell r="R948" t="str">
            <v>TORN10</v>
          </cell>
          <cell r="X948">
            <v>110</v>
          </cell>
          <cell r="Y948" t="str">
            <v>C1CZ</v>
          </cell>
          <cell r="AB948" t="str">
            <v>No</v>
          </cell>
          <cell r="AC948" t="str">
            <v>No</v>
          </cell>
          <cell r="AE948">
            <v>1.0599903660806414E-4</v>
          </cell>
          <cell r="AF948">
            <v>25.289092012142994</v>
          </cell>
          <cell r="AG948">
            <v>130</v>
          </cell>
          <cell r="AI948">
            <v>1.0599903660768311E-4</v>
          </cell>
          <cell r="AJ948">
            <v>25.289092012142994</v>
          </cell>
          <cell r="AK948">
            <v>130</v>
          </cell>
          <cell r="AL948" t="str">
            <v>Year Round</v>
          </cell>
        </row>
        <row r="949">
          <cell r="B949" t="str">
            <v>FYRI10</v>
          </cell>
          <cell r="E949">
            <v>0</v>
          </cell>
          <cell r="F949">
            <v>0</v>
          </cell>
          <cell r="G949">
            <v>0</v>
          </cell>
          <cell r="H949" t="str">
            <v>T5</v>
          </cell>
          <cell r="I949">
            <v>1</v>
          </cell>
          <cell r="J949">
            <v>1</v>
          </cell>
          <cell r="Q949" t="str">
            <v>JUNA1T</v>
          </cell>
          <cell r="R949" t="str">
            <v>KILW1Q</v>
          </cell>
          <cell r="X949">
            <v>146</v>
          </cell>
          <cell r="Y949" t="str">
            <v>C1DR</v>
          </cell>
          <cell r="AB949" t="str">
            <v>No</v>
          </cell>
          <cell r="AC949" t="str">
            <v>No</v>
          </cell>
          <cell r="AE949">
            <v>1.3220796763709845E-2</v>
          </cell>
          <cell r="AF949">
            <v>35.552982209952468</v>
          </cell>
          <cell r="AG949">
            <v>562</v>
          </cell>
          <cell r="AI949">
            <v>4.2518432198166128E-3</v>
          </cell>
          <cell r="AJ949">
            <v>35.552982209952468</v>
          </cell>
          <cell r="AK949">
            <v>318</v>
          </cell>
          <cell r="AL949" t="str">
            <v>Peak Security</v>
          </cell>
        </row>
        <row r="950">
          <cell r="B950" t="str">
            <v>FYRI2J</v>
          </cell>
          <cell r="E950">
            <v>0</v>
          </cell>
          <cell r="F950">
            <v>0</v>
          </cell>
          <cell r="G950">
            <v>0</v>
          </cell>
          <cell r="H950" t="str">
            <v>T5</v>
          </cell>
          <cell r="I950">
            <v>1</v>
          </cell>
          <cell r="J950">
            <v>1</v>
          </cell>
          <cell r="Q950" t="str">
            <v>JUNA1T</v>
          </cell>
          <cell r="R950" t="str">
            <v>SACO1Q</v>
          </cell>
          <cell r="X950">
            <v>151</v>
          </cell>
          <cell r="Y950" t="str">
            <v>C1DS</v>
          </cell>
          <cell r="AB950" t="str">
            <v>No</v>
          </cell>
          <cell r="AC950" t="str">
            <v>No</v>
          </cell>
          <cell r="AE950">
            <v>3.3752133106847319E-2</v>
          </cell>
          <cell r="AF950">
            <v>23.338812515242992</v>
          </cell>
          <cell r="AG950">
            <v>705</v>
          </cell>
          <cell r="AI950">
            <v>3.3752133106846979E-2</v>
          </cell>
          <cell r="AJ950">
            <v>23.338812515242992</v>
          </cell>
          <cell r="AK950">
            <v>705</v>
          </cell>
          <cell r="AL950" t="str">
            <v>Year Round</v>
          </cell>
        </row>
        <row r="951">
          <cell r="B951" t="str">
            <v>FYRI2K</v>
          </cell>
          <cell r="E951">
            <v>0</v>
          </cell>
          <cell r="F951">
            <v>0</v>
          </cell>
          <cell r="G951">
            <v>0</v>
          </cell>
          <cell r="H951" t="str">
            <v>T5</v>
          </cell>
          <cell r="I951">
            <v>1</v>
          </cell>
          <cell r="J951">
            <v>1</v>
          </cell>
          <cell r="Q951" t="str">
            <v>KAIM20</v>
          </cell>
          <cell r="R951" t="str">
            <v>SMEA20</v>
          </cell>
          <cell r="X951">
            <v>1090</v>
          </cell>
          <cell r="Y951" t="str">
            <v>B13L</v>
          </cell>
          <cell r="AB951" t="str">
            <v>No</v>
          </cell>
          <cell r="AC951" t="str">
            <v>No</v>
          </cell>
          <cell r="AE951">
            <v>0.28688229819726319</v>
          </cell>
          <cell r="AF951">
            <v>10.354899206680285</v>
          </cell>
          <cell r="AG951">
            <v>2773</v>
          </cell>
          <cell r="AI951">
            <v>3.4131923187898524E-3</v>
          </cell>
          <cell r="AJ951">
            <v>10.354899206680285</v>
          </cell>
          <cell r="AK951">
            <v>302</v>
          </cell>
          <cell r="AL951" t="str">
            <v>Peak Security</v>
          </cell>
        </row>
        <row r="952">
          <cell r="B952" t="str">
            <v>HIBU40</v>
          </cell>
          <cell r="E952">
            <v>0</v>
          </cell>
          <cell r="F952">
            <v>0</v>
          </cell>
          <cell r="G952">
            <v>0</v>
          </cell>
          <cell r="H952" t="str">
            <v>A1</v>
          </cell>
          <cell r="I952">
            <v>24</v>
          </cell>
          <cell r="J952">
            <v>12</v>
          </cell>
          <cell r="Q952" t="str">
            <v>KAIM20</v>
          </cell>
          <cell r="R952" t="str">
            <v>WHHO2Q</v>
          </cell>
          <cell r="X952">
            <v>276</v>
          </cell>
          <cell r="Y952" t="str">
            <v>B1AH</v>
          </cell>
          <cell r="AB952" t="str">
            <v>No</v>
          </cell>
          <cell r="AC952" t="str">
            <v>No</v>
          </cell>
          <cell r="AE952">
            <v>7.3673094875175236E-3</v>
          </cell>
          <cell r="AF952">
            <v>73.881103063366908</v>
          </cell>
          <cell r="AG952">
            <v>3171</v>
          </cell>
          <cell r="AI952">
            <v>7.3673094875168869E-3</v>
          </cell>
          <cell r="AJ952">
            <v>73.881103063366908</v>
          </cell>
          <cell r="AK952">
            <v>3171</v>
          </cell>
          <cell r="AL952" t="str">
            <v>Year Round</v>
          </cell>
        </row>
        <row r="953">
          <cell r="B953" t="str">
            <v>LOCB10</v>
          </cell>
          <cell r="E953">
            <v>0</v>
          </cell>
          <cell r="F953">
            <v>0</v>
          </cell>
          <cell r="G953">
            <v>0</v>
          </cell>
          <cell r="H953" t="str">
            <v>T5</v>
          </cell>
          <cell r="I953">
            <v>1</v>
          </cell>
          <cell r="J953">
            <v>1</v>
          </cell>
          <cell r="Q953" t="str">
            <v>KAIM20</v>
          </cell>
          <cell r="R953" t="str">
            <v>WHHO2R</v>
          </cell>
          <cell r="X953">
            <v>276</v>
          </cell>
          <cell r="Y953" t="str">
            <v>B1AG</v>
          </cell>
          <cell r="AB953" t="str">
            <v>No</v>
          </cell>
          <cell r="AC953" t="str">
            <v>No</v>
          </cell>
          <cell r="AE953">
            <v>7.3673094875148894E-3</v>
          </cell>
          <cell r="AF953">
            <v>71.246583109169322</v>
          </cell>
          <cell r="AG953">
            <v>3058</v>
          </cell>
          <cell r="AI953">
            <v>7.3673094875121659E-3</v>
          </cell>
          <cell r="AJ953">
            <v>71.246583109169322</v>
          </cell>
          <cell r="AK953">
            <v>3058</v>
          </cell>
          <cell r="AL953" t="str">
            <v>Year Round</v>
          </cell>
        </row>
        <row r="954">
          <cell r="B954" t="str">
            <v>LOCB20</v>
          </cell>
          <cell r="E954">
            <v>0</v>
          </cell>
          <cell r="F954">
            <v>0</v>
          </cell>
          <cell r="G954">
            <v>0</v>
          </cell>
          <cell r="H954" t="str">
            <v>T5</v>
          </cell>
          <cell r="I954">
            <v>1</v>
          </cell>
          <cell r="J954">
            <v>1</v>
          </cell>
          <cell r="Q954" t="str">
            <v>KEOO10</v>
          </cell>
          <cell r="R954" t="str">
            <v>NECU10</v>
          </cell>
          <cell r="X954">
            <v>132</v>
          </cell>
          <cell r="Y954" t="str">
            <v>SPNRoute1</v>
          </cell>
          <cell r="AB954" t="str">
            <v>No</v>
          </cell>
          <cell r="AC954" t="str">
            <v>No</v>
          </cell>
          <cell r="AE954">
            <v>2.9656365901525729E-3</v>
          </cell>
          <cell r="AF954">
            <v>136.15635847245915</v>
          </cell>
          <cell r="AG954">
            <v>7538</v>
          </cell>
          <cell r="AI954">
            <v>1.3090832525843644E-3</v>
          </cell>
          <cell r="AJ954">
            <v>136.15635847245915</v>
          </cell>
          <cell r="AK954">
            <v>5008</v>
          </cell>
          <cell r="AL954" t="str">
            <v>Peak Security</v>
          </cell>
        </row>
        <row r="955">
          <cell r="B955" t="str">
            <v>BLHI40</v>
          </cell>
          <cell r="E955">
            <v>0</v>
          </cell>
          <cell r="F955">
            <v>0</v>
          </cell>
          <cell r="G955">
            <v>205.79999999999998</v>
          </cell>
          <cell r="H955" t="str">
            <v>T2</v>
          </cell>
          <cell r="I955">
            <v>1</v>
          </cell>
          <cell r="J955">
            <v>1</v>
          </cell>
          <cell r="Q955" t="str">
            <v>MARG10</v>
          </cell>
          <cell r="R955" t="str">
            <v>NECU10</v>
          </cell>
          <cell r="X955">
            <v>195</v>
          </cell>
          <cell r="Y955" t="str">
            <v>SPNRoute2</v>
          </cell>
          <cell r="AB955" t="str">
            <v>No</v>
          </cell>
          <cell r="AC955" t="str">
            <v>No</v>
          </cell>
          <cell r="AE955">
            <v>0</v>
          </cell>
          <cell r="AF955">
            <v>129.52521066773815</v>
          </cell>
          <cell r="AG955">
            <v>0</v>
          </cell>
          <cell r="AI955">
            <v>1.6675417364907666E-3</v>
          </cell>
          <cell r="AJ955">
            <v>129.52521066773815</v>
          </cell>
          <cell r="AK955">
            <v>4796</v>
          </cell>
          <cell r="AL955" t="str">
            <v>Year Round</v>
          </cell>
        </row>
        <row r="956">
          <cell r="B956" t="str">
            <v>EHAU10</v>
          </cell>
          <cell r="E956">
            <v>0</v>
          </cell>
          <cell r="F956">
            <v>0</v>
          </cell>
          <cell r="G956">
            <v>0</v>
          </cell>
          <cell r="H956" t="str">
            <v>S1</v>
          </cell>
          <cell r="I956">
            <v>11</v>
          </cell>
          <cell r="J956">
            <v>2</v>
          </cell>
          <cell r="Q956" t="str">
            <v>KIER1Q</v>
          </cell>
          <cell r="R956" t="str">
            <v>WIYH10</v>
          </cell>
          <cell r="X956">
            <v>100</v>
          </cell>
          <cell r="Y956" t="str">
            <v>C1DX</v>
          </cell>
          <cell r="AB956" t="str">
            <v>No</v>
          </cell>
          <cell r="AC956" t="str">
            <v>No</v>
          </cell>
          <cell r="AE956">
            <v>2.4728360017122648E-2</v>
          </cell>
          <cell r="AF956">
            <v>100.37490192471573</v>
          </cell>
          <cell r="AG956">
            <v>2748</v>
          </cell>
          <cell r="AI956">
            <v>2.4728360017123419E-2</v>
          </cell>
          <cell r="AJ956">
            <v>100.37490192471573</v>
          </cell>
          <cell r="AK956">
            <v>2748</v>
          </cell>
          <cell r="AL956" t="str">
            <v>Year Round</v>
          </cell>
        </row>
        <row r="957">
          <cell r="B957" t="str">
            <v>BLHI10</v>
          </cell>
          <cell r="E957">
            <v>0</v>
          </cell>
          <cell r="F957">
            <v>0</v>
          </cell>
          <cell r="G957">
            <v>0</v>
          </cell>
          <cell r="H957" t="str">
            <v>T2</v>
          </cell>
          <cell r="I957">
            <v>1</v>
          </cell>
          <cell r="J957">
            <v>1</v>
          </cell>
          <cell r="Q957" t="str">
            <v>KILB1Q</v>
          </cell>
          <cell r="R957" t="str">
            <v>WIYH10</v>
          </cell>
          <cell r="X957">
            <v>139</v>
          </cell>
          <cell r="Y957" t="str">
            <v>C1DU</v>
          </cell>
          <cell r="AB957" t="str">
            <v>No</v>
          </cell>
          <cell r="AC957" t="str">
            <v>No</v>
          </cell>
          <cell r="AE957">
            <v>1.7212716529857737E-3</v>
          </cell>
          <cell r="AF957">
            <v>76.318866965217239</v>
          </cell>
          <cell r="AG957">
            <v>1001</v>
          </cell>
          <cell r="AI957">
            <v>1.7212716529854269E-3</v>
          </cell>
          <cell r="AJ957">
            <v>76.318866965217239</v>
          </cell>
          <cell r="AK957">
            <v>1001</v>
          </cell>
          <cell r="AL957" t="str">
            <v>Year Round</v>
          </cell>
        </row>
        <row r="958">
          <cell r="B958" t="str">
            <v>DORE11</v>
          </cell>
          <cell r="E958">
            <v>0</v>
          </cell>
          <cell r="F958">
            <v>0</v>
          </cell>
          <cell r="G958">
            <v>77</v>
          </cell>
          <cell r="H958" t="str">
            <v>T2</v>
          </cell>
          <cell r="I958">
            <v>1</v>
          </cell>
          <cell r="J958">
            <v>1</v>
          </cell>
          <cell r="Q958" t="str">
            <v>KILB1R</v>
          </cell>
          <cell r="R958" t="str">
            <v>WIYH10</v>
          </cell>
          <cell r="X958">
            <v>139</v>
          </cell>
          <cell r="Y958" t="str">
            <v>C1DV</v>
          </cell>
          <cell r="AB958" t="str">
            <v>No</v>
          </cell>
          <cell r="AC958" t="str">
            <v>No</v>
          </cell>
          <cell r="AE958">
            <v>2.065525983583053E-3</v>
          </cell>
          <cell r="AF958">
            <v>74.286707785670032</v>
          </cell>
          <cell r="AG958">
            <v>975</v>
          </cell>
          <cell r="AI958">
            <v>2.0655259835821792E-3</v>
          </cell>
          <cell r="AJ958">
            <v>74.286707785670032</v>
          </cell>
          <cell r="AK958">
            <v>975</v>
          </cell>
          <cell r="AL958" t="str">
            <v>Year Round</v>
          </cell>
        </row>
        <row r="959">
          <cell r="B959" t="str">
            <v>DORE12</v>
          </cell>
          <cell r="E959">
            <v>0</v>
          </cell>
          <cell r="F959">
            <v>0</v>
          </cell>
          <cell r="G959">
            <v>77</v>
          </cell>
          <cell r="H959" t="str">
            <v>T2</v>
          </cell>
          <cell r="I959">
            <v>1</v>
          </cell>
          <cell r="J959">
            <v>1</v>
          </cell>
          <cell r="Q959" t="str">
            <v>KILG20</v>
          </cell>
          <cell r="R959" t="str">
            <v>MAHI20</v>
          </cell>
          <cell r="X959">
            <v>552</v>
          </cell>
          <cell r="Y959" t="str">
            <v>T201617117</v>
          </cell>
          <cell r="AB959" t="str">
            <v>No</v>
          </cell>
          <cell r="AC959" t="str">
            <v>No</v>
          </cell>
          <cell r="AE959">
            <v>0</v>
          </cell>
          <cell r="AF959">
            <v>11.984837044768849</v>
          </cell>
          <cell r="AG959">
            <v>0</v>
          </cell>
          <cell r="AI959">
            <v>0.28019376000000445</v>
          </cell>
          <cell r="AJ959">
            <v>11.984837044768849</v>
          </cell>
          <cell r="AK959">
            <v>1913</v>
          </cell>
          <cell r="AL959" t="str">
            <v>Year Round</v>
          </cell>
        </row>
        <row r="960">
          <cell r="B960" t="str">
            <v>GILB10</v>
          </cell>
          <cell r="E960">
            <v>0</v>
          </cell>
          <cell r="F960">
            <v>0</v>
          </cell>
          <cell r="G960">
            <v>10.5</v>
          </cell>
          <cell r="H960" t="str">
            <v>T5</v>
          </cell>
          <cell r="I960">
            <v>1</v>
          </cell>
          <cell r="J960">
            <v>1</v>
          </cell>
          <cell r="Q960" t="str">
            <v>KILS10</v>
          </cell>
          <cell r="R960" t="str">
            <v>MEAD10</v>
          </cell>
          <cell r="X960">
            <v>162</v>
          </cell>
          <cell r="Y960" t="str">
            <v>T20161711</v>
          </cell>
          <cell r="AB960" t="str">
            <v>No</v>
          </cell>
          <cell r="AC960" t="str">
            <v>No</v>
          </cell>
          <cell r="AE960">
            <v>2.8027236291648161E-2</v>
          </cell>
          <cell r="AF960">
            <v>59.329671023786673</v>
          </cell>
          <cell r="AG960">
            <v>1065</v>
          </cell>
          <cell r="AI960">
            <v>0.39823533754459395</v>
          </cell>
          <cell r="AJ960">
            <v>59.329671023786673</v>
          </cell>
          <cell r="AK960">
            <v>4014</v>
          </cell>
          <cell r="AL960" t="str">
            <v>Year Round</v>
          </cell>
        </row>
        <row r="961">
          <cell r="B961" t="str">
            <v>KYPE10</v>
          </cell>
          <cell r="E961">
            <v>0</v>
          </cell>
          <cell r="F961">
            <v>0</v>
          </cell>
          <cell r="G961">
            <v>61.88</v>
          </cell>
          <cell r="H961" t="str">
            <v>S1</v>
          </cell>
          <cell r="I961">
            <v>11</v>
          </cell>
          <cell r="J961">
            <v>2</v>
          </cell>
          <cell r="Q961" t="str">
            <v>KILS10</v>
          </cell>
          <cell r="R961" t="str">
            <v>KILS20</v>
          </cell>
          <cell r="X961">
            <v>240</v>
          </cell>
          <cell r="Y961" t="str">
            <v>S10A</v>
          </cell>
          <cell r="AB961" t="str">
            <v>No</v>
          </cell>
          <cell r="AC961" t="str">
            <v>No</v>
          </cell>
          <cell r="AE961">
            <v>6.249586936471708E-3</v>
          </cell>
          <cell r="AF961">
            <v>0</v>
          </cell>
          <cell r="AG961">
            <v>0</v>
          </cell>
          <cell r="AI961">
            <v>4.4734977372711936E-3</v>
          </cell>
          <cell r="AJ961">
            <v>0</v>
          </cell>
          <cell r="AK961">
            <v>0</v>
          </cell>
          <cell r="AL961" t="str">
            <v>Peak Security</v>
          </cell>
        </row>
        <row r="962">
          <cell r="B962" t="str">
            <v>MIDM10</v>
          </cell>
          <cell r="E962">
            <v>0</v>
          </cell>
          <cell r="F962">
            <v>0</v>
          </cell>
          <cell r="G962">
            <v>35.699999999999996</v>
          </cell>
          <cell r="H962" t="str">
            <v>S1</v>
          </cell>
          <cell r="I962">
            <v>11</v>
          </cell>
          <cell r="J962">
            <v>2</v>
          </cell>
          <cell r="Q962" t="str">
            <v>KILS20</v>
          </cell>
          <cell r="R962" t="str">
            <v>KILT2Q</v>
          </cell>
          <cell r="X962">
            <v>280</v>
          </cell>
          <cell r="Y962" t="str">
            <v>B1AE</v>
          </cell>
          <cell r="AB962" t="str">
            <v>No</v>
          </cell>
          <cell r="AC962" t="str">
            <v>No</v>
          </cell>
          <cell r="AE962">
            <v>1.7782744040148596E-3</v>
          </cell>
          <cell r="AF962">
            <v>9.4210975504981924</v>
          </cell>
          <cell r="AG962">
            <v>281</v>
          </cell>
          <cell r="AI962">
            <v>1.7782744040152735E-3</v>
          </cell>
          <cell r="AJ962">
            <v>9.4210975504981924</v>
          </cell>
          <cell r="AK962">
            <v>281</v>
          </cell>
          <cell r="AL962" t="str">
            <v>Year Round</v>
          </cell>
        </row>
        <row r="963">
          <cell r="B963" t="str">
            <v>MILS1Q</v>
          </cell>
          <cell r="E963">
            <v>0</v>
          </cell>
          <cell r="F963">
            <v>0</v>
          </cell>
          <cell r="G963">
            <v>17.5</v>
          </cell>
          <cell r="H963" t="str">
            <v>T1</v>
          </cell>
          <cell r="I963">
            <v>3</v>
          </cell>
          <cell r="J963">
            <v>1</v>
          </cell>
          <cell r="Q963" t="str">
            <v>KILS20</v>
          </cell>
          <cell r="R963" t="str">
            <v>KILT2R</v>
          </cell>
          <cell r="X963">
            <v>280</v>
          </cell>
          <cell r="Y963" t="str">
            <v>B1AF</v>
          </cell>
          <cell r="AB963" t="str">
            <v>No</v>
          </cell>
          <cell r="AC963" t="str">
            <v>No</v>
          </cell>
          <cell r="AE963">
            <v>1.7782744040148596E-3</v>
          </cell>
          <cell r="AF963">
            <v>9.4210975504981924</v>
          </cell>
          <cell r="AG963">
            <v>281</v>
          </cell>
          <cell r="AI963">
            <v>1.7782744040152735E-3</v>
          </cell>
          <cell r="AJ963">
            <v>9.4210975504981924</v>
          </cell>
          <cell r="AK963">
            <v>281</v>
          </cell>
          <cell r="AL963" t="str">
            <v>Year Round</v>
          </cell>
        </row>
        <row r="964">
          <cell r="B964" t="str">
            <v>SPIT10</v>
          </cell>
          <cell r="E964">
            <v>0</v>
          </cell>
          <cell r="F964">
            <v>0</v>
          </cell>
          <cell r="G964">
            <v>0</v>
          </cell>
          <cell r="H964" t="str">
            <v>T5</v>
          </cell>
          <cell r="I964">
            <v>1</v>
          </cell>
          <cell r="J964">
            <v>1</v>
          </cell>
          <cell r="Q964" t="str">
            <v>KILS20</v>
          </cell>
          <cell r="R964" t="str">
            <v>KILS40</v>
          </cell>
          <cell r="X964">
            <v>1000</v>
          </cell>
          <cell r="Y964" t="str">
            <v>F120A</v>
          </cell>
          <cell r="AB964" t="str">
            <v>No</v>
          </cell>
          <cell r="AC964" t="str">
            <v>No</v>
          </cell>
          <cell r="AE964">
            <v>8.8324272913712868E-3</v>
          </cell>
          <cell r="AF964">
            <v>0</v>
          </cell>
          <cell r="AG964">
            <v>0</v>
          </cell>
          <cell r="AI964">
            <v>7.4223523291948992E-2</v>
          </cell>
          <cell r="AJ964">
            <v>0</v>
          </cell>
          <cell r="AK964">
            <v>0</v>
          </cell>
          <cell r="AL964" t="str">
            <v>Year Round</v>
          </cell>
        </row>
        <row r="965">
          <cell r="B965" t="str">
            <v>SPIT20</v>
          </cell>
          <cell r="E965">
            <v>0</v>
          </cell>
          <cell r="F965">
            <v>0</v>
          </cell>
          <cell r="G965">
            <v>0</v>
          </cell>
          <cell r="H965" t="str">
            <v>T5</v>
          </cell>
          <cell r="I965">
            <v>1</v>
          </cell>
          <cell r="J965">
            <v>1</v>
          </cell>
          <cell r="Q965" t="str">
            <v>KILS20</v>
          </cell>
          <cell r="R965" t="str">
            <v>KILS40</v>
          </cell>
          <cell r="X965">
            <v>1000</v>
          </cell>
          <cell r="Y965" t="str">
            <v>F120B</v>
          </cell>
          <cell r="AB965" t="str">
            <v>No</v>
          </cell>
          <cell r="AC965" t="str">
            <v>No</v>
          </cell>
          <cell r="AE965">
            <v>4.1541832599004775E-3</v>
          </cell>
          <cell r="AF965">
            <v>0</v>
          </cell>
          <cell r="AG965">
            <v>0</v>
          </cell>
          <cell r="AI965">
            <v>3.4909782756035165E-2</v>
          </cell>
          <cell r="AJ965">
            <v>0</v>
          </cell>
          <cell r="AK965">
            <v>0</v>
          </cell>
          <cell r="AL965" t="str">
            <v>Year Round</v>
          </cell>
        </row>
        <row r="966">
          <cell r="B966" t="str">
            <v>THSO20</v>
          </cell>
          <cell r="E966">
            <v>0</v>
          </cell>
          <cell r="F966">
            <v>0</v>
          </cell>
          <cell r="G966">
            <v>0</v>
          </cell>
          <cell r="H966" t="str">
            <v>T5</v>
          </cell>
          <cell r="I966">
            <v>1</v>
          </cell>
          <cell r="J966">
            <v>1</v>
          </cell>
          <cell r="Q966" t="str">
            <v>KILS40</v>
          </cell>
          <cell r="R966" t="str">
            <v>STHA40</v>
          </cell>
          <cell r="X966">
            <v>2000</v>
          </cell>
          <cell r="Y966" t="str">
            <v>A122</v>
          </cell>
          <cell r="AB966" t="str">
            <v>No</v>
          </cell>
          <cell r="AC966" t="str">
            <v>No</v>
          </cell>
          <cell r="AE966">
            <v>1.5807049980389645E-2</v>
          </cell>
          <cell r="AF966">
            <v>34.950000000000003</v>
          </cell>
          <cell r="AG966">
            <v>1661</v>
          </cell>
          <cell r="AI966">
            <v>1.1491515064431463</v>
          </cell>
          <cell r="AJ966">
            <v>34.950000000000003</v>
          </cell>
          <cell r="AK966">
            <v>14161</v>
          </cell>
          <cell r="AL966" t="str">
            <v>Year Round</v>
          </cell>
        </row>
        <row r="967">
          <cell r="B967" t="str">
            <v>TOMT10</v>
          </cell>
          <cell r="E967">
            <v>0</v>
          </cell>
          <cell r="F967">
            <v>0</v>
          </cell>
          <cell r="G967">
            <v>0</v>
          </cell>
          <cell r="H967" t="str">
            <v>T1</v>
          </cell>
          <cell r="I967">
            <v>1</v>
          </cell>
          <cell r="J967">
            <v>1</v>
          </cell>
          <cell r="Q967" t="str">
            <v>KILW1Q</v>
          </cell>
          <cell r="R967" t="str">
            <v>MEAD10</v>
          </cell>
          <cell r="X967">
            <v>146</v>
          </cell>
          <cell r="Y967" t="str">
            <v>C1CT</v>
          </cell>
          <cell r="AB967" t="str">
            <v>No</v>
          </cell>
          <cell r="AC967" t="str">
            <v>No</v>
          </cell>
          <cell r="AE967">
            <v>1.260226566896769E-3</v>
          </cell>
          <cell r="AF967">
            <v>39.567028588495489</v>
          </cell>
          <cell r="AG967">
            <v>163</v>
          </cell>
          <cell r="AI967">
            <v>6.1709178187791452E-2</v>
          </cell>
          <cell r="AJ967">
            <v>39.567028588495489</v>
          </cell>
          <cell r="AK967">
            <v>1143</v>
          </cell>
          <cell r="AL967" t="str">
            <v>Year Round</v>
          </cell>
        </row>
        <row r="968">
          <cell r="B968" t="str">
            <v>TOMT20</v>
          </cell>
          <cell r="E968">
            <v>0</v>
          </cell>
          <cell r="F968">
            <v>0</v>
          </cell>
          <cell r="G968">
            <v>0</v>
          </cell>
          <cell r="H968" t="str">
            <v>T1</v>
          </cell>
          <cell r="I968">
            <v>1</v>
          </cell>
          <cell r="J968">
            <v>1</v>
          </cell>
          <cell r="Q968" t="str">
            <v>KILW1R</v>
          </cell>
          <cell r="R968" t="str">
            <v>MEAD10</v>
          </cell>
          <cell r="X968">
            <v>146</v>
          </cell>
          <cell r="Y968" t="str">
            <v>C1DT</v>
          </cell>
          <cell r="AB968" t="str">
            <v>No</v>
          </cell>
          <cell r="AC968" t="str">
            <v>No</v>
          </cell>
          <cell r="AE968">
            <v>4.3626014477014001E-3</v>
          </cell>
          <cell r="AF968">
            <v>39.567028588495489</v>
          </cell>
          <cell r="AG968">
            <v>304</v>
          </cell>
          <cell r="AI968">
            <v>2.2094117683910831E-2</v>
          </cell>
          <cell r="AJ968">
            <v>39.567028588495489</v>
          </cell>
          <cell r="AK968">
            <v>684</v>
          </cell>
          <cell r="AL968" t="str">
            <v>Year Round</v>
          </cell>
        </row>
        <row r="969">
          <cell r="B969" t="str">
            <v>ABBA10</v>
          </cell>
          <cell r="E969">
            <v>0</v>
          </cell>
          <cell r="F969">
            <v>0</v>
          </cell>
          <cell r="G969">
            <v>69.3</v>
          </cell>
          <cell r="H969" t="str">
            <v>T2</v>
          </cell>
          <cell r="I969">
            <v>1</v>
          </cell>
          <cell r="J969">
            <v>1</v>
          </cell>
          <cell r="Q969" t="str">
            <v>KINB2J</v>
          </cell>
          <cell r="R969" t="str">
            <v>KINC20</v>
          </cell>
          <cell r="X969">
            <v>760</v>
          </cell>
          <cell r="Y969" t="str">
            <v>B141</v>
          </cell>
          <cell r="AB969" t="str">
            <v>No</v>
          </cell>
          <cell r="AC969" t="str">
            <v>No</v>
          </cell>
          <cell r="AE969">
            <v>2.4745378234470095E-3</v>
          </cell>
          <cell r="AF969">
            <v>12.667972756320673</v>
          </cell>
          <cell r="AG969">
            <v>282</v>
          </cell>
          <cell r="AI969">
            <v>9.9915749636963022E-2</v>
          </cell>
          <cell r="AJ969">
            <v>12.667972756320673</v>
          </cell>
          <cell r="AK969">
            <v>1791</v>
          </cell>
          <cell r="AL969" t="str">
            <v>Year Round</v>
          </cell>
        </row>
        <row r="970">
          <cell r="B970" t="str">
            <v>ECLA40_SEP</v>
          </cell>
          <cell r="E970">
            <v>0</v>
          </cell>
          <cell r="F970">
            <v>0</v>
          </cell>
          <cell r="G970">
            <v>0</v>
          </cell>
          <cell r="H970" t="str">
            <v>D4</v>
          </cell>
          <cell r="I970">
            <v>18</v>
          </cell>
          <cell r="J970">
            <v>13</v>
          </cell>
          <cell r="Q970" t="str">
            <v>KINB2K</v>
          </cell>
          <cell r="R970" t="str">
            <v>KINC20</v>
          </cell>
          <cell r="X970">
            <v>910</v>
          </cell>
          <cell r="Y970" t="str">
            <v>B145</v>
          </cell>
          <cell r="AB970" t="str">
            <v>No</v>
          </cell>
          <cell r="AC970" t="str">
            <v>No</v>
          </cell>
          <cell r="AE970">
            <v>1.1474078056758352E-2</v>
          </cell>
          <cell r="AF970">
            <v>12.69194243041021</v>
          </cell>
          <cell r="AG970">
            <v>608</v>
          </cell>
          <cell r="AI970">
            <v>4.5078333080494269E-2</v>
          </cell>
          <cell r="AJ970">
            <v>12.69194243041021</v>
          </cell>
          <cell r="AK970">
            <v>1205</v>
          </cell>
          <cell r="AL970" t="str">
            <v>Year Round</v>
          </cell>
        </row>
        <row r="971">
          <cell r="B971" t="str">
            <v>RICH40</v>
          </cell>
          <cell r="E971">
            <v>0</v>
          </cell>
          <cell r="F971">
            <v>0</v>
          </cell>
          <cell r="G971">
            <v>0</v>
          </cell>
          <cell r="H971" t="str">
            <v>C7</v>
          </cell>
          <cell r="I971">
            <v>24</v>
          </cell>
          <cell r="J971">
            <v>11</v>
          </cell>
          <cell r="Q971" t="str">
            <v>KINC20</v>
          </cell>
          <cell r="R971" t="str">
            <v>LOAN20</v>
          </cell>
          <cell r="X971">
            <v>760</v>
          </cell>
          <cell r="Y971" t="str">
            <v>B142</v>
          </cell>
          <cell r="AB971" t="str">
            <v>No</v>
          </cell>
          <cell r="AC971" t="str">
            <v>No</v>
          </cell>
          <cell r="AE971">
            <v>3.1498671877199301E-3</v>
          </cell>
          <cell r="AF971">
            <v>5.1295102551610672</v>
          </cell>
          <cell r="AG971">
            <v>204</v>
          </cell>
          <cell r="AI971">
            <v>2.3494915102570825E-2</v>
          </cell>
          <cell r="AJ971">
            <v>5.1295102551610672</v>
          </cell>
          <cell r="AK971">
            <v>556</v>
          </cell>
          <cell r="AL971" t="str">
            <v>Year Round</v>
          </cell>
        </row>
        <row r="972">
          <cell r="B972" t="str">
            <v>WIMB40</v>
          </cell>
          <cell r="E972">
            <v>0</v>
          </cell>
          <cell r="F972">
            <v>0</v>
          </cell>
          <cell r="G972">
            <v>0</v>
          </cell>
          <cell r="H972" t="str">
            <v>A4</v>
          </cell>
          <cell r="I972">
            <v>23</v>
          </cell>
          <cell r="J972">
            <v>12</v>
          </cell>
          <cell r="Q972" t="str">
            <v>KINC20</v>
          </cell>
          <cell r="R972" t="str">
            <v>LOAN20</v>
          </cell>
          <cell r="X972">
            <v>620</v>
          </cell>
          <cell r="Y972" t="str">
            <v>B148</v>
          </cell>
          <cell r="AB972" t="str">
            <v>No</v>
          </cell>
          <cell r="AC972" t="str">
            <v>No</v>
          </cell>
          <cell r="AE972">
            <v>3.1498671877199301E-3</v>
          </cell>
          <cell r="AF972">
            <v>5.1295102551610672</v>
          </cell>
          <cell r="AG972">
            <v>204</v>
          </cell>
          <cell r="AI972">
            <v>2.3494915102570825E-2</v>
          </cell>
          <cell r="AJ972">
            <v>5.1295102551610672</v>
          </cell>
          <cell r="AK972">
            <v>556</v>
          </cell>
          <cell r="AL972" t="str">
            <v>Year Round</v>
          </cell>
        </row>
        <row r="973">
          <cell r="B973" t="str">
            <v>LEIS4A</v>
          </cell>
          <cell r="E973">
            <v>0</v>
          </cell>
          <cell r="F973">
            <v>0</v>
          </cell>
          <cell r="G973">
            <v>0</v>
          </cell>
          <cell r="H973" t="str">
            <v>J2</v>
          </cell>
          <cell r="I973">
            <v>18</v>
          </cell>
          <cell r="J973">
            <v>9</v>
          </cell>
          <cell r="Q973" t="str">
            <v>LAMB20</v>
          </cell>
          <cell r="R973" t="str">
            <v>LAMB2T</v>
          </cell>
          <cell r="X973">
            <v>1120</v>
          </cell>
          <cell r="Y973" t="str">
            <v>B109</v>
          </cell>
          <cell r="AB973" t="str">
            <v>No</v>
          </cell>
          <cell r="AC973" t="str">
            <v>No</v>
          </cell>
          <cell r="AE973">
            <v>0</v>
          </cell>
          <cell r="AF973">
            <v>0.23969674089537696</v>
          </cell>
          <cell r="AG973">
            <v>15</v>
          </cell>
          <cell r="AI973">
            <v>0</v>
          </cell>
          <cell r="AJ973">
            <v>0.23969674089537696</v>
          </cell>
          <cell r="AK973">
            <v>7</v>
          </cell>
          <cell r="AL973" t="str">
            <v>Peak Security</v>
          </cell>
        </row>
        <row r="974">
          <cell r="B974" t="str">
            <v>LEIS4B</v>
          </cell>
          <cell r="E974">
            <v>0</v>
          </cell>
          <cell r="F974">
            <v>0</v>
          </cell>
          <cell r="G974">
            <v>0</v>
          </cell>
          <cell r="H974" t="str">
            <v>J2</v>
          </cell>
          <cell r="I974">
            <v>18</v>
          </cell>
          <cell r="J974">
            <v>9</v>
          </cell>
          <cell r="Q974" t="str">
            <v>LAMB20</v>
          </cell>
          <cell r="R974" t="str">
            <v>PORD2Q</v>
          </cell>
          <cell r="X974">
            <v>955</v>
          </cell>
          <cell r="Y974" t="str">
            <v>B1D5</v>
          </cell>
          <cell r="AB974" t="str">
            <v>No</v>
          </cell>
          <cell r="AC974" t="str">
            <v>No</v>
          </cell>
          <cell r="AE974">
            <v>3.9991788967210827E-3</v>
          </cell>
          <cell r="AF974">
            <v>4.7220257956389258</v>
          </cell>
          <cell r="AG974">
            <v>211</v>
          </cell>
          <cell r="AI974">
            <v>3.999178896722945E-3</v>
          </cell>
          <cell r="AJ974">
            <v>4.7220257956389258</v>
          </cell>
          <cell r="AK974">
            <v>211</v>
          </cell>
          <cell r="AL974" t="str">
            <v>Year Round</v>
          </cell>
        </row>
        <row r="975">
          <cell r="Q975" t="str">
            <v>LAMB20</v>
          </cell>
          <cell r="R975" t="str">
            <v>PORD2R</v>
          </cell>
          <cell r="X975">
            <v>300</v>
          </cell>
          <cell r="Y975" t="str">
            <v>B1D6</v>
          </cell>
          <cell r="AB975" t="str">
            <v>No</v>
          </cell>
          <cell r="AC975" t="str">
            <v>No</v>
          </cell>
          <cell r="AE975">
            <v>3.9991788967189299E-3</v>
          </cell>
          <cell r="AF975">
            <v>4.7220257956389258</v>
          </cell>
          <cell r="AG975">
            <v>211</v>
          </cell>
          <cell r="AI975">
            <v>3.9991788967174702E-3</v>
          </cell>
          <cell r="AJ975">
            <v>4.7220257956389258</v>
          </cell>
          <cell r="AK975">
            <v>211</v>
          </cell>
          <cell r="AL975" t="str">
            <v>Year Round</v>
          </cell>
        </row>
        <row r="976">
          <cell r="Q976" t="str">
            <v>LAMB20</v>
          </cell>
          <cell r="R976" t="str">
            <v>WIYH20</v>
          </cell>
          <cell r="X976">
            <v>955</v>
          </cell>
          <cell r="Y976" t="str">
            <v>B114</v>
          </cell>
          <cell r="AB976" t="str">
            <v>No</v>
          </cell>
          <cell r="AC976" t="str">
            <v>No</v>
          </cell>
          <cell r="AE976">
            <v>0.21241800682415091</v>
          </cell>
          <cell r="AF976">
            <v>21.4288886360467</v>
          </cell>
          <cell r="AG976">
            <v>3292</v>
          </cell>
          <cell r="AI976">
            <v>3.9058957002190914E-3</v>
          </cell>
          <cell r="AJ976">
            <v>21.4288886360467</v>
          </cell>
          <cell r="AK976">
            <v>446</v>
          </cell>
          <cell r="AL976" t="str">
            <v>Peak Security</v>
          </cell>
        </row>
        <row r="977">
          <cell r="Q977" t="str">
            <v>LAMB2T</v>
          </cell>
          <cell r="R977" t="str">
            <v>LOAN20</v>
          </cell>
          <cell r="X977">
            <v>820</v>
          </cell>
          <cell r="Y977" t="str">
            <v>B149</v>
          </cell>
          <cell r="AB977" t="str">
            <v>No</v>
          </cell>
          <cell r="AC977" t="str">
            <v>No</v>
          </cell>
          <cell r="AE977">
            <v>0.15513684396550961</v>
          </cell>
          <cell r="AF977">
            <v>66.789352654845231</v>
          </cell>
          <cell r="AG977">
            <v>5882</v>
          </cell>
          <cell r="AI977">
            <v>4.817645162342566E-2</v>
          </cell>
          <cell r="AJ977">
            <v>66.789352654845231</v>
          </cell>
          <cell r="AK977">
            <v>3278</v>
          </cell>
          <cell r="AL977" t="str">
            <v>Peak Security</v>
          </cell>
        </row>
        <row r="978">
          <cell r="Q978" t="str">
            <v>LAMB2T</v>
          </cell>
          <cell r="R978" t="str">
            <v>WIYH20</v>
          </cell>
          <cell r="X978">
            <v>950</v>
          </cell>
          <cell r="Y978" t="str">
            <v>B151</v>
          </cell>
          <cell r="AB978" t="str">
            <v>No</v>
          </cell>
          <cell r="AC978" t="str">
            <v>No</v>
          </cell>
          <cell r="AE978">
            <v>0.17710216363452785</v>
          </cell>
          <cell r="AF978">
            <v>21.4288886360467</v>
          </cell>
          <cell r="AG978">
            <v>3188</v>
          </cell>
          <cell r="AI978">
            <v>3.4140688153598006E-3</v>
          </cell>
          <cell r="AJ978">
            <v>21.4288886360467</v>
          </cell>
          <cell r="AK978">
            <v>443</v>
          </cell>
          <cell r="AL978" t="str">
            <v>Peak Security</v>
          </cell>
        </row>
        <row r="979">
          <cell r="Q979" t="str">
            <v>LEVE1Q</v>
          </cell>
          <cell r="R979" t="str">
            <v>LEVT1Q</v>
          </cell>
          <cell r="X979">
            <v>143</v>
          </cell>
          <cell r="Y979" t="str">
            <v>C1GA</v>
          </cell>
          <cell r="AB979" t="str">
            <v>No</v>
          </cell>
          <cell r="AC979" t="str">
            <v>No</v>
          </cell>
          <cell r="AE979">
            <v>4.99223184636138E-3</v>
          </cell>
          <cell r="AF979">
            <v>6.1931001268949464</v>
          </cell>
          <cell r="AG979">
            <v>93</v>
          </cell>
          <cell r="AI979">
            <v>4.9922318463617547E-3</v>
          </cell>
          <cell r="AJ979">
            <v>6.1931001268949464</v>
          </cell>
          <cell r="AK979">
            <v>93</v>
          </cell>
          <cell r="AL979" t="str">
            <v>Year Round</v>
          </cell>
        </row>
        <row r="980">
          <cell r="Q980" t="str">
            <v>LEVE1R</v>
          </cell>
          <cell r="R980" t="str">
            <v>LEVT1R</v>
          </cell>
          <cell r="X980">
            <v>143</v>
          </cell>
          <cell r="Y980" t="str">
            <v>C1FJ</v>
          </cell>
          <cell r="AB980" t="str">
            <v>No</v>
          </cell>
          <cell r="AC980" t="str">
            <v>No</v>
          </cell>
          <cell r="AE980">
            <v>4.9922318463615258E-3</v>
          </cell>
          <cell r="AF980">
            <v>8.4510547708362846</v>
          </cell>
          <cell r="AG980">
            <v>127</v>
          </cell>
          <cell r="AI980">
            <v>4.9922318463609732E-3</v>
          </cell>
          <cell r="AJ980">
            <v>8.4510547708362846</v>
          </cell>
          <cell r="AK980">
            <v>127</v>
          </cell>
          <cell r="AL980" t="str">
            <v>Year Round</v>
          </cell>
        </row>
        <row r="981">
          <cell r="Q981" t="str">
            <v>LEVT1Q</v>
          </cell>
          <cell r="R981" t="str">
            <v>REDH10</v>
          </cell>
          <cell r="X981">
            <v>143</v>
          </cell>
          <cell r="Y981" t="str">
            <v>C1GB</v>
          </cell>
          <cell r="AB981" t="str">
            <v>No</v>
          </cell>
          <cell r="AC981" t="str">
            <v>No</v>
          </cell>
          <cell r="AE981">
            <v>0.11826303084983095</v>
          </cell>
          <cell r="AF981">
            <v>24.686385228039576</v>
          </cell>
          <cell r="AG981">
            <v>895</v>
          </cell>
          <cell r="AI981">
            <v>0.11826303084982366</v>
          </cell>
          <cell r="AJ981">
            <v>24.686385228039576</v>
          </cell>
          <cell r="AK981">
            <v>895</v>
          </cell>
          <cell r="AL981" t="str">
            <v>Year Round</v>
          </cell>
        </row>
        <row r="982">
          <cell r="Q982" t="str">
            <v>LEVT1R</v>
          </cell>
          <cell r="R982" t="str">
            <v>WFIE1B</v>
          </cell>
          <cell r="X982">
            <v>143</v>
          </cell>
          <cell r="Y982" t="str">
            <v>C1C1</v>
          </cell>
          <cell r="AB982" t="str">
            <v>No</v>
          </cell>
          <cell r="AC982" t="str">
            <v>No</v>
          </cell>
          <cell r="AE982">
            <v>0.24572429743243229</v>
          </cell>
          <cell r="AF982">
            <v>53.902908511863423</v>
          </cell>
          <cell r="AG982">
            <v>1954</v>
          </cell>
          <cell r="AI982">
            <v>0.24572429743243906</v>
          </cell>
          <cell r="AJ982">
            <v>53.902908511863423</v>
          </cell>
          <cell r="AK982">
            <v>1954</v>
          </cell>
          <cell r="AL982" t="str">
            <v>Year Round</v>
          </cell>
        </row>
        <row r="983">
          <cell r="Q983" t="str">
            <v>LOAN20</v>
          </cell>
          <cell r="R983" t="str">
            <v>LOAN2Q</v>
          </cell>
          <cell r="X983">
            <v>620</v>
          </cell>
          <cell r="Y983" t="str">
            <v>B12Z</v>
          </cell>
          <cell r="AB983" t="str">
            <v>No</v>
          </cell>
          <cell r="AC983" t="str">
            <v>No</v>
          </cell>
          <cell r="AE983">
            <v>0</v>
          </cell>
          <cell r="AF983">
            <v>0.23969674089537696</v>
          </cell>
          <cell r="AG983">
            <v>0</v>
          </cell>
          <cell r="AI983">
            <v>0</v>
          </cell>
          <cell r="AJ983">
            <v>0.23969674089537696</v>
          </cell>
          <cell r="AK983">
            <v>0</v>
          </cell>
          <cell r="AL983" t="str">
            <v>Year Round</v>
          </cell>
        </row>
        <row r="984">
          <cell r="Q984" t="str">
            <v>LOAN20</v>
          </cell>
          <cell r="R984" t="str">
            <v>LOAN2R</v>
          </cell>
          <cell r="X984">
            <v>620</v>
          </cell>
          <cell r="Y984" t="str">
            <v>B130</v>
          </cell>
          <cell r="AB984" t="str">
            <v>No</v>
          </cell>
          <cell r="AC984" t="str">
            <v>No</v>
          </cell>
          <cell r="AE984">
            <v>0</v>
          </cell>
          <cell r="AF984">
            <v>0.23969674089537696</v>
          </cell>
          <cell r="AG984">
            <v>0</v>
          </cell>
          <cell r="AI984">
            <v>0</v>
          </cell>
          <cell r="AJ984">
            <v>0.23969674089537696</v>
          </cell>
          <cell r="AK984">
            <v>0</v>
          </cell>
          <cell r="AL984" t="str">
            <v>Year Round</v>
          </cell>
        </row>
        <row r="985">
          <cell r="Q985" t="str">
            <v>LOAN20</v>
          </cell>
          <cell r="R985" t="str">
            <v>MOSM2L</v>
          </cell>
          <cell r="X985">
            <v>765</v>
          </cell>
          <cell r="Y985" t="str">
            <v>T20161719</v>
          </cell>
          <cell r="AB985" t="str">
            <v>No</v>
          </cell>
          <cell r="AC985" t="str">
            <v>No</v>
          </cell>
          <cell r="AE985">
            <v>0.15774191198966142</v>
          </cell>
          <cell r="AF985">
            <v>33.576615628153249</v>
          </cell>
          <cell r="AG985">
            <v>3850</v>
          </cell>
          <cell r="AI985">
            <v>1.9628660895406495E-5</v>
          </cell>
          <cell r="AJ985">
            <v>33.576615628153249</v>
          </cell>
          <cell r="AK985">
            <v>43</v>
          </cell>
          <cell r="AL985" t="str">
            <v>Peak Security</v>
          </cell>
        </row>
        <row r="986">
          <cell r="Q986" t="str">
            <v>LOAN20</v>
          </cell>
          <cell r="R986" t="str">
            <v>WFIE20</v>
          </cell>
          <cell r="X986">
            <v>765</v>
          </cell>
          <cell r="Y986" t="str">
            <v>B10V</v>
          </cell>
          <cell r="AB986" t="str">
            <v>No</v>
          </cell>
          <cell r="AC986" t="str">
            <v>No</v>
          </cell>
          <cell r="AE986">
            <v>0.20059128401673132</v>
          </cell>
          <cell r="AF986">
            <v>36.677934847110897</v>
          </cell>
          <cell r="AG986">
            <v>4556</v>
          </cell>
          <cell r="AI986">
            <v>1.3911444936080508E-2</v>
          </cell>
          <cell r="AJ986">
            <v>36.677934847110897</v>
          </cell>
          <cell r="AK986">
            <v>1200</v>
          </cell>
          <cell r="AL986" t="str">
            <v>Peak Security</v>
          </cell>
        </row>
        <row r="987">
          <cell r="Q987" t="str">
            <v>MAHI10</v>
          </cell>
          <cell r="R987" t="str">
            <v>MAHI20</v>
          </cell>
          <cell r="X987">
            <v>240</v>
          </cell>
          <cell r="Y987" t="str">
            <v>S11N</v>
          </cell>
          <cell r="AB987" t="str">
            <v>No</v>
          </cell>
          <cell r="AC987" t="str">
            <v>No</v>
          </cell>
          <cell r="AE987">
            <v>5.3169719630984039E-32</v>
          </cell>
          <cell r="AF987">
            <v>0</v>
          </cell>
          <cell r="AG987">
            <v>0</v>
          </cell>
          <cell r="AI987">
            <v>0.1361551828000005</v>
          </cell>
          <cell r="AJ987">
            <v>0</v>
          </cell>
          <cell r="AK987">
            <v>0</v>
          </cell>
          <cell r="AL987" t="str">
            <v>Year Round</v>
          </cell>
        </row>
        <row r="988">
          <cell r="Q988" t="str">
            <v>MAYB10</v>
          </cell>
          <cell r="R988" t="str">
            <v>MAYT1T</v>
          </cell>
          <cell r="X988">
            <v>132</v>
          </cell>
          <cell r="Y988" t="str">
            <v>C1GD</v>
          </cell>
          <cell r="AB988" t="str">
            <v>No</v>
          </cell>
          <cell r="AC988" t="str">
            <v>No</v>
          </cell>
          <cell r="AE988">
            <v>5.0192484188839653E-3</v>
          </cell>
          <cell r="AF988">
            <v>43.154748562952072</v>
          </cell>
          <cell r="AG988">
            <v>268</v>
          </cell>
          <cell r="AI988">
            <v>7.1481661087401893E-2</v>
          </cell>
          <cell r="AJ988">
            <v>43.154748562952072</v>
          </cell>
          <cell r="AK988">
            <v>1012</v>
          </cell>
          <cell r="AL988" t="str">
            <v>Year Round</v>
          </cell>
        </row>
        <row r="989">
          <cell r="Q989" t="str">
            <v>COYL10</v>
          </cell>
          <cell r="R989" t="str">
            <v>MAYT1T</v>
          </cell>
          <cell r="X989">
            <v>114</v>
          </cell>
          <cell r="Y989" t="str">
            <v>C1BG</v>
          </cell>
          <cell r="AB989" t="str">
            <v>No</v>
          </cell>
          <cell r="AC989" t="str">
            <v>No</v>
          </cell>
          <cell r="AE989">
            <v>3.783741115773944E-3</v>
          </cell>
          <cell r="AF989">
            <v>39.219688769615885</v>
          </cell>
          <cell r="AG989">
            <v>244</v>
          </cell>
          <cell r="AI989">
            <v>5.3886175281273471E-2</v>
          </cell>
          <cell r="AJ989">
            <v>39.219688769615885</v>
          </cell>
          <cell r="AK989">
            <v>920</v>
          </cell>
          <cell r="AL989" t="str">
            <v>Year Round</v>
          </cell>
        </row>
        <row r="990">
          <cell r="Q990" t="str">
            <v>HARE10</v>
          </cell>
          <cell r="R990" t="str">
            <v>MOFF10</v>
          </cell>
          <cell r="X990">
            <v>184</v>
          </cell>
          <cell r="Y990" t="str">
            <v>SP28</v>
          </cell>
          <cell r="AB990" t="str">
            <v>No</v>
          </cell>
          <cell r="AC990" t="str">
            <v>No</v>
          </cell>
          <cell r="AE990">
            <v>0</v>
          </cell>
          <cell r="AF990">
            <v>43.953807845046079</v>
          </cell>
          <cell r="AG990">
            <v>0</v>
          </cell>
          <cell r="AI990">
            <v>0.22968749999999796</v>
          </cell>
          <cell r="AJ990">
            <v>43.953807845046079</v>
          </cell>
          <cell r="AK990">
            <v>3846</v>
          </cell>
          <cell r="AL990" t="str">
            <v>Year Round</v>
          </cell>
        </row>
        <row r="991">
          <cell r="Q991" t="str">
            <v>MOFF10</v>
          </cell>
          <cell r="R991" t="str">
            <v>MOFF40</v>
          </cell>
          <cell r="X991">
            <v>240</v>
          </cell>
          <cell r="Y991" t="str">
            <v>S10J</v>
          </cell>
          <cell r="AB991" t="str">
            <v>No</v>
          </cell>
          <cell r="AC991" t="str">
            <v>No</v>
          </cell>
          <cell r="AE991">
            <v>4.1105342891719563E-31</v>
          </cell>
          <cell r="AF991">
            <v>0</v>
          </cell>
          <cell r="AG991">
            <v>0</v>
          </cell>
          <cell r="AI991">
            <v>4.1343750000000609E-2</v>
          </cell>
          <cell r="AJ991">
            <v>0</v>
          </cell>
          <cell r="AK991">
            <v>0</v>
          </cell>
          <cell r="AL991" t="str">
            <v>Year Round</v>
          </cell>
        </row>
        <row r="992">
          <cell r="Q992" t="str">
            <v>MOFF10</v>
          </cell>
          <cell r="R992" t="str">
            <v>MOFF40</v>
          </cell>
          <cell r="X992">
            <v>240</v>
          </cell>
          <cell r="Y992" t="str">
            <v>S10K</v>
          </cell>
          <cell r="AB992" t="str">
            <v>No</v>
          </cell>
          <cell r="AC992" t="str">
            <v>No</v>
          </cell>
          <cell r="AE992">
            <v>4.1105342891719563E-31</v>
          </cell>
          <cell r="AF992">
            <v>0</v>
          </cell>
          <cell r="AG992">
            <v>0</v>
          </cell>
          <cell r="AI992">
            <v>4.1343750000000609E-2</v>
          </cell>
          <cell r="AJ992">
            <v>0</v>
          </cell>
          <cell r="AK992">
            <v>0</v>
          </cell>
          <cell r="AL992" t="str">
            <v>Year Round</v>
          </cell>
        </row>
        <row r="993">
          <cell r="Q993" t="str">
            <v>MOSH1Q</v>
          </cell>
          <cell r="R993" t="str">
            <v>MOSM10</v>
          </cell>
          <cell r="X993">
            <v>132</v>
          </cell>
          <cell r="Y993" t="str">
            <v>C1C4</v>
          </cell>
          <cell r="AB993" t="str">
            <v>No</v>
          </cell>
          <cell r="AC993" t="str">
            <v>No</v>
          </cell>
          <cell r="AE993">
            <v>0</v>
          </cell>
          <cell r="AF993">
            <v>23.256932832595787</v>
          </cell>
          <cell r="AG993">
            <v>0</v>
          </cell>
          <cell r="AI993">
            <v>0</v>
          </cell>
          <cell r="AJ993">
            <v>23.256932832595787</v>
          </cell>
          <cell r="AK993">
            <v>0</v>
          </cell>
          <cell r="AL993" t="str">
            <v>Year Round</v>
          </cell>
        </row>
        <row r="994">
          <cell r="Q994" t="str">
            <v>MOSH1R</v>
          </cell>
          <cell r="R994" t="str">
            <v>MOSM10</v>
          </cell>
          <cell r="X994">
            <v>132</v>
          </cell>
          <cell r="Y994" t="str">
            <v>C1BU</v>
          </cell>
          <cell r="AB994" t="str">
            <v>No</v>
          </cell>
          <cell r="AC994" t="str">
            <v>No</v>
          </cell>
          <cell r="AE994">
            <v>0</v>
          </cell>
          <cell r="AF994">
            <v>21.676364581836847</v>
          </cell>
          <cell r="AG994">
            <v>0</v>
          </cell>
          <cell r="AI994">
            <v>0</v>
          </cell>
          <cell r="AJ994">
            <v>21.676364581836847</v>
          </cell>
          <cell r="AK994">
            <v>0</v>
          </cell>
          <cell r="AL994" t="str">
            <v>Year Round</v>
          </cell>
        </row>
        <row r="995">
          <cell r="Q995" t="str">
            <v>MOSM10</v>
          </cell>
          <cell r="R995" t="str">
            <v>MOSM20</v>
          </cell>
          <cell r="X995">
            <v>240</v>
          </cell>
          <cell r="Y995" t="str">
            <v>S120A</v>
          </cell>
          <cell r="AB995" t="str">
            <v>No</v>
          </cell>
          <cell r="AC995" t="str">
            <v>No</v>
          </cell>
          <cell r="AE995">
            <v>5.1479225957545352E-2</v>
          </cell>
          <cell r="AF995">
            <v>0</v>
          </cell>
          <cell r="AG995">
            <v>0</v>
          </cell>
          <cell r="AI995">
            <v>4.8794470341570861E-2</v>
          </cell>
          <cell r="AJ995">
            <v>0</v>
          </cell>
          <cell r="AK995">
            <v>0</v>
          </cell>
          <cell r="AL995" t="str">
            <v>Peak Security</v>
          </cell>
        </row>
        <row r="996">
          <cell r="Q996" t="str">
            <v>MOSM10</v>
          </cell>
          <cell r="R996" t="str">
            <v>MOSM20</v>
          </cell>
          <cell r="X996">
            <v>240</v>
          </cell>
          <cell r="Y996" t="str">
            <v>S120B</v>
          </cell>
          <cell r="AB996" t="str">
            <v>No</v>
          </cell>
          <cell r="AC996" t="str">
            <v>No</v>
          </cell>
          <cell r="AE996">
            <v>4.9766216962375667E-2</v>
          </cell>
          <cell r="AF996">
            <v>0</v>
          </cell>
          <cell r="AG996">
            <v>0</v>
          </cell>
          <cell r="AI996">
            <v>4.7170798558343524E-2</v>
          </cell>
          <cell r="AJ996">
            <v>0</v>
          </cell>
          <cell r="AK996">
            <v>0</v>
          </cell>
          <cell r="AL996" t="str">
            <v>Peak Security</v>
          </cell>
        </row>
        <row r="997">
          <cell r="Q997" t="str">
            <v>MOSM20</v>
          </cell>
          <cell r="R997" t="str">
            <v>MOSM2T</v>
          </cell>
          <cell r="X997">
            <v>957</v>
          </cell>
          <cell r="Y997" t="str">
            <v>T20161723</v>
          </cell>
          <cell r="AB997" t="str">
            <v>No</v>
          </cell>
          <cell r="AC997" t="str">
            <v>No</v>
          </cell>
          <cell r="AE997">
            <v>1.78383516468854E-7</v>
          </cell>
          <cell r="AF997">
            <v>6.3519636337274896</v>
          </cell>
          <cell r="AG997">
            <v>2</v>
          </cell>
          <cell r="AI997">
            <v>2.5362393243176372E-2</v>
          </cell>
          <cell r="AJ997">
            <v>6.3519636337274896</v>
          </cell>
          <cell r="AK997">
            <v>715</v>
          </cell>
          <cell r="AL997" t="str">
            <v>Year Round</v>
          </cell>
        </row>
        <row r="998">
          <cell r="Q998" t="str">
            <v>MOSM20</v>
          </cell>
          <cell r="R998" t="str">
            <v>MOSM2L</v>
          </cell>
          <cell r="X998">
            <v>957</v>
          </cell>
          <cell r="Y998" t="str">
            <v>T20161724</v>
          </cell>
          <cell r="AB998" t="str">
            <v>No</v>
          </cell>
          <cell r="AC998" t="str">
            <v>No</v>
          </cell>
          <cell r="AE998">
            <v>2.6290318664943572E-2</v>
          </cell>
          <cell r="AF998">
            <v>6.3519636337274896</v>
          </cell>
          <cell r="AG998">
            <v>728</v>
          </cell>
          <cell r="AI998">
            <v>3.2714434825488165E-6</v>
          </cell>
          <cell r="AJ998">
            <v>6.3519636337274896</v>
          </cell>
          <cell r="AK998">
            <v>8</v>
          </cell>
          <cell r="AL998" t="str">
            <v>Peak Security</v>
          </cell>
        </row>
        <row r="999">
          <cell r="Q999" t="str">
            <v>MOSM2T</v>
          </cell>
          <cell r="R999" t="str">
            <v>WFIE20</v>
          </cell>
          <cell r="X999">
            <v>957</v>
          </cell>
          <cell r="Y999" t="str">
            <v>B154</v>
          </cell>
          <cell r="AB999" t="str">
            <v>No</v>
          </cell>
          <cell r="AC999" t="str">
            <v>No</v>
          </cell>
          <cell r="AE999">
            <v>8.9191758235383446E-8</v>
          </cell>
          <cell r="AF999">
            <v>3.5954511134306544</v>
          </cell>
          <cell r="AG999">
            <v>1</v>
          </cell>
          <cell r="AI999">
            <v>1.2681196621588987E-2</v>
          </cell>
          <cell r="AJ999">
            <v>3.5954511134306544</v>
          </cell>
          <cell r="AK999">
            <v>405</v>
          </cell>
          <cell r="AL999" t="str">
            <v>Year Round</v>
          </cell>
        </row>
        <row r="1000">
          <cell r="Q1000" t="str">
            <v>NEAR2R</v>
          </cell>
          <cell r="R1000" t="str">
            <v>WISH20</v>
          </cell>
          <cell r="X1000">
            <v>285</v>
          </cell>
          <cell r="Y1000" t="str">
            <v>B1C4</v>
          </cell>
          <cell r="AB1000" t="str">
            <v>No</v>
          </cell>
          <cell r="AC1000" t="str">
            <v>No</v>
          </cell>
          <cell r="AE1000">
            <v>5.25775920177304E-3</v>
          </cell>
          <cell r="AF1000">
            <v>19.295587642077848</v>
          </cell>
          <cell r="AG1000">
            <v>529</v>
          </cell>
          <cell r="AI1000">
            <v>5.2577592017722793E-3</v>
          </cell>
          <cell r="AJ1000">
            <v>19.295587642077848</v>
          </cell>
          <cell r="AK1000">
            <v>529</v>
          </cell>
          <cell r="AL1000" t="str">
            <v>Year Round</v>
          </cell>
        </row>
        <row r="1001">
          <cell r="Q1001" t="str">
            <v>NEAR2Q</v>
          </cell>
          <cell r="R1001" t="str">
            <v>WISH20</v>
          </cell>
          <cell r="X1001">
            <v>955</v>
          </cell>
          <cell r="Y1001" t="str">
            <v>B1C5</v>
          </cell>
          <cell r="AB1001" t="str">
            <v>No</v>
          </cell>
          <cell r="AC1001" t="str">
            <v>No</v>
          </cell>
          <cell r="AE1001">
            <v>0.54530640746350345</v>
          </cell>
          <cell r="AF1001">
            <v>19.295587642077848</v>
          </cell>
          <cell r="AG1001">
            <v>5386</v>
          </cell>
          <cell r="AI1001">
            <v>5.015334641866198E-3</v>
          </cell>
          <cell r="AJ1001">
            <v>19.295587642077848</v>
          </cell>
          <cell r="AK1001">
            <v>516</v>
          </cell>
          <cell r="AL1001" t="str">
            <v>Peak Security</v>
          </cell>
        </row>
        <row r="1002">
          <cell r="Q1002" t="str">
            <v>NECU10</v>
          </cell>
          <cell r="R1002" t="str">
            <v>NECU20</v>
          </cell>
          <cell r="X1002">
            <v>240</v>
          </cell>
          <cell r="Y1002" t="str">
            <v>T20151654</v>
          </cell>
          <cell r="AB1002" t="str">
            <v>No</v>
          </cell>
          <cell r="AC1002" t="str">
            <v>No</v>
          </cell>
          <cell r="AE1002">
            <v>5.1087624292075525E-3</v>
          </cell>
          <cell r="AF1002">
            <v>0</v>
          </cell>
          <cell r="AG1002">
            <v>0</v>
          </cell>
          <cell r="AI1002">
            <v>4.6201567976820748E-2</v>
          </cell>
          <cell r="AJ1002">
            <v>0</v>
          </cell>
          <cell r="AK1002">
            <v>0</v>
          </cell>
          <cell r="AL1002" t="str">
            <v>Year Round</v>
          </cell>
        </row>
        <row r="1003">
          <cell r="Q1003" t="str">
            <v>NECU10</v>
          </cell>
          <cell r="R1003" t="str">
            <v>NECU20</v>
          </cell>
          <cell r="X1003">
            <v>240</v>
          </cell>
          <cell r="Y1003" t="str">
            <v>T20151655</v>
          </cell>
          <cell r="AB1003" t="str">
            <v>No</v>
          </cell>
          <cell r="AC1003" t="str">
            <v>No</v>
          </cell>
          <cell r="AE1003">
            <v>5.1087624292075525E-3</v>
          </cell>
          <cell r="AF1003">
            <v>0</v>
          </cell>
          <cell r="AG1003">
            <v>0</v>
          </cell>
          <cell r="AI1003">
            <v>4.6201567976820748E-2</v>
          </cell>
          <cell r="AJ1003">
            <v>0</v>
          </cell>
          <cell r="AK1003">
            <v>0</v>
          </cell>
          <cell r="AL1003" t="str">
            <v>Year Round</v>
          </cell>
        </row>
        <row r="1004">
          <cell r="Q1004" t="str">
            <v>NECU10</v>
          </cell>
          <cell r="R1004" t="str">
            <v>NECU20</v>
          </cell>
          <cell r="X1004">
            <v>240</v>
          </cell>
          <cell r="Y1004" t="str">
            <v>T20151656</v>
          </cell>
          <cell r="AB1004" t="str">
            <v>No</v>
          </cell>
          <cell r="AC1004" t="str">
            <v>No</v>
          </cell>
          <cell r="AE1004">
            <v>5.1087624292075525E-3</v>
          </cell>
          <cell r="AF1004">
            <v>0</v>
          </cell>
          <cell r="AG1004">
            <v>0</v>
          </cell>
          <cell r="AI1004">
            <v>4.6201567976820748E-2</v>
          </cell>
          <cell r="AJ1004">
            <v>0</v>
          </cell>
          <cell r="AK1004">
            <v>0</v>
          </cell>
          <cell r="AL1004" t="str">
            <v>Year Round</v>
          </cell>
        </row>
        <row r="1005">
          <cell r="Q1005" t="str">
            <v>NEIL10</v>
          </cell>
          <cell r="R1005" t="str">
            <v>NEIL1C</v>
          </cell>
          <cell r="X1005">
            <v>416</v>
          </cell>
          <cell r="Y1005" t="str">
            <v>SP35</v>
          </cell>
          <cell r="AB1005" t="str">
            <v>No</v>
          </cell>
          <cell r="AC1005" t="str">
            <v>No</v>
          </cell>
          <cell r="AE1005">
            <v>0</v>
          </cell>
          <cell r="AF1005">
            <v>7.2254548606122828</v>
          </cell>
          <cell r="AG1005">
            <v>635</v>
          </cell>
          <cell r="AI1005">
            <v>0</v>
          </cell>
          <cell r="AJ1005">
            <v>7.2254548606122828</v>
          </cell>
          <cell r="AK1005">
            <v>509</v>
          </cell>
          <cell r="AL1005" t="str">
            <v>Peak Security</v>
          </cell>
        </row>
        <row r="1006">
          <cell r="Q1006" t="str">
            <v>NEIL10</v>
          </cell>
          <cell r="R1006" t="str">
            <v>PAIS1Q</v>
          </cell>
          <cell r="X1006">
            <v>268</v>
          </cell>
          <cell r="Y1006" t="str">
            <v>C1GG</v>
          </cell>
          <cell r="AB1006" t="str">
            <v>No</v>
          </cell>
          <cell r="AC1006" t="str">
            <v>No</v>
          </cell>
          <cell r="AE1006">
            <v>4.5166381353023213E-2</v>
          </cell>
          <cell r="AF1006">
            <v>30.316957380373911</v>
          </cell>
          <cell r="AG1006">
            <v>1519</v>
          </cell>
          <cell r="AI1006">
            <v>4.5166381353021853E-2</v>
          </cell>
          <cell r="AJ1006">
            <v>30.316957380373911</v>
          </cell>
          <cell r="AK1006">
            <v>1519</v>
          </cell>
          <cell r="AL1006" t="str">
            <v>Year Round</v>
          </cell>
        </row>
        <row r="1007">
          <cell r="Q1007" t="str">
            <v>NEIL10</v>
          </cell>
          <cell r="R1007" t="str">
            <v>PAIS1R</v>
          </cell>
          <cell r="X1007">
            <v>268</v>
          </cell>
          <cell r="Y1007" t="str">
            <v>C1GF</v>
          </cell>
          <cell r="AB1007" t="str">
            <v>No</v>
          </cell>
          <cell r="AC1007" t="str">
            <v>No</v>
          </cell>
          <cell r="AE1007">
            <v>2.1897319845182013E-2</v>
          </cell>
          <cell r="AF1007">
            <v>23.940919472024444</v>
          </cell>
          <cell r="AG1007">
            <v>835</v>
          </cell>
          <cell r="AI1007">
            <v>3.1626908010193071E-2</v>
          </cell>
          <cell r="AJ1007">
            <v>23.940919472024444</v>
          </cell>
          <cell r="AK1007">
            <v>1004</v>
          </cell>
          <cell r="AL1007" t="str">
            <v>Year Round</v>
          </cell>
        </row>
        <row r="1008">
          <cell r="Q1008" t="str">
            <v>NEIL1C</v>
          </cell>
          <cell r="R1008" t="str">
            <v>NEIL4A</v>
          </cell>
          <cell r="X1008">
            <v>360</v>
          </cell>
          <cell r="Y1008" t="str">
            <v>S123</v>
          </cell>
          <cell r="AB1008" t="str">
            <v>No</v>
          </cell>
          <cell r="AC1008" t="str">
            <v>No</v>
          </cell>
          <cell r="AE1008">
            <v>8.495061892722533E-2</v>
          </cell>
          <cell r="AF1008">
            <v>0</v>
          </cell>
          <cell r="AG1008">
            <v>0</v>
          </cell>
          <cell r="AI1008">
            <v>5.4628428850683905E-2</v>
          </cell>
          <cell r="AJ1008">
            <v>0</v>
          </cell>
          <cell r="AK1008">
            <v>0</v>
          </cell>
          <cell r="AL1008" t="str">
            <v>Peak Security</v>
          </cell>
        </row>
        <row r="1009">
          <cell r="Q1009" t="str">
            <v>NEIL10</v>
          </cell>
          <cell r="R1009" t="str">
            <v>NEIL20</v>
          </cell>
          <cell r="X1009">
            <v>240</v>
          </cell>
          <cell r="Y1009" t="str">
            <v>S121</v>
          </cell>
          <cell r="AB1009" t="str">
            <v>No</v>
          </cell>
          <cell r="AC1009" t="str">
            <v>No</v>
          </cell>
          <cell r="AE1009">
            <v>6.5258344780373789E-2</v>
          </cell>
          <cell r="AF1009">
            <v>0</v>
          </cell>
          <cell r="AG1009">
            <v>0</v>
          </cell>
          <cell r="AI1009">
            <v>6.5870391374303838E-2</v>
          </cell>
          <cell r="AJ1009">
            <v>0</v>
          </cell>
          <cell r="AK1009">
            <v>0</v>
          </cell>
          <cell r="AL1009" t="str">
            <v>Year Round</v>
          </cell>
        </row>
        <row r="1010">
          <cell r="Q1010" t="str">
            <v>NEIL10</v>
          </cell>
          <cell r="R1010" t="str">
            <v>NEIL2C</v>
          </cell>
          <cell r="X1010">
            <v>240</v>
          </cell>
          <cell r="Y1010" t="str">
            <v>S122</v>
          </cell>
          <cell r="AB1010" t="str">
            <v>No</v>
          </cell>
          <cell r="AC1010" t="str">
            <v>No</v>
          </cell>
          <cell r="AE1010">
            <v>3.3764160549455705E-2</v>
          </cell>
          <cell r="AF1010">
            <v>0</v>
          </cell>
          <cell r="AG1010">
            <v>0</v>
          </cell>
          <cell r="AI1010">
            <v>7.6859849580178302E-2</v>
          </cell>
          <cell r="AJ1010">
            <v>0</v>
          </cell>
          <cell r="AK1010">
            <v>0</v>
          </cell>
          <cell r="AL1010" t="str">
            <v>Year Round</v>
          </cell>
        </row>
        <row r="1011">
          <cell r="Q1011" t="str">
            <v>NEIL20</v>
          </cell>
          <cell r="R1011" t="str">
            <v>NEIL2A</v>
          </cell>
          <cell r="X1011">
            <v>1140</v>
          </cell>
          <cell r="Y1011" t="str">
            <v>SP36</v>
          </cell>
          <cell r="AB1011" t="str">
            <v>No</v>
          </cell>
          <cell r="AC1011" t="str">
            <v>No</v>
          </cell>
          <cell r="AE1011">
            <v>0</v>
          </cell>
          <cell r="AF1011">
            <v>2.2908869166935477</v>
          </cell>
          <cell r="AG1011">
            <v>371</v>
          </cell>
          <cell r="AI1011">
            <v>0</v>
          </cell>
          <cell r="AJ1011">
            <v>2.2908869166935477</v>
          </cell>
          <cell r="AK1011">
            <v>138</v>
          </cell>
          <cell r="AL1011" t="str">
            <v>Peak Security</v>
          </cell>
        </row>
        <row r="1012">
          <cell r="Q1012" t="str">
            <v>NEIL2C</v>
          </cell>
          <cell r="R1012" t="str">
            <v>WIYH2R</v>
          </cell>
          <cell r="X1012">
            <v>957</v>
          </cell>
          <cell r="Y1012" t="str">
            <v>B108</v>
          </cell>
          <cell r="AB1012" t="str">
            <v>No</v>
          </cell>
          <cell r="AC1012" t="str">
            <v>No</v>
          </cell>
          <cell r="AE1012">
            <v>2.4760384402934248E-2</v>
          </cell>
          <cell r="AF1012">
            <v>30.501410278936717</v>
          </cell>
          <cell r="AG1012">
            <v>1447</v>
          </cell>
          <cell r="AI1012">
            <v>5.6363889692131422E-2</v>
          </cell>
          <cell r="AJ1012">
            <v>30.501410278936717</v>
          </cell>
          <cell r="AK1012">
            <v>2183</v>
          </cell>
          <cell r="AL1012" t="str">
            <v>Year Round</v>
          </cell>
        </row>
        <row r="1013">
          <cell r="Q1013" t="str">
            <v>NEIL2A</v>
          </cell>
          <cell r="R1013" t="str">
            <v>NEIL4A</v>
          </cell>
          <cell r="X1013">
            <v>1000</v>
          </cell>
          <cell r="Y1013" t="str">
            <v>F178</v>
          </cell>
          <cell r="AB1013" t="str">
            <v>No</v>
          </cell>
          <cell r="AC1013" t="str">
            <v>No</v>
          </cell>
          <cell r="AE1013">
            <v>5.2502927175753306E-2</v>
          </cell>
          <cell r="AF1013">
            <v>0</v>
          </cell>
          <cell r="AG1013">
            <v>0</v>
          </cell>
          <cell r="AI1013">
            <v>7.204956222920428E-3</v>
          </cell>
          <cell r="AJ1013">
            <v>0</v>
          </cell>
          <cell r="AK1013">
            <v>0</v>
          </cell>
          <cell r="AL1013" t="str">
            <v>Peak Security</v>
          </cell>
        </row>
        <row r="1014">
          <cell r="Q1014" t="str">
            <v>PAIS1Q</v>
          </cell>
          <cell r="R1014" t="str">
            <v>PAIS1S</v>
          </cell>
          <cell r="X1014">
            <v>460</v>
          </cell>
          <cell r="Y1014" t="str">
            <v>C1EF</v>
          </cell>
          <cell r="AB1014" t="str">
            <v>No</v>
          </cell>
          <cell r="AC1014" t="str">
            <v>No</v>
          </cell>
          <cell r="AE1014">
            <v>0</v>
          </cell>
          <cell r="AF1014">
            <v>5.3616190913396062</v>
          </cell>
          <cell r="AG1014">
            <v>0</v>
          </cell>
          <cell r="AI1014">
            <v>0</v>
          </cell>
          <cell r="AJ1014">
            <v>5.3616190913396062</v>
          </cell>
          <cell r="AK1014">
            <v>0</v>
          </cell>
          <cell r="AL1014" t="str">
            <v>Year Round</v>
          </cell>
        </row>
        <row r="1015">
          <cell r="Q1015" t="str">
            <v>PAIS1R</v>
          </cell>
          <cell r="R1015" t="str">
            <v>PAIS1T</v>
          </cell>
          <cell r="X1015">
            <v>460</v>
          </cell>
          <cell r="Y1015" t="str">
            <v>C1GJ</v>
          </cell>
          <cell r="AB1015" t="str">
            <v>No</v>
          </cell>
          <cell r="AC1015" t="str">
            <v>No</v>
          </cell>
          <cell r="AE1015">
            <v>0</v>
          </cell>
          <cell r="AF1015">
            <v>5.3616190913396062</v>
          </cell>
          <cell r="AG1015">
            <v>0</v>
          </cell>
          <cell r="AI1015">
            <v>0</v>
          </cell>
          <cell r="AJ1015">
            <v>5.3616190913396062</v>
          </cell>
          <cell r="AK1015">
            <v>0</v>
          </cell>
          <cell r="AL1015" t="str">
            <v>Year Round</v>
          </cell>
        </row>
        <row r="1016">
          <cell r="Q1016" t="str">
            <v>POOB2Q</v>
          </cell>
          <cell r="R1016" t="str">
            <v>SHRU2Q</v>
          </cell>
          <cell r="X1016">
            <v>270</v>
          </cell>
          <cell r="Y1016" t="str">
            <v>B157</v>
          </cell>
          <cell r="AB1016" t="str">
            <v>No</v>
          </cell>
          <cell r="AC1016" t="str">
            <v>No</v>
          </cell>
          <cell r="AE1016">
            <v>4.6219858787685895E-3</v>
          </cell>
          <cell r="AF1016">
            <v>56.813995533999979</v>
          </cell>
          <cell r="AG1016">
            <v>2230</v>
          </cell>
          <cell r="AI1016">
            <v>4.6219858787679346E-3</v>
          </cell>
          <cell r="AJ1016">
            <v>56.813995533999979</v>
          </cell>
          <cell r="AK1016">
            <v>2230</v>
          </cell>
          <cell r="AL1016" t="str">
            <v>Year Round</v>
          </cell>
        </row>
        <row r="1017">
          <cell r="Q1017" t="str">
            <v>POOB2Q</v>
          </cell>
          <cell r="R1017" t="str">
            <v>SMEA20</v>
          </cell>
          <cell r="X1017">
            <v>360</v>
          </cell>
          <cell r="Y1017" t="str">
            <v>B1CK</v>
          </cell>
          <cell r="AB1017" t="str">
            <v>No</v>
          </cell>
          <cell r="AC1017" t="str">
            <v>No</v>
          </cell>
          <cell r="AE1017">
            <v>2.2113106128497029E-2</v>
          </cell>
          <cell r="AF1017">
            <v>11.512530628733803</v>
          </cell>
          <cell r="AG1017">
            <v>856</v>
          </cell>
          <cell r="AI1017">
            <v>2.2113106128494601E-2</v>
          </cell>
          <cell r="AJ1017">
            <v>11.512530628733803</v>
          </cell>
          <cell r="AK1017">
            <v>856</v>
          </cell>
          <cell r="AL1017" t="str">
            <v>Year Round</v>
          </cell>
        </row>
        <row r="1018">
          <cell r="Q1018" t="str">
            <v>POOB2R</v>
          </cell>
          <cell r="R1018" t="str">
            <v>SHRU2R</v>
          </cell>
          <cell r="X1018">
            <v>270</v>
          </cell>
          <cell r="Y1018" t="str">
            <v>B156</v>
          </cell>
          <cell r="AB1018" t="str">
            <v>No</v>
          </cell>
          <cell r="AC1018" t="str">
            <v>No</v>
          </cell>
          <cell r="AE1018">
            <v>4.6219858787685895E-3</v>
          </cell>
          <cell r="AF1018">
            <v>56.813995533999979</v>
          </cell>
          <cell r="AG1018">
            <v>2230</v>
          </cell>
          <cell r="AI1018">
            <v>4.6219858787679346E-3</v>
          </cell>
          <cell r="AJ1018">
            <v>56.813995533999979</v>
          </cell>
          <cell r="AK1018">
            <v>2230</v>
          </cell>
          <cell r="AL1018" t="str">
            <v>Year Round</v>
          </cell>
        </row>
        <row r="1019">
          <cell r="Q1019" t="str">
            <v>POOB2R</v>
          </cell>
          <cell r="R1019" t="str">
            <v>SMEA20</v>
          </cell>
          <cell r="X1019">
            <v>360</v>
          </cell>
          <cell r="Y1019" t="str">
            <v>B1CL</v>
          </cell>
          <cell r="AB1019" t="str">
            <v>No</v>
          </cell>
          <cell r="AC1019" t="str">
            <v>No</v>
          </cell>
          <cell r="AE1019">
            <v>2.0795013273916287E-2</v>
          </cell>
          <cell r="AF1019">
            <v>10.710720207891061</v>
          </cell>
          <cell r="AG1019">
            <v>772</v>
          </cell>
          <cell r="AI1019">
            <v>2.0795013273914878E-2</v>
          </cell>
          <cell r="AJ1019">
            <v>10.710720207891061</v>
          </cell>
          <cell r="AK1019">
            <v>772</v>
          </cell>
          <cell r="AL1019" t="str">
            <v>Year Round</v>
          </cell>
        </row>
        <row r="1020">
          <cell r="Q1020" t="str">
            <v>PORD2Q</v>
          </cell>
          <cell r="R1020" t="str">
            <v>WGEO2Q</v>
          </cell>
          <cell r="X1020">
            <v>305</v>
          </cell>
          <cell r="Y1020" t="str">
            <v>B1C2</v>
          </cell>
          <cell r="AB1020" t="str">
            <v>No</v>
          </cell>
          <cell r="AC1020" t="str">
            <v>No</v>
          </cell>
          <cell r="AE1020">
            <v>6.0271009083202127E-4</v>
          </cell>
          <cell r="AF1020">
            <v>20.961615287745961</v>
          </cell>
          <cell r="AG1020">
            <v>364</v>
          </cell>
          <cell r="AI1020">
            <v>6.0271009083202127E-4</v>
          </cell>
          <cell r="AJ1020">
            <v>20.961615287745961</v>
          </cell>
          <cell r="AK1020">
            <v>364</v>
          </cell>
          <cell r="AL1020" t="str">
            <v>Year Round</v>
          </cell>
        </row>
        <row r="1021">
          <cell r="Q1021" t="str">
            <v>PORD2R</v>
          </cell>
          <cell r="R1021" t="str">
            <v>WGEO2R</v>
          </cell>
          <cell r="X1021">
            <v>305</v>
          </cell>
          <cell r="Y1021" t="str">
            <v>B1C1</v>
          </cell>
          <cell r="AB1021" t="str">
            <v>No</v>
          </cell>
          <cell r="AC1021" t="str">
            <v>No</v>
          </cell>
          <cell r="AE1021">
            <v>3.013550454159464E-4</v>
          </cell>
          <cell r="AF1021">
            <v>24.627034354455635</v>
          </cell>
          <cell r="AG1021">
            <v>428</v>
          </cell>
          <cell r="AI1021">
            <v>3.0135504541613901E-4</v>
          </cell>
          <cell r="AJ1021">
            <v>24.627034354455635</v>
          </cell>
          <cell r="AK1021">
            <v>428</v>
          </cell>
          <cell r="AL1021" t="str">
            <v>Year Round</v>
          </cell>
        </row>
        <row r="1022">
          <cell r="Q1022" t="str">
            <v>REDH10</v>
          </cell>
          <cell r="R1022" t="str">
            <v>WFIE10</v>
          </cell>
          <cell r="X1022">
            <v>157</v>
          </cell>
          <cell r="Y1022" t="str">
            <v>C1HD</v>
          </cell>
          <cell r="AB1022" t="str">
            <v>No</v>
          </cell>
          <cell r="AC1022" t="str">
            <v>No</v>
          </cell>
          <cell r="AE1022">
            <v>0.11745085493593727</v>
          </cell>
          <cell r="AF1022">
            <v>28.929805685356484</v>
          </cell>
          <cell r="AG1022">
            <v>1007</v>
          </cell>
          <cell r="AI1022">
            <v>0.12056792018770672</v>
          </cell>
          <cell r="AJ1022">
            <v>28.929805685356484</v>
          </cell>
          <cell r="AK1022">
            <v>1020</v>
          </cell>
          <cell r="AL1022" t="str">
            <v>Year Round</v>
          </cell>
        </row>
        <row r="1023">
          <cell r="Q1023" t="str">
            <v>SMEA10</v>
          </cell>
          <cell r="R1023" t="str">
            <v>SMEA20</v>
          </cell>
          <cell r="X1023">
            <v>240</v>
          </cell>
          <cell r="Y1023" t="str">
            <v>S10B</v>
          </cell>
          <cell r="AB1023" t="str">
            <v>No</v>
          </cell>
          <cell r="AC1023" t="str">
            <v>No</v>
          </cell>
          <cell r="AE1023">
            <v>2.7740507670560299E-3</v>
          </cell>
          <cell r="AF1023">
            <v>0</v>
          </cell>
          <cell r="AG1023">
            <v>0</v>
          </cell>
          <cell r="AI1023">
            <v>3.6652392562029049E-4</v>
          </cell>
          <cell r="AJ1023">
            <v>0</v>
          </cell>
          <cell r="AK1023">
            <v>0</v>
          </cell>
          <cell r="AL1023" t="str">
            <v>Peak Security</v>
          </cell>
        </row>
        <row r="1024">
          <cell r="Q1024" t="str">
            <v>SMEA4Q</v>
          </cell>
          <cell r="R1024" t="str">
            <v>STHA40</v>
          </cell>
          <cell r="X1024">
            <v>1390</v>
          </cell>
          <cell r="Y1024" t="str">
            <v>T20161728</v>
          </cell>
          <cell r="AB1024" t="str">
            <v>No</v>
          </cell>
          <cell r="AC1024" t="str">
            <v>No</v>
          </cell>
          <cell r="AE1024">
            <v>0.39481445525638381</v>
          </cell>
          <cell r="AF1024">
            <v>75.760000000000005</v>
          </cell>
          <cell r="AG1024">
            <v>11901</v>
          </cell>
          <cell r="AI1024">
            <v>5.0522894293663573E-3</v>
          </cell>
          <cell r="AJ1024">
            <v>75.760000000000005</v>
          </cell>
          <cell r="AK1024">
            <v>1346</v>
          </cell>
          <cell r="AL1024" t="str">
            <v>Peak Security</v>
          </cell>
        </row>
        <row r="1025">
          <cell r="Q1025" t="str">
            <v>SMEA4Q</v>
          </cell>
          <cell r="R1025" t="str">
            <v>TORN40</v>
          </cell>
          <cell r="X1025">
            <v>1250</v>
          </cell>
          <cell r="Y1025" t="str">
            <v>A16B</v>
          </cell>
          <cell r="AB1025" t="str">
            <v>No</v>
          </cell>
          <cell r="AC1025" t="str">
            <v>No</v>
          </cell>
          <cell r="AE1025">
            <v>0.19740722762818982</v>
          </cell>
          <cell r="AF1025">
            <v>73.793299855284033</v>
          </cell>
          <cell r="AG1025">
            <v>11592</v>
          </cell>
          <cell r="AI1025">
            <v>2.5261447146839827E-3</v>
          </cell>
          <cell r="AJ1025">
            <v>73.793299855284033</v>
          </cell>
          <cell r="AK1025">
            <v>1311</v>
          </cell>
          <cell r="AL1025" t="str">
            <v>Peak Security</v>
          </cell>
        </row>
        <row r="1026">
          <cell r="Q1026" t="str">
            <v>SMEA20</v>
          </cell>
          <cell r="R1026" t="str">
            <v>SMEA4R</v>
          </cell>
          <cell r="X1026">
            <v>1000</v>
          </cell>
          <cell r="Y1026" t="str">
            <v>F158</v>
          </cell>
          <cell r="AB1026" t="str">
            <v>No</v>
          </cell>
          <cell r="AC1026" t="str">
            <v>No</v>
          </cell>
          <cell r="AE1026">
            <v>5.7496117826187264E-2</v>
          </cell>
          <cell r="AF1026">
            <v>0</v>
          </cell>
          <cell r="AG1026">
            <v>0</v>
          </cell>
          <cell r="AI1026">
            <v>4.7023074264442112E-2</v>
          </cell>
          <cell r="AJ1026">
            <v>0</v>
          </cell>
          <cell r="AK1026">
            <v>0</v>
          </cell>
          <cell r="AL1026" t="str">
            <v>Peak Security</v>
          </cell>
        </row>
        <row r="1027">
          <cell r="Q1027" t="str">
            <v>SMEA4R</v>
          </cell>
          <cell r="R1027" t="str">
            <v>WISH40</v>
          </cell>
          <cell r="X1027">
            <v>2120</v>
          </cell>
          <cell r="Y1027" t="str">
            <v>T20161770</v>
          </cell>
          <cell r="AB1027" t="str">
            <v>No</v>
          </cell>
          <cell r="AC1027" t="str">
            <v>No</v>
          </cell>
          <cell r="AE1027">
            <v>0</v>
          </cell>
          <cell r="AF1027">
            <v>1</v>
          </cell>
          <cell r="AG1027">
            <v>206</v>
          </cell>
          <cell r="AI1027">
            <v>0</v>
          </cell>
          <cell r="AJ1027">
            <v>1</v>
          </cell>
          <cell r="AK1027">
            <v>95</v>
          </cell>
          <cell r="AL1027" t="str">
            <v>Peak Security</v>
          </cell>
        </row>
        <row r="1028">
          <cell r="Q1028" t="str">
            <v>STHA2A</v>
          </cell>
          <cell r="R1028" t="str">
            <v>STHA40</v>
          </cell>
          <cell r="X1028">
            <v>1000</v>
          </cell>
          <cell r="Y1028" t="str">
            <v>F122</v>
          </cell>
          <cell r="AB1028" t="str">
            <v>No</v>
          </cell>
          <cell r="AC1028" t="str">
            <v>No</v>
          </cell>
          <cell r="AE1028">
            <v>3.7776713308708347E-2</v>
          </cell>
          <cell r="AF1028">
            <v>0</v>
          </cell>
          <cell r="AG1028">
            <v>0</v>
          </cell>
          <cell r="AI1028">
            <v>8.9296156943371443E-4</v>
          </cell>
          <cell r="AJ1028">
            <v>0</v>
          </cell>
          <cell r="AK1028">
            <v>0</v>
          </cell>
          <cell r="AL1028" t="str">
            <v>Peak Security</v>
          </cell>
        </row>
        <row r="1029">
          <cell r="Q1029" t="str">
            <v>STHA2B</v>
          </cell>
          <cell r="R1029" t="str">
            <v>STHA40</v>
          </cell>
          <cell r="X1029">
            <v>1000</v>
          </cell>
          <cell r="Y1029" t="str">
            <v>F109</v>
          </cell>
          <cell r="AB1029" t="str">
            <v>No</v>
          </cell>
          <cell r="AC1029" t="str">
            <v>No</v>
          </cell>
          <cell r="AE1029">
            <v>4.1795822962765479E-4</v>
          </cell>
          <cell r="AF1029">
            <v>0</v>
          </cell>
          <cell r="AG1029">
            <v>0</v>
          </cell>
          <cell r="AI1029">
            <v>4.1795822962765479E-4</v>
          </cell>
          <cell r="AJ1029">
            <v>0</v>
          </cell>
          <cell r="AK1029">
            <v>0</v>
          </cell>
          <cell r="AL1029" t="str">
            <v>Year Round</v>
          </cell>
        </row>
        <row r="1030">
          <cell r="Q1030" t="str">
            <v>STHA40</v>
          </cell>
          <cell r="R1030" t="str">
            <v>WISH40</v>
          </cell>
          <cell r="X1030">
            <v>2000</v>
          </cell>
          <cell r="Y1030" t="str">
            <v>T20161729</v>
          </cell>
          <cell r="AB1030" t="str">
            <v>No</v>
          </cell>
          <cell r="AC1030" t="str">
            <v>No</v>
          </cell>
          <cell r="AE1030">
            <v>0.10237558242360369</v>
          </cell>
          <cell r="AF1030">
            <v>11.6</v>
          </cell>
          <cell r="AG1030">
            <v>2143</v>
          </cell>
          <cell r="AI1030">
            <v>2.7985646470109468E-2</v>
          </cell>
          <cell r="AJ1030">
            <v>11.6</v>
          </cell>
          <cell r="AK1030">
            <v>1120</v>
          </cell>
          <cell r="AL1030" t="str">
            <v>Peak Security</v>
          </cell>
        </row>
        <row r="1031">
          <cell r="Q1031" t="str">
            <v>BONN10</v>
          </cell>
          <cell r="R1031" t="str">
            <v>STIR1Q</v>
          </cell>
          <cell r="X1031">
            <v>183</v>
          </cell>
          <cell r="Y1031" t="str">
            <v>C1AD</v>
          </cell>
          <cell r="AB1031" t="str">
            <v>No</v>
          </cell>
          <cell r="AC1031" t="str">
            <v>No</v>
          </cell>
          <cell r="AE1031">
            <v>0.64222551771232361</v>
          </cell>
          <cell r="AF1031">
            <v>35.466966930412262</v>
          </cell>
          <cell r="AG1031">
            <v>4191</v>
          </cell>
          <cell r="AI1031">
            <v>0.64222551771237246</v>
          </cell>
          <cell r="AJ1031">
            <v>35.466966930412262</v>
          </cell>
          <cell r="AK1031">
            <v>4191</v>
          </cell>
          <cell r="AL1031" t="str">
            <v>Year Round</v>
          </cell>
        </row>
        <row r="1032">
          <cell r="Q1032" t="str">
            <v>STIR1Q</v>
          </cell>
          <cell r="R1032" t="str">
            <v>STIR1S</v>
          </cell>
          <cell r="X1032">
            <v>229</v>
          </cell>
          <cell r="Y1032" t="str">
            <v>C1ZD</v>
          </cell>
          <cell r="AB1032" t="str">
            <v>No</v>
          </cell>
          <cell r="AC1032" t="str">
            <v>No</v>
          </cell>
          <cell r="AE1032">
            <v>7.3240992376995733E-3</v>
          </cell>
          <cell r="AF1032">
            <v>5.6483366898069649</v>
          </cell>
          <cell r="AG1032">
            <v>161</v>
          </cell>
          <cell r="AI1032">
            <v>7.3240992376995733E-3</v>
          </cell>
          <cell r="AJ1032">
            <v>5.6483366898069649</v>
          </cell>
          <cell r="AK1032">
            <v>161</v>
          </cell>
          <cell r="AL1032" t="str">
            <v>Year Round</v>
          </cell>
        </row>
        <row r="1033">
          <cell r="Q1033" t="str">
            <v>BONN10</v>
          </cell>
          <cell r="R1033" t="str">
            <v>STIR1R</v>
          </cell>
          <cell r="X1033">
            <v>183</v>
          </cell>
          <cell r="Y1033" t="str">
            <v>C1AC</v>
          </cell>
          <cell r="AB1033" t="str">
            <v>No</v>
          </cell>
          <cell r="AC1033" t="str">
            <v>No</v>
          </cell>
          <cell r="AE1033">
            <v>1.2415636382998464E-4</v>
          </cell>
          <cell r="AF1033">
            <v>38.732054628177821</v>
          </cell>
          <cell r="AG1033">
            <v>64</v>
          </cell>
          <cell r="AI1033">
            <v>3.1625902664545943E-5</v>
          </cell>
          <cell r="AJ1033">
            <v>38.732054628177821</v>
          </cell>
          <cell r="AK1033">
            <v>32</v>
          </cell>
          <cell r="AL1033" t="str">
            <v>Peak Security</v>
          </cell>
        </row>
        <row r="1034">
          <cell r="Q1034" t="str">
            <v>STIR1R</v>
          </cell>
          <cell r="R1034" t="str">
            <v>STIR1T</v>
          </cell>
          <cell r="X1034">
            <v>229</v>
          </cell>
          <cell r="Y1034" t="str">
            <v>C1ZC</v>
          </cell>
          <cell r="AB1034" t="str">
            <v>No</v>
          </cell>
          <cell r="AC1034" t="str">
            <v>No</v>
          </cell>
          <cell r="AE1034">
            <v>7.3240992376995733E-3</v>
          </cell>
          <cell r="AF1034">
            <v>9.7126550489013752</v>
          </cell>
          <cell r="AG1034">
            <v>277</v>
          </cell>
          <cell r="AI1034">
            <v>7.3240992376995733E-3</v>
          </cell>
          <cell r="AJ1034">
            <v>9.7126550489013752</v>
          </cell>
          <cell r="AK1034">
            <v>277</v>
          </cell>
          <cell r="AL1034" t="str">
            <v>Year Round</v>
          </cell>
        </row>
        <row r="1035">
          <cell r="Q1035" t="str">
            <v>STIR1R</v>
          </cell>
          <cell r="R1035" t="str">
            <v>WFIE1A</v>
          </cell>
          <cell r="X1035">
            <v>162</v>
          </cell>
          <cell r="Y1035" t="str">
            <v>C1CL</v>
          </cell>
          <cell r="AB1035" t="str">
            <v>No</v>
          </cell>
          <cell r="AC1035" t="str">
            <v>No</v>
          </cell>
          <cell r="AE1035">
            <v>0.32676920272973387</v>
          </cell>
          <cell r="AF1035">
            <v>116.98078017468231</v>
          </cell>
          <cell r="AG1035">
            <v>3529</v>
          </cell>
          <cell r="AI1035">
            <v>0.30938033026215378</v>
          </cell>
          <cell r="AJ1035">
            <v>116.98078017468231</v>
          </cell>
          <cell r="AK1035">
            <v>3434</v>
          </cell>
          <cell r="AL1035" t="str">
            <v>Peak Security</v>
          </cell>
        </row>
        <row r="1036">
          <cell r="Q1036" t="str">
            <v>STLE10_SHEPD</v>
          </cell>
          <cell r="R1036" t="str">
            <v>STLE10_SPD</v>
          </cell>
          <cell r="X1036">
            <v>0</v>
          </cell>
          <cell r="Y1036" t="str">
            <v>None</v>
          </cell>
          <cell r="AB1036" t="str">
            <v>No</v>
          </cell>
          <cell r="AC1036" t="str">
            <v>No</v>
          </cell>
          <cell r="AE1036">
            <v>0</v>
          </cell>
          <cell r="AF1036">
            <v>0</v>
          </cell>
          <cell r="AG1036">
            <v>0</v>
          </cell>
          <cell r="AI1036">
            <v>0</v>
          </cell>
          <cell r="AJ1036">
            <v>0</v>
          </cell>
          <cell r="AK1036">
            <v>0</v>
          </cell>
          <cell r="AL1036" t="str">
            <v>Year Round</v>
          </cell>
        </row>
        <row r="1037">
          <cell r="Q1037" t="str">
            <v>STLE10_SPD</v>
          </cell>
          <cell r="R1037" t="str">
            <v>WIYH10</v>
          </cell>
          <cell r="X1037">
            <v>109</v>
          </cell>
          <cell r="Y1037" t="str">
            <v>T2016176</v>
          </cell>
          <cell r="AB1037" t="str">
            <v>No</v>
          </cell>
          <cell r="AC1037" t="str">
            <v>No</v>
          </cell>
          <cell r="AE1037">
            <v>2.694413363184683E-3</v>
          </cell>
          <cell r="AF1037">
            <v>43.505966909872406</v>
          </cell>
          <cell r="AG1037">
            <v>212</v>
          </cell>
          <cell r="AI1037">
            <v>2.4848062917797135E-5</v>
          </cell>
          <cell r="AJ1037">
            <v>43.505966909872406</v>
          </cell>
          <cell r="AK1037">
            <v>20</v>
          </cell>
          <cell r="AL1037" t="str">
            <v>Peak Security</v>
          </cell>
        </row>
        <row r="1038">
          <cell r="Q1038" t="str">
            <v>TONG10</v>
          </cell>
          <cell r="R1038" t="str">
            <v>TONG1R</v>
          </cell>
          <cell r="X1038">
            <v>0</v>
          </cell>
          <cell r="Y1038" t="str">
            <v>None</v>
          </cell>
          <cell r="AB1038" t="str">
            <v>No</v>
          </cell>
          <cell r="AC1038" t="str">
            <v>No</v>
          </cell>
          <cell r="AE1038">
            <v>0</v>
          </cell>
          <cell r="AF1038">
            <v>0</v>
          </cell>
          <cell r="AG1038">
            <v>0</v>
          </cell>
          <cell r="AI1038">
            <v>0</v>
          </cell>
          <cell r="AJ1038">
            <v>0</v>
          </cell>
          <cell r="AK1038">
            <v>0</v>
          </cell>
          <cell r="AL1038" t="str">
            <v>Year Round</v>
          </cell>
        </row>
        <row r="1039">
          <cell r="Q1039" t="str">
            <v>TONG10</v>
          </cell>
          <cell r="R1039" t="str">
            <v>TONG1Q</v>
          </cell>
          <cell r="X1039">
            <v>0</v>
          </cell>
          <cell r="Y1039" t="str">
            <v>None</v>
          </cell>
          <cell r="AB1039" t="str">
            <v>No</v>
          </cell>
          <cell r="AC1039" t="str">
            <v>No</v>
          </cell>
          <cell r="AE1039">
            <v>0</v>
          </cell>
          <cell r="AF1039">
            <v>0</v>
          </cell>
          <cell r="AG1039">
            <v>0</v>
          </cell>
          <cell r="AI1039">
            <v>0</v>
          </cell>
          <cell r="AJ1039">
            <v>0</v>
          </cell>
          <cell r="AK1039">
            <v>0</v>
          </cell>
          <cell r="AL1039" t="str">
            <v>Year Round</v>
          </cell>
        </row>
        <row r="1040">
          <cell r="Q1040" t="str">
            <v>TORN10</v>
          </cell>
          <cell r="R1040" t="str">
            <v>TORN40</v>
          </cell>
          <cell r="X1040">
            <v>240</v>
          </cell>
          <cell r="Y1040" t="str">
            <v>S128B</v>
          </cell>
          <cell r="AB1040" t="str">
            <v>No</v>
          </cell>
          <cell r="AC1040" t="str">
            <v>No</v>
          </cell>
          <cell r="AE1040">
            <v>4.4826296772943711E-4</v>
          </cell>
          <cell r="AF1040">
            <v>0</v>
          </cell>
          <cell r="AG1040">
            <v>0</v>
          </cell>
          <cell r="AI1040">
            <v>4.4826296772946102E-4</v>
          </cell>
          <cell r="AJ1040">
            <v>0</v>
          </cell>
          <cell r="AK1040">
            <v>0</v>
          </cell>
          <cell r="AL1040" t="str">
            <v>Year Round</v>
          </cell>
        </row>
        <row r="1041">
          <cell r="Q1041" t="str">
            <v>TORN10</v>
          </cell>
          <cell r="R1041" t="str">
            <v>TORN40</v>
          </cell>
          <cell r="X1041">
            <v>240</v>
          </cell>
          <cell r="Y1041" t="str">
            <v>S128A</v>
          </cell>
          <cell r="AB1041" t="str">
            <v>No</v>
          </cell>
          <cell r="AC1041" t="str">
            <v>No</v>
          </cell>
          <cell r="AE1041">
            <v>4.5273439110992173E-4</v>
          </cell>
          <cell r="AF1041">
            <v>0</v>
          </cell>
          <cell r="AG1041">
            <v>0</v>
          </cell>
          <cell r="AI1041">
            <v>4.5273439110994607E-4</v>
          </cell>
          <cell r="AJ1041">
            <v>0</v>
          </cell>
          <cell r="AK1041">
            <v>0</v>
          </cell>
          <cell r="AL1041" t="str">
            <v>Year Round</v>
          </cell>
        </row>
        <row r="1042">
          <cell r="Q1042" t="str">
            <v>WFIB20</v>
          </cell>
          <cell r="R1042" t="str">
            <v>WFIE20</v>
          </cell>
          <cell r="X1042">
            <v>950</v>
          </cell>
          <cell r="Y1042" t="str">
            <v>B160</v>
          </cell>
          <cell r="AB1042" t="str">
            <v>No</v>
          </cell>
          <cell r="AC1042" t="str">
            <v>No</v>
          </cell>
          <cell r="AE1042">
            <v>1.2223112993995835E-3</v>
          </cell>
          <cell r="AF1042">
            <v>26.702216935744996</v>
          </cell>
          <cell r="AG1042">
            <v>281</v>
          </cell>
          <cell r="AI1042">
            <v>0.180362642953241</v>
          </cell>
          <cell r="AJ1042">
            <v>26.702216935744996</v>
          </cell>
          <cell r="AK1042">
            <v>3419</v>
          </cell>
          <cell r="AL1042" t="str">
            <v>Year Round</v>
          </cell>
        </row>
        <row r="1043">
          <cell r="Q1043" t="str">
            <v>WFIE1A</v>
          </cell>
          <cell r="R1043" t="str">
            <v>WFIE20</v>
          </cell>
          <cell r="X1043">
            <v>240</v>
          </cell>
          <cell r="Y1043" t="str">
            <v>S147</v>
          </cell>
          <cell r="AB1043" t="str">
            <v>No</v>
          </cell>
          <cell r="AC1043" t="str">
            <v>No</v>
          </cell>
          <cell r="AE1043">
            <v>2.2778264698203092E-2</v>
          </cell>
          <cell r="AF1043">
            <v>0</v>
          </cell>
          <cell r="AG1043">
            <v>0</v>
          </cell>
          <cell r="AI1043">
            <v>2.1868515438291273E-2</v>
          </cell>
          <cell r="AJ1043">
            <v>0</v>
          </cell>
          <cell r="AK1043">
            <v>0</v>
          </cell>
          <cell r="AL1043" t="str">
            <v>Peak Security</v>
          </cell>
        </row>
        <row r="1044">
          <cell r="Q1044" t="str">
            <v>WFIE10</v>
          </cell>
          <cell r="R1044" t="str">
            <v>WFIE20</v>
          </cell>
          <cell r="X1044">
            <v>240</v>
          </cell>
          <cell r="Y1044" t="str">
            <v>S130</v>
          </cell>
          <cell r="AB1044" t="str">
            <v>No</v>
          </cell>
          <cell r="AC1044" t="str">
            <v>No</v>
          </cell>
          <cell r="AE1044">
            <v>3.8465115536064069E-2</v>
          </cell>
          <cell r="AF1044">
            <v>0</v>
          </cell>
          <cell r="AG1044">
            <v>0</v>
          </cell>
          <cell r="AI1044">
            <v>4.285752921873337E-2</v>
          </cell>
          <cell r="AJ1044">
            <v>0</v>
          </cell>
          <cell r="AK1044">
            <v>0</v>
          </cell>
          <cell r="AL1044" t="str">
            <v>Year Round</v>
          </cell>
        </row>
        <row r="1045">
          <cell r="Q1045" t="str">
            <v>WHTB1S</v>
          </cell>
          <cell r="R1045" t="str">
            <v>WHTL1S</v>
          </cell>
          <cell r="X1045">
            <v>100</v>
          </cell>
          <cell r="Y1045" t="str">
            <v>C1HH</v>
          </cell>
          <cell r="AB1045" t="str">
            <v>No</v>
          </cell>
          <cell r="AC1045" t="str">
            <v>No</v>
          </cell>
          <cell r="AE1045">
            <v>1.0146749397581354E-3</v>
          </cell>
          <cell r="AF1045">
            <v>5.877710768580851</v>
          </cell>
          <cell r="AG1045">
            <v>39</v>
          </cell>
          <cell r="AI1045">
            <v>1.0146749397577004E-3</v>
          </cell>
          <cell r="AJ1045">
            <v>5.877710768580851</v>
          </cell>
          <cell r="AK1045">
            <v>39</v>
          </cell>
          <cell r="AL1045" t="str">
            <v>Year Round</v>
          </cell>
        </row>
        <row r="1046">
          <cell r="Q1046" t="str">
            <v>WHTB1T</v>
          </cell>
          <cell r="R1046" t="str">
            <v>WHTL1T</v>
          </cell>
          <cell r="X1046">
            <v>100</v>
          </cell>
          <cell r="Y1046" t="str">
            <v>C1HJ</v>
          </cell>
          <cell r="AB1046" t="str">
            <v>No</v>
          </cell>
          <cell r="AC1046" t="str">
            <v>No</v>
          </cell>
          <cell r="AE1046">
            <v>1.0146749397581354E-3</v>
          </cell>
          <cell r="AF1046">
            <v>5.877710768580851</v>
          </cell>
          <cell r="AG1046">
            <v>39</v>
          </cell>
          <cell r="AI1046">
            <v>1.0146749397577004E-3</v>
          </cell>
          <cell r="AJ1046">
            <v>5.877710768580851</v>
          </cell>
          <cell r="AK1046">
            <v>39</v>
          </cell>
          <cell r="AL1046" t="str">
            <v>Year Round</v>
          </cell>
        </row>
        <row r="1047">
          <cell r="Q1047" t="str">
            <v>WISH10</v>
          </cell>
          <cell r="R1047" t="str">
            <v>WISH20</v>
          </cell>
          <cell r="X1047">
            <v>215</v>
          </cell>
          <cell r="Y1047" t="str">
            <v>S131</v>
          </cell>
          <cell r="AB1047" t="str">
            <v>No</v>
          </cell>
          <cell r="AC1047" t="str">
            <v>No</v>
          </cell>
          <cell r="AE1047">
            <v>5.0687433135718892E-32</v>
          </cell>
          <cell r="AF1047">
            <v>0</v>
          </cell>
          <cell r="AG1047">
            <v>0</v>
          </cell>
          <cell r="AI1047">
            <v>8.869587999999981E-2</v>
          </cell>
          <cell r="AJ1047">
            <v>0</v>
          </cell>
          <cell r="AK1047">
            <v>0</v>
          </cell>
          <cell r="AL1047" t="str">
            <v>Year Round</v>
          </cell>
        </row>
        <row r="1048">
          <cell r="Q1048" t="str">
            <v>WISH20</v>
          </cell>
          <cell r="R1048" t="str">
            <v>WISH40</v>
          </cell>
          <cell r="X1048">
            <v>1000</v>
          </cell>
          <cell r="Y1048" t="str">
            <v>T201617114</v>
          </cell>
          <cell r="AB1048" t="str">
            <v>No</v>
          </cell>
          <cell r="AC1048" t="str">
            <v>No</v>
          </cell>
          <cell r="AE1048">
            <v>7.6224982989860746E-2</v>
          </cell>
          <cell r="AF1048">
            <v>0</v>
          </cell>
          <cell r="AG1048">
            <v>0</v>
          </cell>
          <cell r="AI1048">
            <v>1.9483096587246034E-6</v>
          </cell>
          <cell r="AJ1048">
            <v>0</v>
          </cell>
          <cell r="AK1048">
            <v>0</v>
          </cell>
          <cell r="AL1048" t="str">
            <v>Peak Security</v>
          </cell>
        </row>
        <row r="1049">
          <cell r="Q1049" t="str">
            <v>WISH20</v>
          </cell>
          <cell r="R1049" t="str">
            <v>WISH40</v>
          </cell>
          <cell r="X1049">
            <v>1000</v>
          </cell>
          <cell r="Y1049" t="str">
            <v>T201617115</v>
          </cell>
          <cell r="AB1049" t="str">
            <v>No</v>
          </cell>
          <cell r="AC1049" t="str">
            <v>No</v>
          </cell>
          <cell r="AE1049">
            <v>7.6224982989860746E-2</v>
          </cell>
          <cell r="AF1049">
            <v>0</v>
          </cell>
          <cell r="AG1049">
            <v>0</v>
          </cell>
          <cell r="AI1049">
            <v>1.9483096587246034E-6</v>
          </cell>
          <cell r="AJ1049">
            <v>0</v>
          </cell>
          <cell r="AK1049">
            <v>0</v>
          </cell>
          <cell r="AL1049" t="str">
            <v>Peak Security</v>
          </cell>
        </row>
        <row r="1050">
          <cell r="Q1050" t="str">
            <v>WIYH10</v>
          </cell>
          <cell r="R1050" t="str">
            <v>WIYH20</v>
          </cell>
          <cell r="X1050">
            <v>240</v>
          </cell>
          <cell r="Y1050" t="str">
            <v>S132A</v>
          </cell>
          <cell r="AB1050" t="str">
            <v>No</v>
          </cell>
          <cell r="AC1050" t="str">
            <v>No</v>
          </cell>
          <cell r="AE1050">
            <v>1.5519316045651672E-2</v>
          </cell>
          <cell r="AF1050">
            <v>0</v>
          </cell>
          <cell r="AG1050">
            <v>0</v>
          </cell>
          <cell r="AI1050">
            <v>1.0170337875540652E-2</v>
          </cell>
          <cell r="AJ1050">
            <v>0</v>
          </cell>
          <cell r="AK1050">
            <v>0</v>
          </cell>
          <cell r="AL1050" t="str">
            <v>Peak Security</v>
          </cell>
        </row>
        <row r="1051">
          <cell r="Q1051" t="str">
            <v>WIYH10</v>
          </cell>
          <cell r="R1051" t="str">
            <v>WIYH20</v>
          </cell>
          <cell r="X1051">
            <v>240</v>
          </cell>
          <cell r="Y1051" t="str">
            <v>S132B</v>
          </cell>
          <cell r="AB1051" t="str">
            <v>No</v>
          </cell>
          <cell r="AC1051" t="str">
            <v>No</v>
          </cell>
          <cell r="AE1051">
            <v>1.4549358792798442E-2</v>
          </cell>
          <cell r="AF1051">
            <v>0</v>
          </cell>
          <cell r="AG1051">
            <v>0</v>
          </cell>
          <cell r="AI1051">
            <v>9.5346917583193618E-3</v>
          </cell>
          <cell r="AJ1051">
            <v>0</v>
          </cell>
          <cell r="AK1051">
            <v>0</v>
          </cell>
          <cell r="AL1051" t="str">
            <v>Peak Security</v>
          </cell>
        </row>
        <row r="1052">
          <cell r="Q1052" t="str">
            <v>WIYH10</v>
          </cell>
          <cell r="R1052" t="str">
            <v>WIYH20</v>
          </cell>
          <cell r="X1052">
            <v>240</v>
          </cell>
          <cell r="Y1052" t="str">
            <v>S132C</v>
          </cell>
          <cell r="AB1052" t="str">
            <v>No</v>
          </cell>
          <cell r="AC1052" t="str">
            <v>No</v>
          </cell>
          <cell r="AE1052">
            <v>1.3726135125502746E-2</v>
          </cell>
          <cell r="AF1052">
            <v>0</v>
          </cell>
          <cell r="AG1052">
            <v>0</v>
          </cell>
          <cell r="AI1052">
            <v>8.9952051714807142E-3</v>
          </cell>
          <cell r="AJ1052">
            <v>0</v>
          </cell>
          <cell r="AK1052">
            <v>0</v>
          </cell>
          <cell r="AL1052" t="str">
            <v>Peak Security</v>
          </cell>
        </row>
        <row r="1053">
          <cell r="Q1053" t="str">
            <v>WIYH20</v>
          </cell>
          <cell r="R1053" t="str">
            <v>WIYH2R</v>
          </cell>
          <cell r="X1053">
            <v>1000</v>
          </cell>
          <cell r="Y1053" t="str">
            <v>B12R</v>
          </cell>
          <cell r="AB1053" t="str">
            <v>No</v>
          </cell>
          <cell r="AC1053" t="str">
            <v>No</v>
          </cell>
          <cell r="AE1053">
            <v>2.2509440366303662E-3</v>
          </cell>
          <cell r="AF1053">
            <v>0.23969674089537696</v>
          </cell>
          <cell r="AG1053">
            <v>11</v>
          </cell>
          <cell r="AI1053">
            <v>5.1239899720118536E-3</v>
          </cell>
          <cell r="AJ1053">
            <v>0.23969674089537696</v>
          </cell>
          <cell r="AK1053">
            <v>17</v>
          </cell>
          <cell r="AL1053" t="str">
            <v>Year Round</v>
          </cell>
        </row>
        <row r="1054">
          <cell r="Q1054" t="str">
            <v>WIYH20</v>
          </cell>
          <cell r="R1054" t="str">
            <v>WIYH4Q</v>
          </cell>
          <cell r="X1054">
            <v>1000</v>
          </cell>
          <cell r="Y1054" t="str">
            <v>F163</v>
          </cell>
          <cell r="AB1054" t="str">
            <v>No</v>
          </cell>
          <cell r="AC1054" t="str">
            <v>No</v>
          </cell>
          <cell r="AE1054">
            <v>1.2211126346867187E-2</v>
          </cell>
          <cell r="AF1054">
            <v>0</v>
          </cell>
          <cell r="AG1054">
            <v>0</v>
          </cell>
          <cell r="AI1054">
            <v>2.1379972951053317E-3</v>
          </cell>
          <cell r="AJ1054">
            <v>0</v>
          </cell>
          <cell r="AK1054">
            <v>0</v>
          </cell>
          <cell r="AL1054" t="str">
            <v>Peak Security</v>
          </cell>
        </row>
        <row r="1055">
          <cell r="Q1055" t="str">
            <v>ABNE10</v>
          </cell>
          <cell r="R1055" t="str">
            <v>AMUL1G</v>
          </cell>
          <cell r="X1055">
            <v>132</v>
          </cell>
          <cell r="Y1055" t="str">
            <v>SSE5</v>
          </cell>
          <cell r="AB1055" t="str">
            <v>No</v>
          </cell>
          <cell r="AC1055" t="str">
            <v>No</v>
          </cell>
          <cell r="AE1055">
            <v>0.61493433166572764</v>
          </cell>
          <cell r="AF1055">
            <v>72.904919161563825</v>
          </cell>
          <cell r="AG1055">
            <v>3375</v>
          </cell>
          <cell r="AI1055">
            <v>1.2220223606915868</v>
          </cell>
          <cell r="AJ1055">
            <v>72.904919161563825</v>
          </cell>
          <cell r="AK1055">
            <v>4757</v>
          </cell>
          <cell r="AL1055" t="str">
            <v>Year Round</v>
          </cell>
        </row>
        <row r="1056">
          <cell r="Q1056" t="str">
            <v>ABNE10</v>
          </cell>
          <cell r="R1056" t="str">
            <v>CHAR10</v>
          </cell>
          <cell r="X1056">
            <v>132</v>
          </cell>
          <cell r="Y1056" t="str">
            <v>C1G3</v>
          </cell>
          <cell r="AB1056" t="str">
            <v>No</v>
          </cell>
          <cell r="AC1056" t="str">
            <v>No</v>
          </cell>
          <cell r="AE1056">
            <v>2.2490200164603017E-2</v>
          </cell>
          <cell r="AF1056">
            <v>63.564787169335006</v>
          </cell>
          <cell r="AG1056">
            <v>604</v>
          </cell>
          <cell r="AI1056">
            <v>0.20179606207123063</v>
          </cell>
          <cell r="AJ1056">
            <v>63.564787169335006</v>
          </cell>
          <cell r="AK1056">
            <v>1810</v>
          </cell>
          <cell r="AL1056" t="str">
            <v>Year Round</v>
          </cell>
        </row>
        <row r="1057">
          <cell r="Q1057" t="str">
            <v>AIGA1Q</v>
          </cell>
          <cell r="R1057" t="str">
            <v>KIOR1Q</v>
          </cell>
          <cell r="X1057">
            <v>111</v>
          </cell>
          <cell r="Y1057" t="str">
            <v>C1U6</v>
          </cell>
          <cell r="AB1057" t="str">
            <v>No</v>
          </cell>
          <cell r="AC1057" t="str">
            <v>No</v>
          </cell>
          <cell r="AE1057">
            <v>7.5042553384568056E-3</v>
          </cell>
          <cell r="AF1057">
            <v>17.02817054263561</v>
          </cell>
          <cell r="AG1057">
            <v>289</v>
          </cell>
          <cell r="AI1057">
            <v>3.2884492270305221E-3</v>
          </cell>
          <cell r="AJ1057">
            <v>17.02817054263561</v>
          </cell>
          <cell r="AK1057">
            <v>192</v>
          </cell>
          <cell r="AL1057" t="str">
            <v>Peak Security</v>
          </cell>
        </row>
        <row r="1058">
          <cell r="Q1058" t="str">
            <v>AMUL1E</v>
          </cell>
          <cell r="R1058" t="str">
            <v>AMUL1F</v>
          </cell>
          <cell r="X1058">
            <v>140</v>
          </cell>
          <cell r="Y1058" t="str">
            <v>SSE9</v>
          </cell>
          <cell r="AB1058" t="str">
            <v>No</v>
          </cell>
          <cell r="AC1058" t="str">
            <v>No</v>
          </cell>
          <cell r="AE1058">
            <v>7.1639216500919339E-2</v>
          </cell>
          <cell r="AF1058">
            <v>179.05424018367435</v>
          </cell>
          <cell r="AG1058">
            <v>9585</v>
          </cell>
          <cell r="AI1058">
            <v>0.12615193143559461</v>
          </cell>
          <cell r="AJ1058">
            <v>179.05424018367435</v>
          </cell>
          <cell r="AK1058">
            <v>12719</v>
          </cell>
          <cell r="AL1058" t="str">
            <v>Year Round</v>
          </cell>
        </row>
        <row r="1059">
          <cell r="Q1059" t="str">
            <v>AMUL1F</v>
          </cell>
          <cell r="R1059" t="str">
            <v>GRIF1S</v>
          </cell>
          <cell r="X1059">
            <v>132</v>
          </cell>
          <cell r="Y1059" t="str">
            <v>SS10</v>
          </cell>
          <cell r="AB1059" t="str">
            <v>No</v>
          </cell>
          <cell r="AC1059" t="str">
            <v>No</v>
          </cell>
          <cell r="AE1059">
            <v>0.20058980620257288</v>
          </cell>
          <cell r="AF1059">
            <v>17.642471540876656</v>
          </cell>
          <cell r="AG1059">
            <v>944</v>
          </cell>
          <cell r="AI1059">
            <v>0.35322540801967195</v>
          </cell>
          <cell r="AJ1059">
            <v>17.642471540876656</v>
          </cell>
          <cell r="AK1059">
            <v>1253</v>
          </cell>
          <cell r="AL1059" t="str">
            <v>Year Round</v>
          </cell>
        </row>
        <row r="1060">
          <cell r="Q1060" t="str">
            <v>AMUL1G</v>
          </cell>
          <cell r="R1060" t="str">
            <v>AMUL1H</v>
          </cell>
          <cell r="X1060">
            <v>140</v>
          </cell>
          <cell r="Y1060" t="str">
            <v>C1C3</v>
          </cell>
          <cell r="AB1060" t="str">
            <v>No</v>
          </cell>
          <cell r="AC1060" t="str">
            <v>No</v>
          </cell>
          <cell r="AE1060">
            <v>5.3565708333250646E-2</v>
          </cell>
          <cell r="AF1060">
            <v>179.05424018367435</v>
          </cell>
          <cell r="AG1060">
            <v>8288</v>
          </cell>
          <cell r="AI1060">
            <v>0.10644794082679057</v>
          </cell>
          <cell r="AJ1060">
            <v>179.05424018367435</v>
          </cell>
          <cell r="AK1060">
            <v>11684</v>
          </cell>
          <cell r="AL1060" t="str">
            <v>Year Round</v>
          </cell>
        </row>
        <row r="1061">
          <cell r="Q1061" t="str">
            <v>AMUL1H</v>
          </cell>
          <cell r="R1061" t="str">
            <v>GRIF1T</v>
          </cell>
          <cell r="X1061">
            <v>132</v>
          </cell>
          <cell r="Y1061" t="str">
            <v>C1V8</v>
          </cell>
          <cell r="AB1061" t="str">
            <v>No</v>
          </cell>
          <cell r="AC1061" t="str">
            <v>No</v>
          </cell>
          <cell r="AE1061">
            <v>0.14998398333310453</v>
          </cell>
          <cell r="AF1061">
            <v>17.642471540876656</v>
          </cell>
          <cell r="AG1061">
            <v>817</v>
          </cell>
          <cell r="AI1061">
            <v>0.29805423431501843</v>
          </cell>
          <cell r="AJ1061">
            <v>17.642471540876656</v>
          </cell>
          <cell r="AK1061">
            <v>1151</v>
          </cell>
          <cell r="AL1061" t="str">
            <v>Year Round</v>
          </cell>
        </row>
        <row r="1062">
          <cell r="Q1062" t="str">
            <v>ARBR1Q</v>
          </cell>
          <cell r="R1062" t="str">
            <v>DENS1Q</v>
          </cell>
          <cell r="X1062">
            <v>183</v>
          </cell>
          <cell r="Y1062" t="str">
            <v>C1G4</v>
          </cell>
          <cell r="AB1062" t="str">
            <v>No</v>
          </cell>
          <cell r="AC1062" t="str">
            <v>No</v>
          </cell>
          <cell r="AE1062">
            <v>8.3560655450303674E-3</v>
          </cell>
          <cell r="AF1062">
            <v>37.360527968915271</v>
          </cell>
          <cell r="AG1062">
            <v>437</v>
          </cell>
          <cell r="AI1062">
            <v>8.3560655450303674E-3</v>
          </cell>
          <cell r="AJ1062">
            <v>37.360527968915271</v>
          </cell>
          <cell r="AK1062">
            <v>437</v>
          </cell>
          <cell r="AL1062" t="str">
            <v>Year Round</v>
          </cell>
        </row>
        <row r="1063">
          <cell r="Q1063" t="str">
            <v>ARBR1R</v>
          </cell>
          <cell r="R1063" t="str">
            <v>TEAL10</v>
          </cell>
          <cell r="X1063">
            <v>183</v>
          </cell>
          <cell r="Y1063" t="str">
            <v>C1E9</v>
          </cell>
          <cell r="AB1063" t="str">
            <v>No</v>
          </cell>
          <cell r="AC1063" t="str">
            <v>No</v>
          </cell>
          <cell r="AE1063">
            <v>1.3561483425540871E-2</v>
          </cell>
          <cell r="AF1063">
            <v>60.191961727696821</v>
          </cell>
          <cell r="AG1063">
            <v>704</v>
          </cell>
          <cell r="AI1063">
            <v>1.3561483425540871E-2</v>
          </cell>
          <cell r="AJ1063">
            <v>60.191961727696821</v>
          </cell>
          <cell r="AK1063">
            <v>704</v>
          </cell>
          <cell r="AL1063" t="str">
            <v>Year Round</v>
          </cell>
        </row>
        <row r="1064">
          <cell r="Q1064" t="str">
            <v>ARDK10</v>
          </cell>
          <cell r="R1064" t="str">
            <v>INVE10</v>
          </cell>
          <cell r="X1064">
            <v>132</v>
          </cell>
          <cell r="Y1064" t="str">
            <v>C1VB</v>
          </cell>
          <cell r="AB1064" t="str">
            <v>No</v>
          </cell>
          <cell r="AC1064" t="str">
            <v>No</v>
          </cell>
          <cell r="AE1064">
            <v>2.1542524211651105E-4</v>
          </cell>
          <cell r="AF1064">
            <v>23.350329980572045</v>
          </cell>
          <cell r="AG1064">
            <v>36</v>
          </cell>
          <cell r="AI1064">
            <v>1.0370450290440878E-2</v>
          </cell>
          <cell r="AJ1064">
            <v>23.350329980572045</v>
          </cell>
          <cell r="AK1064">
            <v>248</v>
          </cell>
          <cell r="AL1064" t="str">
            <v>Year Round</v>
          </cell>
        </row>
        <row r="1065">
          <cell r="Q1065" t="str">
            <v>ARDK10</v>
          </cell>
          <cell r="R1065" t="str">
            <v>SLOY1T</v>
          </cell>
          <cell r="X1065">
            <v>132</v>
          </cell>
          <cell r="Y1065" t="str">
            <v>C1VC</v>
          </cell>
          <cell r="AB1065" t="str">
            <v>No</v>
          </cell>
          <cell r="AC1065" t="str">
            <v>No</v>
          </cell>
          <cell r="AE1065">
            <v>9.0930258976047364E-3</v>
          </cell>
          <cell r="AF1065">
            <v>25.944811089524492</v>
          </cell>
          <cell r="AG1065">
            <v>245</v>
          </cell>
          <cell r="AI1065">
            <v>4.7541025057722411E-2</v>
          </cell>
          <cell r="AJ1065">
            <v>25.944811089524492</v>
          </cell>
          <cell r="AK1065">
            <v>560</v>
          </cell>
          <cell r="AL1065" t="str">
            <v>Year Round</v>
          </cell>
        </row>
        <row r="1066">
          <cell r="Q1066" t="str">
            <v>ARMO10</v>
          </cell>
          <cell r="R1066" t="str">
            <v>DUGR1Q</v>
          </cell>
          <cell r="X1066">
            <v>83</v>
          </cell>
          <cell r="Y1066" t="str">
            <v>C1P3</v>
          </cell>
          <cell r="AB1066" t="str">
            <v>No</v>
          </cell>
          <cell r="AC1066" t="str">
            <v>No</v>
          </cell>
          <cell r="AE1066">
            <v>0.12040509636016497</v>
          </cell>
          <cell r="AF1066">
            <v>36.322735525334288</v>
          </cell>
          <cell r="AG1066">
            <v>817</v>
          </cell>
          <cell r="AI1066">
            <v>0.12040509636016572</v>
          </cell>
          <cell r="AJ1066">
            <v>36.322735525334288</v>
          </cell>
          <cell r="AK1066">
            <v>817</v>
          </cell>
          <cell r="AL1066" t="str">
            <v>Year Round</v>
          </cell>
        </row>
        <row r="1067">
          <cell r="Q1067" t="str">
            <v>BEAU10</v>
          </cell>
          <cell r="R1067" t="str">
            <v>BEAU1P</v>
          </cell>
          <cell r="X1067">
            <v>150</v>
          </cell>
          <cell r="Y1067" t="str">
            <v>Q102</v>
          </cell>
          <cell r="AB1067" t="str">
            <v>No</v>
          </cell>
          <cell r="AC1067" t="str">
            <v>No</v>
          </cell>
          <cell r="AE1067">
            <v>1.0139521299982442E-3</v>
          </cell>
          <cell r="AF1067">
            <v>0</v>
          </cell>
          <cell r="AG1067">
            <v>0</v>
          </cell>
          <cell r="AI1067">
            <v>7.5266016636021307E-3</v>
          </cell>
          <cell r="AJ1067">
            <v>0</v>
          </cell>
          <cell r="AK1067">
            <v>0</v>
          </cell>
          <cell r="AL1067" t="str">
            <v>Year Round</v>
          </cell>
        </row>
        <row r="1068">
          <cell r="Q1068" t="str">
            <v>BEAU10</v>
          </cell>
          <cell r="R1068" t="str">
            <v>BEAU1Q</v>
          </cell>
          <cell r="X1068">
            <v>150</v>
          </cell>
          <cell r="Y1068" t="str">
            <v>Q103</v>
          </cell>
          <cell r="AB1068" t="str">
            <v>No</v>
          </cell>
          <cell r="AC1068" t="str">
            <v>No</v>
          </cell>
          <cell r="AE1068">
            <v>1.0139521299982442E-3</v>
          </cell>
          <cell r="AF1068">
            <v>0</v>
          </cell>
          <cell r="AG1068">
            <v>0</v>
          </cell>
          <cell r="AI1068">
            <v>7.5266016636016762E-3</v>
          </cell>
          <cell r="AJ1068">
            <v>0</v>
          </cell>
          <cell r="AK1068">
            <v>0</v>
          </cell>
          <cell r="AL1068" t="str">
            <v>Year Round</v>
          </cell>
        </row>
        <row r="1069">
          <cell r="Q1069" t="str">
            <v>BEAU10</v>
          </cell>
          <cell r="R1069" t="str">
            <v>BEAU1R</v>
          </cell>
          <cell r="X1069">
            <v>126</v>
          </cell>
          <cell r="Y1069" t="str">
            <v>DMC9</v>
          </cell>
          <cell r="AB1069" t="str">
            <v>No</v>
          </cell>
          <cell r="AC1069" t="str">
            <v>No</v>
          </cell>
          <cell r="AE1069">
            <v>2.6058701120277975E-2</v>
          </cell>
          <cell r="AF1069">
            <v>50.268127754581435</v>
          </cell>
          <cell r="AG1069">
            <v>2705</v>
          </cell>
          <cell r="AI1069">
            <v>3.7196620448808046E-2</v>
          </cell>
          <cell r="AJ1069">
            <v>50.268127754581435</v>
          </cell>
          <cell r="AK1069">
            <v>3232</v>
          </cell>
          <cell r="AL1069" t="str">
            <v>Year Round</v>
          </cell>
        </row>
        <row r="1070">
          <cell r="Q1070" t="str">
            <v>BEAU10</v>
          </cell>
          <cell r="R1070" t="str">
            <v>BEAU1S</v>
          </cell>
          <cell r="X1070">
            <v>126</v>
          </cell>
          <cell r="Y1070" t="str">
            <v>DM10</v>
          </cell>
          <cell r="AB1070" t="str">
            <v>No</v>
          </cell>
          <cell r="AC1070" t="str">
            <v>No</v>
          </cell>
          <cell r="AE1070">
            <v>4.2591239030041004E-3</v>
          </cell>
          <cell r="AF1070">
            <v>50.268127754581435</v>
          </cell>
          <cell r="AG1070">
            <v>1094</v>
          </cell>
          <cell r="AI1070">
            <v>9.3327735697782167E-3</v>
          </cell>
          <cell r="AJ1070">
            <v>50.268127754581435</v>
          </cell>
          <cell r="AK1070">
            <v>1619</v>
          </cell>
          <cell r="AL1070" t="str">
            <v>Year Round</v>
          </cell>
        </row>
        <row r="1071">
          <cell r="Q1071" t="str">
            <v>BEAU10</v>
          </cell>
          <cell r="R1071" t="str">
            <v>BEAU1T</v>
          </cell>
          <cell r="X1071">
            <v>141</v>
          </cell>
          <cell r="Y1071" t="str">
            <v>T201617112</v>
          </cell>
          <cell r="AB1071" t="str">
            <v>No</v>
          </cell>
          <cell r="AC1071" t="str">
            <v>No</v>
          </cell>
          <cell r="AE1071">
            <v>2.9367872936460351E-4</v>
          </cell>
          <cell r="AF1071">
            <v>4.5698297958710397</v>
          </cell>
          <cell r="AG1071">
            <v>78</v>
          </cell>
          <cell r="AI1071">
            <v>6.9191764657376166E-4</v>
          </cell>
          <cell r="AJ1071">
            <v>4.5698297958710397</v>
          </cell>
          <cell r="AK1071">
            <v>120</v>
          </cell>
          <cell r="AL1071" t="str">
            <v>Year Round</v>
          </cell>
        </row>
        <row r="1072">
          <cell r="Q1072" t="str">
            <v>BEAU10</v>
          </cell>
          <cell r="R1072" t="str">
            <v>CULL1Q</v>
          </cell>
          <cell r="X1072">
            <v>111</v>
          </cell>
          <cell r="Y1072" t="str">
            <v>C1B3</v>
          </cell>
          <cell r="AB1072" t="str">
            <v>No</v>
          </cell>
          <cell r="AC1072" t="str">
            <v>No</v>
          </cell>
          <cell r="AE1072">
            <v>0.33642055078581518</v>
          </cell>
          <cell r="AF1072">
            <v>36.322735525334288</v>
          </cell>
          <cell r="AG1072">
            <v>1762</v>
          </cell>
          <cell r="AI1072">
            <v>0.14742327523414839</v>
          </cell>
          <cell r="AJ1072">
            <v>36.322735525334288</v>
          </cell>
          <cell r="AK1072">
            <v>1166</v>
          </cell>
          <cell r="AL1072" t="str">
            <v>Peak Security</v>
          </cell>
        </row>
        <row r="1073">
          <cell r="Q1073" t="str">
            <v>BEAU10</v>
          </cell>
          <cell r="R1073" t="str">
            <v>DUCC1J</v>
          </cell>
          <cell r="X1073">
            <v>444</v>
          </cell>
          <cell r="Y1073" t="str">
            <v>T20151660</v>
          </cell>
          <cell r="AB1073" t="str">
            <v>No</v>
          </cell>
          <cell r="AC1073" t="str">
            <v>No</v>
          </cell>
          <cell r="AE1073">
            <v>1.7221511390056548E-3</v>
          </cell>
          <cell r="AF1073">
            <v>64.393056214546476</v>
          </cell>
          <cell r="AG1073">
            <v>1890</v>
          </cell>
          <cell r="AI1073">
            <v>7.1939105929147871E-3</v>
          </cell>
          <cell r="AJ1073">
            <v>64.393056214546476</v>
          </cell>
          <cell r="AK1073">
            <v>3862</v>
          </cell>
          <cell r="AL1073" t="str">
            <v>Year Round</v>
          </cell>
        </row>
        <row r="1074">
          <cell r="Q1074" t="str">
            <v>BEAU10</v>
          </cell>
          <cell r="R1074" t="str">
            <v>DUCC1K</v>
          </cell>
          <cell r="X1074">
            <v>444</v>
          </cell>
          <cell r="Y1074" t="str">
            <v>T20151661</v>
          </cell>
          <cell r="AB1074" t="str">
            <v>No</v>
          </cell>
          <cell r="AC1074" t="str">
            <v>No</v>
          </cell>
          <cell r="AE1074">
            <v>1.7221511390056548E-3</v>
          </cell>
          <cell r="AF1074">
            <v>64.393056214546476</v>
          </cell>
          <cell r="AG1074">
            <v>1890</v>
          </cell>
          <cell r="AI1074">
            <v>7.1939105929147871E-3</v>
          </cell>
          <cell r="AJ1074">
            <v>64.393056214546476</v>
          </cell>
          <cell r="AK1074">
            <v>3862</v>
          </cell>
          <cell r="AL1074" t="str">
            <v>Year Round</v>
          </cell>
        </row>
        <row r="1075">
          <cell r="Q1075" t="str">
            <v>BEAU10</v>
          </cell>
          <cell r="R1075" t="str">
            <v>KIOR1Q</v>
          </cell>
          <cell r="X1075">
            <v>111</v>
          </cell>
          <cell r="Y1075" t="str">
            <v>C1EW</v>
          </cell>
          <cell r="AB1075" t="str">
            <v>No</v>
          </cell>
          <cell r="AC1075" t="str">
            <v>No</v>
          </cell>
          <cell r="AE1075">
            <v>1.5008510676912465E-2</v>
          </cell>
          <cell r="AF1075">
            <v>7.0083199433668222</v>
          </cell>
          <cell r="AG1075">
            <v>238</v>
          </cell>
          <cell r="AI1075">
            <v>6.5768984540568315E-3</v>
          </cell>
          <cell r="AJ1075">
            <v>7.0083199433668222</v>
          </cell>
          <cell r="AK1075">
            <v>158</v>
          </cell>
          <cell r="AL1075" t="str">
            <v>Peak Security</v>
          </cell>
        </row>
        <row r="1076">
          <cell r="Q1076" t="str">
            <v>BEAU1P</v>
          </cell>
          <cell r="R1076" t="str">
            <v>MOTA1R</v>
          </cell>
          <cell r="X1076">
            <v>126</v>
          </cell>
          <cell r="Y1076" t="str">
            <v>C1JR</v>
          </cell>
          <cell r="AB1076" t="str">
            <v>No</v>
          </cell>
          <cell r="AC1076" t="str">
            <v>No</v>
          </cell>
          <cell r="AE1076">
            <v>1.6955532840526158E-2</v>
          </cell>
          <cell r="AF1076">
            <v>76.97825450261918</v>
          </cell>
          <cell r="AG1076">
            <v>578</v>
          </cell>
          <cell r="AI1076">
            <v>0.1258615055969024</v>
          </cell>
          <cell r="AJ1076">
            <v>76.97825450261918</v>
          </cell>
          <cell r="AK1076">
            <v>1574</v>
          </cell>
          <cell r="AL1076" t="str">
            <v>Year Round</v>
          </cell>
        </row>
        <row r="1077">
          <cell r="Q1077" t="str">
            <v>BEAU1Q</v>
          </cell>
          <cell r="R1077" t="str">
            <v>MOTA1Q</v>
          </cell>
          <cell r="X1077">
            <v>126</v>
          </cell>
          <cell r="Y1077" t="str">
            <v>C1JT</v>
          </cell>
          <cell r="AB1077" t="str">
            <v>No</v>
          </cell>
          <cell r="AC1077" t="str">
            <v>No</v>
          </cell>
          <cell r="AE1077">
            <v>1.6955532840526526E-2</v>
          </cell>
          <cell r="AF1077">
            <v>76.97825450261918</v>
          </cell>
          <cell r="AG1077">
            <v>578</v>
          </cell>
          <cell r="AI1077">
            <v>0.1258615055969064</v>
          </cell>
          <cell r="AJ1077">
            <v>76.97825450261918</v>
          </cell>
          <cell r="AK1077">
            <v>1574</v>
          </cell>
          <cell r="AL1077" t="str">
            <v>Year Round</v>
          </cell>
        </row>
        <row r="1078">
          <cell r="Q1078" t="str">
            <v>BEAU10</v>
          </cell>
          <cell r="R1078" t="str">
            <v>BEAU1N</v>
          </cell>
          <cell r="X1078">
            <v>141</v>
          </cell>
          <cell r="Y1078" t="str">
            <v>T201617113</v>
          </cell>
          <cell r="AB1078" t="str">
            <v>No</v>
          </cell>
          <cell r="AC1078" t="str">
            <v>No</v>
          </cell>
          <cell r="AE1078">
            <v>2.9223239455517224E-4</v>
          </cell>
          <cell r="AF1078">
            <v>5.1929884043989087</v>
          </cell>
          <cell r="AG1078">
            <v>89</v>
          </cell>
          <cell r="AI1078">
            <v>6.885100297519917E-4</v>
          </cell>
          <cell r="AJ1078">
            <v>5.1929884043989087</v>
          </cell>
          <cell r="AK1078">
            <v>136</v>
          </cell>
          <cell r="AL1078" t="str">
            <v>Year Round</v>
          </cell>
        </row>
        <row r="1079">
          <cell r="Q1079" t="str">
            <v>BEAU1R</v>
          </cell>
          <cell r="R1079" t="str">
            <v>INNE1Q</v>
          </cell>
          <cell r="X1079">
            <v>126</v>
          </cell>
          <cell r="Y1079" t="str">
            <v>C1LU</v>
          </cell>
          <cell r="AB1079" t="str">
            <v>No</v>
          </cell>
          <cell r="AC1079" t="str">
            <v>No</v>
          </cell>
          <cell r="AE1079">
            <v>0.39667133927535431</v>
          </cell>
          <cell r="AF1079">
            <v>34.76604685996282</v>
          </cell>
          <cell r="AG1079">
            <v>1871</v>
          </cell>
          <cell r="AI1079">
            <v>0.5662152223873621</v>
          </cell>
          <cell r="AJ1079">
            <v>34.76604685996282</v>
          </cell>
          <cell r="AK1079">
            <v>2235</v>
          </cell>
          <cell r="AL1079" t="str">
            <v>Year Round</v>
          </cell>
        </row>
        <row r="1080">
          <cell r="Q1080" t="str">
            <v>BEAU1S</v>
          </cell>
          <cell r="R1080" t="str">
            <v>INNE1R</v>
          </cell>
          <cell r="X1080">
            <v>126</v>
          </cell>
          <cell r="Y1080" t="str">
            <v>C1LQ</v>
          </cell>
          <cell r="AB1080" t="str">
            <v>No</v>
          </cell>
          <cell r="AC1080" t="str">
            <v>No</v>
          </cell>
          <cell r="AE1080">
            <v>6.4833330523512478E-2</v>
          </cell>
          <cell r="AF1080">
            <v>34.76604685996282</v>
          </cell>
          <cell r="AG1080">
            <v>756</v>
          </cell>
          <cell r="AI1080">
            <v>0.14206555322880254</v>
          </cell>
          <cell r="AJ1080">
            <v>34.76604685996282</v>
          </cell>
          <cell r="AK1080">
            <v>1120</v>
          </cell>
          <cell r="AL1080" t="str">
            <v>Year Round</v>
          </cell>
        </row>
        <row r="1081">
          <cell r="Q1081" t="str">
            <v>BEAU10</v>
          </cell>
          <cell r="R1081" t="str">
            <v>BEAU20</v>
          </cell>
          <cell r="X1081">
            <v>120</v>
          </cell>
          <cell r="Y1081" t="str">
            <v>S137</v>
          </cell>
          <cell r="AB1081" t="str">
            <v>No</v>
          </cell>
          <cell r="AC1081" t="str">
            <v>No</v>
          </cell>
          <cell r="AE1081">
            <v>3.4476117176009632E-3</v>
          </cell>
          <cell r="AF1081">
            <v>0</v>
          </cell>
          <cell r="AG1081">
            <v>0</v>
          </cell>
          <cell r="AI1081">
            <v>1.2905329257550233E-2</v>
          </cell>
          <cell r="AJ1081">
            <v>0</v>
          </cell>
          <cell r="AK1081">
            <v>0</v>
          </cell>
          <cell r="AL1081" t="str">
            <v>Year Round</v>
          </cell>
        </row>
        <row r="1082">
          <cell r="Q1082" t="str">
            <v>BEAU10</v>
          </cell>
          <cell r="R1082" t="str">
            <v>BEAU20</v>
          </cell>
          <cell r="X1082">
            <v>120</v>
          </cell>
          <cell r="Y1082" t="str">
            <v>S136</v>
          </cell>
          <cell r="AB1082" t="str">
            <v>No</v>
          </cell>
          <cell r="AC1082" t="str">
            <v>No</v>
          </cell>
          <cell r="AE1082">
            <v>3.4874188633161269E-3</v>
          </cell>
          <cell r="AF1082">
            <v>0</v>
          </cell>
          <cell r="AG1082">
            <v>0</v>
          </cell>
          <cell r="AI1082">
            <v>1.3054338010373171E-2</v>
          </cell>
          <cell r="AJ1082">
            <v>0</v>
          </cell>
          <cell r="AK1082">
            <v>0</v>
          </cell>
          <cell r="AL1082" t="str">
            <v>Year Round</v>
          </cell>
        </row>
        <row r="1083">
          <cell r="Q1083" t="str">
            <v>BEAU10</v>
          </cell>
          <cell r="R1083" t="str">
            <v>BEAU20</v>
          </cell>
          <cell r="X1083">
            <v>120</v>
          </cell>
          <cell r="Y1083" t="str">
            <v>S13A</v>
          </cell>
          <cell r="AB1083" t="str">
            <v>No</v>
          </cell>
          <cell r="AC1083" t="str">
            <v>No</v>
          </cell>
          <cell r="AE1083">
            <v>3.4702746752812287E-3</v>
          </cell>
          <cell r="AF1083">
            <v>0</v>
          </cell>
          <cell r="AG1083">
            <v>0</v>
          </cell>
          <cell r="AI1083">
            <v>1.2990162746577032E-2</v>
          </cell>
          <cell r="AJ1083">
            <v>0</v>
          </cell>
          <cell r="AK1083">
            <v>0</v>
          </cell>
          <cell r="AL1083" t="str">
            <v>Year Round</v>
          </cell>
        </row>
        <row r="1084">
          <cell r="Q1084" t="str">
            <v>BEAU20</v>
          </cell>
          <cell r="R1084" t="str">
            <v>FASN20</v>
          </cell>
          <cell r="X1084">
            <v>1910</v>
          </cell>
          <cell r="Y1084" t="str">
            <v>SS21</v>
          </cell>
          <cell r="AB1084" t="str">
            <v>No</v>
          </cell>
          <cell r="AC1084" t="str">
            <v>No</v>
          </cell>
          <cell r="AE1084">
            <v>3.6240727616846633E-4</v>
          </cell>
          <cell r="AF1084">
            <v>30.321637723265187</v>
          </cell>
          <cell r="AG1084">
            <v>218</v>
          </cell>
          <cell r="AI1084">
            <v>6.6624904846279545E-2</v>
          </cell>
          <cell r="AJ1084">
            <v>30.321637723265187</v>
          </cell>
          <cell r="AK1084">
            <v>2958</v>
          </cell>
          <cell r="AL1084" t="str">
            <v>Year Round</v>
          </cell>
        </row>
        <row r="1085">
          <cell r="Q1085" t="str">
            <v>BEAU20</v>
          </cell>
          <cell r="R1085" t="str">
            <v>KNOC2L</v>
          </cell>
          <cell r="X1085">
            <v>935</v>
          </cell>
          <cell r="Y1085" t="str">
            <v>B190</v>
          </cell>
          <cell r="AB1085" t="str">
            <v>No</v>
          </cell>
          <cell r="AC1085" t="str">
            <v>No</v>
          </cell>
          <cell r="AE1085">
            <v>6.0596150113348653E-3</v>
          </cell>
          <cell r="AF1085">
            <v>20.134526235211666</v>
          </cell>
          <cell r="AG1085">
            <v>496</v>
          </cell>
          <cell r="AI1085">
            <v>2.4025316444134911E-2</v>
          </cell>
          <cell r="AJ1085">
            <v>20.134526235211666</v>
          </cell>
          <cell r="AK1085">
            <v>987</v>
          </cell>
          <cell r="AL1085" t="str">
            <v>Year Round</v>
          </cell>
        </row>
        <row r="1086">
          <cell r="Q1086" t="str">
            <v>BEAU20</v>
          </cell>
          <cell r="R1086" t="str">
            <v>KNOC2M</v>
          </cell>
          <cell r="X1086">
            <v>935</v>
          </cell>
          <cell r="Y1086" t="str">
            <v>B192B</v>
          </cell>
          <cell r="AB1086" t="str">
            <v>No</v>
          </cell>
          <cell r="AC1086" t="str">
            <v>No</v>
          </cell>
          <cell r="AE1086">
            <v>6.0596150113348653E-3</v>
          </cell>
          <cell r="AF1086">
            <v>20.134526235211666</v>
          </cell>
          <cell r="AG1086">
            <v>496</v>
          </cell>
          <cell r="AI1086">
            <v>2.4025316444134911E-2</v>
          </cell>
          <cell r="AJ1086">
            <v>20.134526235211666</v>
          </cell>
          <cell r="AK1086">
            <v>987</v>
          </cell>
          <cell r="AL1086" t="str">
            <v>Year Round</v>
          </cell>
        </row>
        <row r="1087">
          <cell r="Q1087" t="str">
            <v>BEAU20</v>
          </cell>
          <cell r="R1087" t="str">
            <v>BEAU40</v>
          </cell>
          <cell r="X1087">
            <v>1200</v>
          </cell>
          <cell r="Y1087" t="str">
            <v>F104</v>
          </cell>
          <cell r="AB1087" t="str">
            <v>No</v>
          </cell>
          <cell r="AC1087" t="str">
            <v>No</v>
          </cell>
          <cell r="AE1087">
            <v>1.3936627304350657E-3</v>
          </cell>
          <cell r="AF1087">
            <v>0</v>
          </cell>
          <cell r="AG1087">
            <v>0</v>
          </cell>
          <cell r="AI1087">
            <v>6.684283010568298E-3</v>
          </cell>
          <cell r="AJ1087">
            <v>0</v>
          </cell>
          <cell r="AK1087">
            <v>0</v>
          </cell>
          <cell r="AL1087" t="str">
            <v>Year Round</v>
          </cell>
        </row>
        <row r="1088">
          <cell r="Q1088" t="str">
            <v>BEAU20</v>
          </cell>
          <cell r="R1088" t="str">
            <v>BEAU40</v>
          </cell>
          <cell r="X1088">
            <v>1200</v>
          </cell>
          <cell r="Y1088" t="str">
            <v>F105</v>
          </cell>
          <cell r="AB1088" t="str">
            <v>No</v>
          </cell>
          <cell r="AC1088" t="str">
            <v>No</v>
          </cell>
          <cell r="AE1088">
            <v>1.3936627304350657E-3</v>
          </cell>
          <cell r="AF1088">
            <v>0</v>
          </cell>
          <cell r="AG1088">
            <v>0</v>
          </cell>
          <cell r="AI1088">
            <v>6.684283010568298E-3</v>
          </cell>
          <cell r="AJ1088">
            <v>0</v>
          </cell>
          <cell r="AK1088">
            <v>0</v>
          </cell>
          <cell r="AL1088" t="str">
            <v>Year Round</v>
          </cell>
        </row>
        <row r="1089">
          <cell r="Q1089" t="str">
            <v>BEAU40</v>
          </cell>
          <cell r="R1089" t="str">
            <v>FAUG40</v>
          </cell>
          <cell r="X1089">
            <v>2780</v>
          </cell>
          <cell r="Y1089" t="str">
            <v>SS24</v>
          </cell>
          <cell r="AB1089" t="str">
            <v>No</v>
          </cell>
          <cell r="AC1089" t="str">
            <v>No</v>
          </cell>
          <cell r="AE1089">
            <v>1.6723952765220304E-2</v>
          </cell>
          <cell r="AF1089">
            <v>48.6</v>
          </cell>
          <cell r="AG1089">
            <v>2566</v>
          </cell>
          <cell r="AI1089">
            <v>8.0211396126817019E-2</v>
          </cell>
          <cell r="AJ1089">
            <v>48.6</v>
          </cell>
          <cell r="AK1089">
            <v>5619</v>
          </cell>
          <cell r="AL1089" t="str">
            <v>Year Round</v>
          </cell>
        </row>
        <row r="1090">
          <cell r="Q1090" t="str">
            <v>BERB20</v>
          </cell>
          <cell r="R1090" t="str">
            <v>BLHI20</v>
          </cell>
          <cell r="X1090">
            <v>935</v>
          </cell>
          <cell r="Y1090" t="str">
            <v>B19M</v>
          </cell>
          <cell r="AB1090" t="str">
            <v>No</v>
          </cell>
          <cell r="AC1090" t="str">
            <v>No</v>
          </cell>
          <cell r="AE1090">
            <v>0.74545127022497837</v>
          </cell>
          <cell r="AF1090">
            <v>55.441856169100689</v>
          </cell>
          <cell r="AG1090">
            <v>9388</v>
          </cell>
          <cell r="AI1090">
            <v>1.461090757118839</v>
          </cell>
          <cell r="AJ1090">
            <v>55.441856169100689</v>
          </cell>
          <cell r="AK1090">
            <v>13143</v>
          </cell>
          <cell r="AL1090" t="str">
            <v>Year Round</v>
          </cell>
        </row>
        <row r="1091">
          <cell r="Q1091" t="str">
            <v>BLHI20</v>
          </cell>
          <cell r="R1091" t="str">
            <v>DAAS20</v>
          </cell>
          <cell r="X1091">
            <v>525</v>
          </cell>
          <cell r="Y1091" t="str">
            <v>B199</v>
          </cell>
          <cell r="AB1091" t="str">
            <v>No</v>
          </cell>
          <cell r="AC1091" t="str">
            <v>No</v>
          </cell>
          <cell r="AE1091">
            <v>0.44220754839439125</v>
          </cell>
          <cell r="AF1091">
            <v>38.591175284155696</v>
          </cell>
          <cell r="AG1091">
            <v>5887</v>
          </cell>
          <cell r="AI1091">
            <v>0.92054384106800957</v>
          </cell>
          <cell r="AJ1091">
            <v>38.591175284155696</v>
          </cell>
          <cell r="AK1091">
            <v>8494</v>
          </cell>
          <cell r="AL1091" t="str">
            <v>Year Round</v>
          </cell>
        </row>
        <row r="1092">
          <cell r="Q1092" t="str">
            <v>BLHI20</v>
          </cell>
          <cell r="R1092" t="str">
            <v>KEIT20</v>
          </cell>
          <cell r="X1092">
            <v>1090</v>
          </cell>
          <cell r="Y1092" t="str">
            <v>B118</v>
          </cell>
          <cell r="AB1092" t="str">
            <v>No</v>
          </cell>
          <cell r="AC1092" t="str">
            <v>No</v>
          </cell>
          <cell r="AE1092">
            <v>2.2304476444357461E-3</v>
          </cell>
          <cell r="AF1092">
            <v>2.8763608907445235</v>
          </cell>
          <cell r="AG1092">
            <v>136</v>
          </cell>
          <cell r="AI1092">
            <v>1.9626328052443319E-2</v>
          </cell>
          <cell r="AJ1092">
            <v>2.8763608907445235</v>
          </cell>
          <cell r="AK1092">
            <v>403</v>
          </cell>
          <cell r="AL1092" t="str">
            <v>Year Round</v>
          </cell>
        </row>
        <row r="1093">
          <cell r="Q1093" t="str">
            <v>BLHI20</v>
          </cell>
          <cell r="R1093" t="str">
            <v>KINT20</v>
          </cell>
          <cell r="X1093">
            <v>935</v>
          </cell>
          <cell r="Y1093" t="str">
            <v>B144</v>
          </cell>
          <cell r="AB1093" t="str">
            <v>No</v>
          </cell>
          <cell r="AC1093" t="str">
            <v>No</v>
          </cell>
          <cell r="AE1093">
            <v>0.28486636801202353</v>
          </cell>
          <cell r="AF1093">
            <v>60.942896372649592</v>
          </cell>
          <cell r="AG1093">
            <v>5939</v>
          </cell>
          <cell r="AI1093">
            <v>1.7545909410193856</v>
          </cell>
          <cell r="AJ1093">
            <v>60.942896372649592</v>
          </cell>
          <cell r="AK1093">
            <v>14738</v>
          </cell>
          <cell r="AL1093" t="str">
            <v>Year Round</v>
          </cell>
        </row>
        <row r="1094">
          <cell r="Q1094" t="str">
            <v>BLHI20</v>
          </cell>
          <cell r="R1094" t="str">
            <v>PEHE20</v>
          </cell>
          <cell r="X1094">
            <v>1090</v>
          </cell>
          <cell r="Y1094" t="str">
            <v>B164</v>
          </cell>
          <cell r="AB1094" t="str">
            <v>No</v>
          </cell>
          <cell r="AC1094" t="str">
            <v>No</v>
          </cell>
          <cell r="AE1094">
            <v>0.15709314582133871</v>
          </cell>
          <cell r="AF1094">
            <v>99.138572034327908</v>
          </cell>
          <cell r="AG1094">
            <v>6063</v>
          </cell>
          <cell r="AI1094">
            <v>0.6777743700712997</v>
          </cell>
          <cell r="AJ1094">
            <v>99.138572034327908</v>
          </cell>
          <cell r="AK1094">
            <v>12594</v>
          </cell>
          <cell r="AL1094" t="str">
            <v>Year Round</v>
          </cell>
        </row>
        <row r="1095">
          <cell r="Q1095" t="str">
            <v>BOAG1Q</v>
          </cell>
          <cell r="R1095" t="str">
            <v>GLFA10</v>
          </cell>
          <cell r="X1095">
            <v>126</v>
          </cell>
          <cell r="Y1095" t="str">
            <v>C1L3</v>
          </cell>
          <cell r="AB1095" t="str">
            <v>No</v>
          </cell>
          <cell r="AC1095" t="str">
            <v>No</v>
          </cell>
          <cell r="AE1095">
            <v>2.4944922033288078E-2</v>
          </cell>
          <cell r="AF1095">
            <v>55.262447620687169</v>
          </cell>
          <cell r="AG1095">
            <v>477</v>
          </cell>
          <cell r="AI1095">
            <v>0.2022027736337445</v>
          </cell>
          <cell r="AJ1095">
            <v>55.262447620687169</v>
          </cell>
          <cell r="AK1095">
            <v>1358</v>
          </cell>
          <cell r="AL1095" t="str">
            <v>Year Round</v>
          </cell>
        </row>
        <row r="1096">
          <cell r="Q1096" t="str">
            <v>BONB20</v>
          </cell>
          <cell r="R1096" t="str">
            <v>BRAC20</v>
          </cell>
          <cell r="X1096">
            <v>126</v>
          </cell>
          <cell r="Y1096" t="str">
            <v>T20151664</v>
          </cell>
          <cell r="AB1096" t="str">
            <v>No</v>
          </cell>
          <cell r="AC1096" t="str">
            <v>No</v>
          </cell>
          <cell r="AE1096">
            <v>9.0971049936631621E-3</v>
          </cell>
          <cell r="AF1096">
            <v>12.104685415216537</v>
          </cell>
          <cell r="AG1096">
            <v>667</v>
          </cell>
          <cell r="AI1096">
            <v>0.17463259950320825</v>
          </cell>
          <cell r="AJ1096">
            <v>12.104685415216537</v>
          </cell>
          <cell r="AK1096">
            <v>2920</v>
          </cell>
          <cell r="AL1096" t="str">
            <v>Year Round</v>
          </cell>
        </row>
        <row r="1097">
          <cell r="Q1097" t="str">
            <v>BRAC20</v>
          </cell>
          <cell r="R1097" t="str">
            <v>TUMM20</v>
          </cell>
          <cell r="X1097">
            <v>1910</v>
          </cell>
          <cell r="Y1097" t="str">
            <v>T20151665</v>
          </cell>
          <cell r="AB1097" t="str">
            <v>No</v>
          </cell>
          <cell r="AC1097" t="str">
            <v>No</v>
          </cell>
          <cell r="AE1097">
            <v>9.9808385843100172E-2</v>
          </cell>
          <cell r="AF1097">
            <v>75.264776641148359</v>
          </cell>
          <cell r="AG1097">
            <v>5767</v>
          </cell>
          <cell r="AI1097">
            <v>1.1743115392882677</v>
          </cell>
          <cell r="AJ1097">
            <v>75.264776641148359</v>
          </cell>
          <cell r="AK1097">
            <v>19781</v>
          </cell>
          <cell r="AL1097" t="str">
            <v>Year Round</v>
          </cell>
        </row>
        <row r="1098">
          <cell r="Q1098" t="str">
            <v>BREC10</v>
          </cell>
          <cell r="R1098" t="str">
            <v>BRID1Q</v>
          </cell>
          <cell r="X1098">
            <v>112</v>
          </cell>
          <cell r="Y1098" t="str">
            <v>C1N7</v>
          </cell>
          <cell r="AB1098" t="str">
            <v>No</v>
          </cell>
          <cell r="AC1098" t="str">
            <v>No</v>
          </cell>
          <cell r="AE1098">
            <v>6.9193378161884721E-3</v>
          </cell>
          <cell r="AF1098">
            <v>13.23185365565749</v>
          </cell>
          <cell r="AG1098">
            <v>141</v>
          </cell>
          <cell r="AI1098">
            <v>6.9193378161884721E-3</v>
          </cell>
          <cell r="AJ1098">
            <v>13.23185365565749</v>
          </cell>
          <cell r="AK1098">
            <v>141</v>
          </cell>
          <cell r="AL1098" t="str">
            <v>Year Round</v>
          </cell>
        </row>
        <row r="1099">
          <cell r="Q1099" t="str">
            <v>BREC10</v>
          </cell>
          <cell r="R1099" t="str">
            <v>BRID1R</v>
          </cell>
          <cell r="X1099">
            <v>112</v>
          </cell>
          <cell r="Y1099" t="str">
            <v>C1N6</v>
          </cell>
          <cell r="AB1099" t="str">
            <v>No</v>
          </cell>
          <cell r="AC1099" t="str">
            <v>No</v>
          </cell>
          <cell r="AE1099">
            <v>6.9193378161884721E-3</v>
          </cell>
          <cell r="AF1099">
            <v>13.23185365565749</v>
          </cell>
          <cell r="AG1099">
            <v>141</v>
          </cell>
          <cell r="AI1099">
            <v>6.9193378161884721E-3</v>
          </cell>
          <cell r="AJ1099">
            <v>13.23185365565749</v>
          </cell>
          <cell r="AK1099">
            <v>141</v>
          </cell>
          <cell r="AL1099" t="str">
            <v>Year Round</v>
          </cell>
        </row>
        <row r="1100">
          <cell r="Q1100" t="str">
            <v>BREC10</v>
          </cell>
          <cell r="R1100" t="str">
            <v>DENS1Q</v>
          </cell>
          <cell r="X1100">
            <v>112</v>
          </cell>
          <cell r="Y1100" t="str">
            <v>C1KY</v>
          </cell>
          <cell r="AB1100" t="str">
            <v>No</v>
          </cell>
          <cell r="AC1100" t="str">
            <v>No</v>
          </cell>
          <cell r="AE1100">
            <v>0.34830832781304755</v>
          </cell>
          <cell r="AF1100">
            <v>67.715956943658938</v>
          </cell>
          <cell r="AG1100">
            <v>2277</v>
          </cell>
          <cell r="AI1100">
            <v>4.2251453410673954E-2</v>
          </cell>
          <cell r="AJ1100">
            <v>67.715956943658938</v>
          </cell>
          <cell r="AK1100">
            <v>793</v>
          </cell>
          <cell r="AL1100" t="str">
            <v>Peak Security</v>
          </cell>
        </row>
        <row r="1101">
          <cell r="Q1101" t="str">
            <v>BREC10</v>
          </cell>
          <cell r="R1101" t="str">
            <v>FIDD10</v>
          </cell>
          <cell r="X1101">
            <v>112</v>
          </cell>
          <cell r="Y1101" t="str">
            <v>C1KW</v>
          </cell>
          <cell r="AB1101" t="str">
            <v>No</v>
          </cell>
          <cell r="AC1101" t="str">
            <v>No</v>
          </cell>
          <cell r="AE1101">
            <v>5.3796916636348308E-2</v>
          </cell>
          <cell r="AF1101">
            <v>78.093881379468726</v>
          </cell>
          <cell r="AG1101">
            <v>963</v>
          </cell>
          <cell r="AI1101">
            <v>3.2546399408570244E-2</v>
          </cell>
          <cell r="AJ1101">
            <v>78.093881379468726</v>
          </cell>
          <cell r="AK1101">
            <v>749</v>
          </cell>
          <cell r="AL1101" t="str">
            <v>Peak Security</v>
          </cell>
        </row>
        <row r="1102">
          <cell r="Q1102" t="str">
            <v>BROA1Q</v>
          </cell>
          <cell r="R1102" t="str">
            <v>EDIN10</v>
          </cell>
          <cell r="X1102">
            <v>83</v>
          </cell>
          <cell r="Y1102" t="str">
            <v>C1P1</v>
          </cell>
          <cell r="AB1102" t="str">
            <v>No</v>
          </cell>
          <cell r="AC1102" t="str">
            <v>No</v>
          </cell>
          <cell r="AE1102">
            <v>0.2721724369326734</v>
          </cell>
          <cell r="AF1102">
            <v>116.49220179196497</v>
          </cell>
          <cell r="AG1102">
            <v>2479</v>
          </cell>
          <cell r="AI1102">
            <v>4.4909624475271137E-2</v>
          </cell>
          <cell r="AJ1102">
            <v>116.49220179196497</v>
          </cell>
          <cell r="AK1102">
            <v>1007</v>
          </cell>
          <cell r="AL1102" t="str">
            <v>Peak Security</v>
          </cell>
        </row>
        <row r="1103">
          <cell r="Q1103" t="str">
            <v>BROA1Q</v>
          </cell>
          <cell r="R1103" t="str">
            <v>QUOI1Q</v>
          </cell>
          <cell r="X1103">
            <v>83</v>
          </cell>
          <cell r="Y1103" t="str">
            <v>C1N9</v>
          </cell>
          <cell r="AB1103" t="str">
            <v>No</v>
          </cell>
          <cell r="AC1103" t="str">
            <v>No</v>
          </cell>
          <cell r="AE1103">
            <v>0.87550695681594348</v>
          </cell>
          <cell r="AF1103">
            <v>164.49010230758529</v>
          </cell>
          <cell r="AG1103">
            <v>5133</v>
          </cell>
          <cell r="AI1103">
            <v>1.4771858763415395E-3</v>
          </cell>
          <cell r="AJ1103">
            <v>164.49010230758529</v>
          </cell>
          <cell r="AK1103">
            <v>211</v>
          </cell>
          <cell r="AL1103" t="str">
            <v>Peak Security</v>
          </cell>
        </row>
        <row r="1104">
          <cell r="Q1104" t="str">
            <v>BROR10</v>
          </cell>
          <cell r="R1104" t="str">
            <v>BROR1Q</v>
          </cell>
          <cell r="X1104">
            <v>280</v>
          </cell>
          <cell r="Y1104" t="str">
            <v>C1JA</v>
          </cell>
          <cell r="AB1104" t="str">
            <v>No</v>
          </cell>
          <cell r="AC1104" t="str">
            <v>No</v>
          </cell>
          <cell r="AE1104">
            <v>6.764188121431428E-4</v>
          </cell>
          <cell r="AF1104">
            <v>2.8539292198476947</v>
          </cell>
          <cell r="AG1104">
            <v>21</v>
          </cell>
          <cell r="AI1104">
            <v>6.764188121431428E-4</v>
          </cell>
          <cell r="AJ1104">
            <v>2.8539292198476947</v>
          </cell>
          <cell r="AK1104">
            <v>21</v>
          </cell>
          <cell r="AL1104" t="str">
            <v>Year Round</v>
          </cell>
        </row>
        <row r="1105">
          <cell r="Q1105" t="str">
            <v>BROR1Q</v>
          </cell>
          <cell r="R1105" t="str">
            <v>DUBE1Q</v>
          </cell>
          <cell r="X1105">
            <v>126</v>
          </cell>
          <cell r="Y1105" t="str">
            <v>C1JY</v>
          </cell>
          <cell r="AB1105" t="str">
            <v>No</v>
          </cell>
          <cell r="AC1105" t="str">
            <v>No</v>
          </cell>
          <cell r="AE1105">
            <v>2.5427228888963378E-2</v>
          </cell>
          <cell r="AF1105">
            <v>100.66586702735502</v>
          </cell>
          <cell r="AG1105">
            <v>809</v>
          </cell>
          <cell r="AI1105">
            <v>0.20393335327590667</v>
          </cell>
          <cell r="AJ1105">
            <v>100.66586702735502</v>
          </cell>
          <cell r="AK1105">
            <v>2290</v>
          </cell>
          <cell r="AL1105" t="str">
            <v>Year Round</v>
          </cell>
        </row>
        <row r="1106">
          <cell r="Q1106" t="str">
            <v>AMUL1E</v>
          </cell>
          <cell r="R1106" t="str">
            <v>BUMU10</v>
          </cell>
          <cell r="X1106">
            <v>132</v>
          </cell>
          <cell r="Y1106" t="str">
            <v>SS11</v>
          </cell>
          <cell r="AB1106" t="str">
            <v>No</v>
          </cell>
          <cell r="AC1106" t="str">
            <v>No</v>
          </cell>
          <cell r="AE1106">
            <v>0.52153349612669075</v>
          </cell>
          <cell r="AF1106">
            <v>44.365626963086889</v>
          </cell>
          <cell r="AG1106">
            <v>2375</v>
          </cell>
          <cell r="AI1106">
            <v>0.91838606085116081</v>
          </cell>
          <cell r="AJ1106">
            <v>44.365626963086889</v>
          </cell>
          <cell r="AK1106">
            <v>3152</v>
          </cell>
          <cell r="AL1106" t="str">
            <v>Year Round</v>
          </cell>
        </row>
        <row r="1107">
          <cell r="Q1107" t="str">
            <v>BUMU10</v>
          </cell>
          <cell r="R1107" t="str">
            <v>CHAR10</v>
          </cell>
          <cell r="X1107">
            <v>132</v>
          </cell>
          <cell r="Y1107" t="str">
            <v>SSE8</v>
          </cell>
          <cell r="AB1107" t="str">
            <v>No</v>
          </cell>
          <cell r="AC1107" t="str">
            <v>No</v>
          </cell>
          <cell r="AE1107">
            <v>2.6693851438095096E-2</v>
          </cell>
          <cell r="AF1107">
            <v>109.48710279779337</v>
          </cell>
          <cell r="AG1107">
            <v>864</v>
          </cell>
          <cell r="AI1107">
            <v>0.27661942524422173</v>
          </cell>
          <cell r="AJ1107">
            <v>109.48710279779337</v>
          </cell>
          <cell r="AK1107">
            <v>2780</v>
          </cell>
          <cell r="AL1107" t="str">
            <v>Year Round</v>
          </cell>
        </row>
        <row r="1108">
          <cell r="Q1108" t="str">
            <v>CAAD1Q</v>
          </cell>
          <cell r="R1108" t="str">
            <v>CRSS10</v>
          </cell>
          <cell r="X1108">
            <v>448</v>
          </cell>
          <cell r="Y1108" t="str">
            <v>T20151666</v>
          </cell>
          <cell r="AB1108" t="str">
            <v>No</v>
          </cell>
          <cell r="AC1108" t="str">
            <v>No</v>
          </cell>
          <cell r="AE1108">
            <v>3.6839311487461366E-3</v>
          </cell>
          <cell r="AF1108">
            <v>35.025494970858063</v>
          </cell>
          <cell r="AG1108">
            <v>376</v>
          </cell>
          <cell r="AI1108">
            <v>3.6839311487461366E-3</v>
          </cell>
          <cell r="AJ1108">
            <v>35.025494970858063</v>
          </cell>
          <cell r="AK1108">
            <v>376</v>
          </cell>
          <cell r="AL1108" t="str">
            <v>Year Round</v>
          </cell>
        </row>
        <row r="1109">
          <cell r="Q1109" t="str">
            <v>CAAD1R</v>
          </cell>
          <cell r="R1109" t="str">
            <v>CRSS10</v>
          </cell>
          <cell r="X1109">
            <v>448</v>
          </cell>
          <cell r="Y1109" t="str">
            <v>T20151667</v>
          </cell>
          <cell r="AB1109" t="str">
            <v>No</v>
          </cell>
          <cell r="AC1109" t="str">
            <v>No</v>
          </cell>
          <cell r="AE1109">
            <v>1.606255619483633E-2</v>
          </cell>
          <cell r="AF1109">
            <v>35.025494970858063</v>
          </cell>
          <cell r="AG1109">
            <v>785</v>
          </cell>
          <cell r="AI1109">
            <v>1.606255619483633E-2</v>
          </cell>
          <cell r="AJ1109">
            <v>35.025494970858063</v>
          </cell>
          <cell r="AK1109">
            <v>785</v>
          </cell>
          <cell r="AL1109" t="str">
            <v>Year Round</v>
          </cell>
        </row>
        <row r="1110">
          <cell r="Q1110" t="str">
            <v>CASS1Q</v>
          </cell>
          <cell r="R1110" t="str">
            <v>LAIR1Q</v>
          </cell>
          <cell r="X1110">
            <v>114</v>
          </cell>
          <cell r="Y1110" t="str">
            <v>C1U7</v>
          </cell>
          <cell r="AB1110" t="str">
            <v>No</v>
          </cell>
          <cell r="AC1110" t="str">
            <v>No</v>
          </cell>
          <cell r="AE1110">
            <v>5.9049306986853198E-5</v>
          </cell>
          <cell r="AF1110">
            <v>72.645471050668576</v>
          </cell>
          <cell r="AG1110">
            <v>33</v>
          </cell>
          <cell r="AI1110">
            <v>5.9049306986874503E-5</v>
          </cell>
          <cell r="AJ1110">
            <v>72.645471050668576</v>
          </cell>
          <cell r="AK1110">
            <v>33</v>
          </cell>
          <cell r="AL1110" t="str">
            <v>Year Round</v>
          </cell>
        </row>
        <row r="1111">
          <cell r="Q1111" t="str">
            <v>BEIN10</v>
          </cell>
          <cell r="R1111" t="str">
            <v>CEAN1Q</v>
          </cell>
          <cell r="X1111">
            <v>111</v>
          </cell>
          <cell r="Y1111" t="str">
            <v>T201617118</v>
          </cell>
          <cell r="AB1111" t="str">
            <v>No</v>
          </cell>
          <cell r="AC1111" t="str">
            <v>No</v>
          </cell>
          <cell r="AE1111">
            <v>1.7834968839890134E-3</v>
          </cell>
          <cell r="AF1111">
            <v>7.3942711605144806</v>
          </cell>
          <cell r="AG1111">
            <v>58</v>
          </cell>
          <cell r="AI1111">
            <v>1.7834968839890134E-3</v>
          </cell>
          <cell r="AJ1111">
            <v>7.3942711605144806</v>
          </cell>
          <cell r="AK1111">
            <v>58</v>
          </cell>
          <cell r="AL1111" t="str">
            <v>Year Round</v>
          </cell>
        </row>
        <row r="1112">
          <cell r="Q1112" t="str">
            <v>BIHI1Q</v>
          </cell>
          <cell r="R1112" t="str">
            <v>CHAR10</v>
          </cell>
          <cell r="X1112">
            <v>229</v>
          </cell>
          <cell r="Y1112" t="str">
            <v>C1F1</v>
          </cell>
          <cell r="AB1112" t="str">
            <v>No</v>
          </cell>
          <cell r="AC1112" t="str">
            <v>No</v>
          </cell>
          <cell r="AE1112">
            <v>1.9819824064948834E-2</v>
          </cell>
          <cell r="AF1112">
            <v>10.118476324914552</v>
          </cell>
          <cell r="AG1112">
            <v>345</v>
          </cell>
          <cell r="AI1112">
            <v>9.7940121290725664E-3</v>
          </cell>
          <cell r="AJ1112">
            <v>10.118476324914552</v>
          </cell>
          <cell r="AK1112">
            <v>243</v>
          </cell>
          <cell r="AL1112" t="str">
            <v>Peak Security</v>
          </cell>
        </row>
        <row r="1113">
          <cell r="Q1113" t="str">
            <v>BIHI1R</v>
          </cell>
          <cell r="R1113" t="str">
            <v>CHAR10</v>
          </cell>
          <cell r="X1113">
            <v>229</v>
          </cell>
          <cell r="Y1113" t="str">
            <v>C1F2</v>
          </cell>
          <cell r="AB1113" t="str">
            <v>No</v>
          </cell>
          <cell r="AC1113" t="str">
            <v>No</v>
          </cell>
          <cell r="AE1113">
            <v>1.9819824064948834E-2</v>
          </cell>
          <cell r="AF1113">
            <v>10.118476324914552</v>
          </cell>
          <cell r="AG1113">
            <v>345</v>
          </cell>
          <cell r="AI1113">
            <v>9.794012129073628E-3</v>
          </cell>
          <cell r="AJ1113">
            <v>10.118476324914552</v>
          </cell>
          <cell r="AK1113">
            <v>243</v>
          </cell>
          <cell r="AL1113" t="str">
            <v>Peak Security</v>
          </cell>
        </row>
        <row r="1114">
          <cell r="Q1114" t="str">
            <v>CHAR10</v>
          </cell>
          <cell r="R1114" t="str">
            <v>GLAG1Q</v>
          </cell>
          <cell r="X1114">
            <v>126</v>
          </cell>
          <cell r="Y1114" t="str">
            <v>C1F3</v>
          </cell>
          <cell r="AB1114" t="str">
            <v>No</v>
          </cell>
          <cell r="AC1114" t="str">
            <v>No</v>
          </cell>
          <cell r="AE1114">
            <v>1.1990968144742179E-2</v>
          </cell>
          <cell r="AF1114">
            <v>49.590019622139074</v>
          </cell>
          <cell r="AG1114">
            <v>1214</v>
          </cell>
          <cell r="AI1114">
            <v>2.1226181830561665E-2</v>
          </cell>
          <cell r="AJ1114">
            <v>49.590019622139074</v>
          </cell>
          <cell r="AK1114">
            <v>1616</v>
          </cell>
          <cell r="AL1114" t="str">
            <v>Year Round</v>
          </cell>
        </row>
        <row r="1115">
          <cell r="Q1115" t="str">
            <v>CHAR10</v>
          </cell>
          <cell r="R1115" t="str">
            <v>GLAG1R</v>
          </cell>
          <cell r="X1115">
            <v>126</v>
          </cell>
          <cell r="Y1115" t="str">
            <v>C1F4</v>
          </cell>
          <cell r="AB1115" t="str">
            <v>No</v>
          </cell>
          <cell r="AC1115" t="str">
            <v>No</v>
          </cell>
          <cell r="AE1115">
            <v>1.1990968144742179E-2</v>
          </cell>
          <cell r="AF1115">
            <v>49.590019622139074</v>
          </cell>
          <cell r="AG1115">
            <v>1214</v>
          </cell>
          <cell r="AI1115">
            <v>2.1226181830561665E-2</v>
          </cell>
          <cell r="AJ1115">
            <v>49.590019622139074</v>
          </cell>
          <cell r="AK1115">
            <v>1616</v>
          </cell>
          <cell r="AL1115" t="str">
            <v>Year Round</v>
          </cell>
        </row>
        <row r="1116">
          <cell r="Q1116" t="str">
            <v>CHAR10</v>
          </cell>
          <cell r="R1116" t="str">
            <v>LYND1Q</v>
          </cell>
          <cell r="X1116">
            <v>126</v>
          </cell>
          <cell r="Y1116" t="str">
            <v>C1F5</v>
          </cell>
          <cell r="AB1116" t="str">
            <v>No</v>
          </cell>
          <cell r="AC1116" t="str">
            <v>No</v>
          </cell>
          <cell r="AE1116">
            <v>2.9851862709266192E-3</v>
          </cell>
          <cell r="AF1116">
            <v>4.9295141070096538</v>
          </cell>
          <cell r="AG1116">
            <v>60</v>
          </cell>
          <cell r="AI1116">
            <v>2.9851862709266192E-3</v>
          </cell>
          <cell r="AJ1116">
            <v>4.9295141070096538</v>
          </cell>
          <cell r="AK1116">
            <v>60</v>
          </cell>
          <cell r="AL1116" t="str">
            <v>Year Round</v>
          </cell>
        </row>
        <row r="1117">
          <cell r="Q1117" t="str">
            <v>CHAR10</v>
          </cell>
          <cell r="R1117" t="str">
            <v>LYND1R</v>
          </cell>
          <cell r="X1117">
            <v>126</v>
          </cell>
          <cell r="Y1117" t="str">
            <v>C1F6</v>
          </cell>
          <cell r="AB1117" t="str">
            <v>No</v>
          </cell>
          <cell r="AC1117" t="str">
            <v>No</v>
          </cell>
          <cell r="AE1117">
            <v>2.9851862709266192E-3</v>
          </cell>
          <cell r="AF1117">
            <v>4.9295141070096538</v>
          </cell>
          <cell r="AG1117">
            <v>60</v>
          </cell>
          <cell r="AI1117">
            <v>2.9851862709266192E-3</v>
          </cell>
          <cell r="AJ1117">
            <v>4.9295141070096538</v>
          </cell>
          <cell r="AK1117">
            <v>60</v>
          </cell>
          <cell r="AL1117" t="str">
            <v>Year Round</v>
          </cell>
        </row>
        <row r="1118">
          <cell r="Q1118" t="str">
            <v>CLAC1Q</v>
          </cell>
          <cell r="R1118" t="str">
            <v>INVE10</v>
          </cell>
          <cell r="X1118">
            <v>126</v>
          </cell>
          <cell r="Y1118" t="str">
            <v>C1L2</v>
          </cell>
          <cell r="AB1118" t="str">
            <v>No</v>
          </cell>
          <cell r="AC1118" t="str">
            <v>No</v>
          </cell>
          <cell r="AE1118">
            <v>1.5307234646841363E-3</v>
          </cell>
          <cell r="AF1118">
            <v>21.793641315200574</v>
          </cell>
          <cell r="AG1118">
            <v>92</v>
          </cell>
          <cell r="AI1118">
            <v>2.4665253287635802E-2</v>
          </cell>
          <cell r="AJ1118">
            <v>21.793641315200574</v>
          </cell>
          <cell r="AK1118">
            <v>371</v>
          </cell>
          <cell r="AL1118" t="str">
            <v>Year Round</v>
          </cell>
        </row>
        <row r="1119">
          <cell r="Q1119" t="str">
            <v>CLAC1Q</v>
          </cell>
          <cell r="R1119" t="str">
            <v>SLOY10</v>
          </cell>
          <cell r="X1119">
            <v>132</v>
          </cell>
          <cell r="Y1119" t="str">
            <v>C1L1</v>
          </cell>
          <cell r="AB1119" t="str">
            <v>No</v>
          </cell>
          <cell r="AC1119" t="str">
            <v>No</v>
          </cell>
          <cell r="AE1119">
            <v>8.5706860914731529E-3</v>
          </cell>
          <cell r="AF1119">
            <v>36.841631747124779</v>
          </cell>
          <cell r="AG1119">
            <v>284</v>
          </cell>
          <cell r="AI1119">
            <v>6.0550508446209746E-2</v>
          </cell>
          <cell r="AJ1119">
            <v>36.841631747124779</v>
          </cell>
          <cell r="AK1119">
            <v>755</v>
          </cell>
          <cell r="AL1119" t="str">
            <v>Year Round</v>
          </cell>
        </row>
        <row r="1120">
          <cell r="Q1120" t="str">
            <v>BLHI20</v>
          </cell>
          <cell r="R1120" t="str">
            <v>CLAS20</v>
          </cell>
          <cell r="X1120">
            <v>935</v>
          </cell>
          <cell r="Y1120" t="str">
            <v>T20161736</v>
          </cell>
          <cell r="AB1120" t="str">
            <v>No</v>
          </cell>
          <cell r="AC1120" t="str">
            <v>No</v>
          </cell>
          <cell r="AE1120">
            <v>4.5605672045439902E-2</v>
          </cell>
          <cell r="AF1120">
            <v>11.709185792739165</v>
          </cell>
          <cell r="AG1120">
            <v>1021</v>
          </cell>
          <cell r="AI1120">
            <v>0.32176981399321675</v>
          </cell>
          <cell r="AJ1120">
            <v>11.709185792739165</v>
          </cell>
          <cell r="AK1120">
            <v>2712</v>
          </cell>
          <cell r="AL1120" t="str">
            <v>Year Round</v>
          </cell>
        </row>
        <row r="1121">
          <cell r="Q1121" t="str">
            <v>CLAS20</v>
          </cell>
          <cell r="R1121" t="str">
            <v>KINT20</v>
          </cell>
          <cell r="X1121">
            <v>935</v>
          </cell>
          <cell r="Y1121" t="str">
            <v>T20161737</v>
          </cell>
          <cell r="AB1121" t="str">
            <v>No</v>
          </cell>
          <cell r="AC1121" t="str">
            <v>No</v>
          </cell>
          <cell r="AE1121">
            <v>0.23946437727946332</v>
          </cell>
          <cell r="AF1121">
            <v>49.233710579910422</v>
          </cell>
          <cell r="AG1121">
            <v>4918</v>
          </cell>
          <cell r="AI1121">
            <v>1.4321781048793492</v>
          </cell>
          <cell r="AJ1121">
            <v>49.233710579910422</v>
          </cell>
          <cell r="AK1121">
            <v>12027</v>
          </cell>
          <cell r="AL1121" t="str">
            <v>Year Round</v>
          </cell>
        </row>
        <row r="1122">
          <cell r="Q1122" t="str">
            <v>CLAY1S</v>
          </cell>
          <cell r="R1122" t="str">
            <v>REDM1Q</v>
          </cell>
          <cell r="X1122">
            <v>120</v>
          </cell>
          <cell r="Y1122" t="str">
            <v>C1M3</v>
          </cell>
          <cell r="AB1122" t="str">
            <v>No</v>
          </cell>
          <cell r="AC1122" t="str">
            <v>No</v>
          </cell>
          <cell r="AE1122">
            <v>4.8100584232462235E-3</v>
          </cell>
          <cell r="AF1122">
            <v>99.705377364459039</v>
          </cell>
          <cell r="AG1122">
            <v>1586</v>
          </cell>
          <cell r="AI1122">
            <v>4.1412435076386596E-3</v>
          </cell>
          <cell r="AJ1122">
            <v>99.705377364459039</v>
          </cell>
          <cell r="AK1122">
            <v>1472</v>
          </cell>
          <cell r="AL1122" t="str">
            <v>Peak Security</v>
          </cell>
        </row>
        <row r="1123">
          <cell r="Q1123" t="str">
            <v>CLAY1S</v>
          </cell>
          <cell r="R1123" t="str">
            <v>WIOW1Q</v>
          </cell>
          <cell r="X1123">
            <v>120</v>
          </cell>
          <cell r="Y1123" t="str">
            <v>C1M1</v>
          </cell>
          <cell r="AB1123" t="str">
            <v>No</v>
          </cell>
          <cell r="AC1123" t="str">
            <v>No</v>
          </cell>
          <cell r="AE1123">
            <v>7.9968363005982739E-3</v>
          </cell>
          <cell r="AF1123">
            <v>5.4484103288001435</v>
          </cell>
          <cell r="AG1123">
            <v>172</v>
          </cell>
          <cell r="AI1123">
            <v>7.4268625763753886E-3</v>
          </cell>
          <cell r="AJ1123">
            <v>5.4484103288001435</v>
          </cell>
          <cell r="AK1123">
            <v>166</v>
          </cell>
          <cell r="AL1123" t="str">
            <v>Peak Security</v>
          </cell>
        </row>
        <row r="1124">
          <cell r="Q1124" t="str">
            <v>CLAY1T</v>
          </cell>
          <cell r="R1124" t="str">
            <v>WIOW1R</v>
          </cell>
          <cell r="X1124">
            <v>120</v>
          </cell>
          <cell r="Y1124" t="str">
            <v>C1M2</v>
          </cell>
          <cell r="AB1124" t="str">
            <v>No</v>
          </cell>
          <cell r="AC1124" t="str">
            <v>No</v>
          </cell>
          <cell r="AE1124">
            <v>7.9968363005976893E-3</v>
          </cell>
          <cell r="AF1124">
            <v>5.4484103288001435</v>
          </cell>
          <cell r="AG1124">
            <v>172</v>
          </cell>
          <cell r="AI1124">
            <v>7.4268625763753886E-3</v>
          </cell>
          <cell r="AJ1124">
            <v>5.4484103288001435</v>
          </cell>
          <cell r="AK1124">
            <v>166</v>
          </cell>
          <cell r="AL1124" t="str">
            <v>Peak Security</v>
          </cell>
        </row>
        <row r="1125">
          <cell r="Q1125" t="str">
            <v>CLAY1T</v>
          </cell>
          <cell r="R1125" t="str">
            <v>REDM1R</v>
          </cell>
          <cell r="X1125">
            <v>120</v>
          </cell>
          <cell r="Y1125" t="str">
            <v>C1M4</v>
          </cell>
          <cell r="AB1125" t="str">
            <v>No</v>
          </cell>
          <cell r="AC1125" t="str">
            <v>No</v>
          </cell>
          <cell r="AE1125">
            <v>4.8100584232465228E-3</v>
          </cell>
          <cell r="AF1125">
            <v>99.705377364459039</v>
          </cell>
          <cell r="AG1125">
            <v>1586</v>
          </cell>
          <cell r="AI1125">
            <v>4.1412435076364357E-3</v>
          </cell>
          <cell r="AJ1125">
            <v>99.705377364459039</v>
          </cell>
          <cell r="AK1125">
            <v>1472</v>
          </cell>
          <cell r="AL1125" t="str">
            <v>Peak Security</v>
          </cell>
        </row>
        <row r="1126">
          <cell r="Q1126" t="str">
            <v>CLUN1S</v>
          </cell>
          <cell r="R1126" t="str">
            <v>COUA1Q</v>
          </cell>
          <cell r="X1126">
            <v>126</v>
          </cell>
          <cell r="Y1126" t="str">
            <v>C1LK</v>
          </cell>
          <cell r="AB1126" t="str">
            <v>No</v>
          </cell>
          <cell r="AC1126" t="str">
            <v>No</v>
          </cell>
          <cell r="AE1126">
            <v>1.0192502418522307</v>
          </cell>
          <cell r="AF1126">
            <v>98.849730251088317</v>
          </cell>
          <cell r="AG1126">
            <v>5066</v>
          </cell>
          <cell r="AI1126">
            <v>0.99540793536848282</v>
          </cell>
          <cell r="AJ1126">
            <v>98.849730251088317</v>
          </cell>
          <cell r="AK1126">
            <v>5007</v>
          </cell>
          <cell r="AL1126" t="str">
            <v>Peak Security</v>
          </cell>
        </row>
        <row r="1127">
          <cell r="Q1127" t="str">
            <v>CLUN1S</v>
          </cell>
          <cell r="R1127" t="str">
            <v>ERRO10</v>
          </cell>
          <cell r="X1127">
            <v>126</v>
          </cell>
          <cell r="Y1127" t="str">
            <v>C1LI</v>
          </cell>
          <cell r="AB1127" t="str">
            <v>No</v>
          </cell>
          <cell r="AC1127" t="str">
            <v>No</v>
          </cell>
          <cell r="AE1127">
            <v>8.0794818076190933E-2</v>
          </cell>
          <cell r="AF1127">
            <v>39.955009077867722</v>
          </cell>
          <cell r="AG1127">
            <v>906</v>
          </cell>
          <cell r="AI1127">
            <v>0.14959944842197456</v>
          </cell>
          <cell r="AJ1127">
            <v>39.955009077867722</v>
          </cell>
          <cell r="AK1127">
            <v>1233</v>
          </cell>
          <cell r="AL1127" t="str">
            <v>Year Round</v>
          </cell>
        </row>
        <row r="1128">
          <cell r="Q1128" t="str">
            <v>CLUN1T</v>
          </cell>
          <cell r="R1128" t="str">
            <v>COUA1R</v>
          </cell>
          <cell r="X1128">
            <v>126</v>
          </cell>
          <cell r="Y1128" t="str">
            <v>C1KQ</v>
          </cell>
          <cell r="AB1128" t="str">
            <v>No</v>
          </cell>
          <cell r="AC1128" t="str">
            <v>No</v>
          </cell>
          <cell r="AE1128">
            <v>1.0192502418522307</v>
          </cell>
          <cell r="AF1128">
            <v>98.849730251088317</v>
          </cell>
          <cell r="AG1128">
            <v>5066</v>
          </cell>
          <cell r="AI1128">
            <v>0.99540793536847816</v>
          </cell>
          <cell r="AJ1128">
            <v>98.849730251088317</v>
          </cell>
          <cell r="AK1128">
            <v>5007</v>
          </cell>
          <cell r="AL1128" t="str">
            <v>Peak Security</v>
          </cell>
        </row>
        <row r="1129">
          <cell r="Q1129" t="str">
            <v>CLUN1T</v>
          </cell>
          <cell r="R1129" t="str">
            <v>ERRO10</v>
          </cell>
          <cell r="X1129">
            <v>126</v>
          </cell>
          <cell r="Y1129" t="str">
            <v>C1KP</v>
          </cell>
          <cell r="AB1129" t="str">
            <v>No</v>
          </cell>
          <cell r="AC1129" t="str">
            <v>No</v>
          </cell>
          <cell r="AE1129">
            <v>8.0794818076190933E-2</v>
          </cell>
          <cell r="AF1129">
            <v>39.955009077867722</v>
          </cell>
          <cell r="AG1129">
            <v>906</v>
          </cell>
          <cell r="AI1129">
            <v>0.14959944842197456</v>
          </cell>
          <cell r="AJ1129">
            <v>39.955009077867722</v>
          </cell>
          <cell r="AK1129">
            <v>1233</v>
          </cell>
          <cell r="AL1129" t="str">
            <v>Year Round</v>
          </cell>
        </row>
        <row r="1130">
          <cell r="Q1130" t="str">
            <v>COGA10</v>
          </cell>
          <cell r="R1130" t="str">
            <v>COGA1C</v>
          </cell>
          <cell r="X1130">
            <v>162</v>
          </cell>
          <cell r="Y1130" t="str">
            <v>T20161772</v>
          </cell>
          <cell r="AB1130" t="str">
            <v>No</v>
          </cell>
          <cell r="AC1130" t="str">
            <v>No</v>
          </cell>
          <cell r="AE1130">
            <v>0</v>
          </cell>
          <cell r="AF1130">
            <v>38.917216634286738</v>
          </cell>
          <cell r="AG1130">
            <v>0</v>
          </cell>
          <cell r="AI1130">
            <v>0.17729963999999776</v>
          </cell>
          <cell r="AJ1130">
            <v>38.917216634286738</v>
          </cell>
          <cell r="AK1130">
            <v>1880</v>
          </cell>
          <cell r="AL1130" t="str">
            <v>Year Round</v>
          </cell>
        </row>
        <row r="1131">
          <cell r="Q1131" t="str">
            <v>CONN1C</v>
          </cell>
          <cell r="R1131" t="str">
            <v>STRW1C</v>
          </cell>
          <cell r="X1131">
            <v>203</v>
          </cell>
          <cell r="Y1131" t="str">
            <v>T20161773</v>
          </cell>
          <cell r="AB1131" t="str">
            <v>No</v>
          </cell>
          <cell r="AC1131" t="str">
            <v>No</v>
          </cell>
          <cell r="AE1131">
            <v>3.6684024888688077E-28</v>
          </cell>
          <cell r="AF1131">
            <v>31.133773307429394</v>
          </cell>
          <cell r="AG1131">
            <v>0</v>
          </cell>
          <cell r="AI1131">
            <v>0.13679225752495192</v>
          </cell>
          <cell r="AJ1131">
            <v>31.133773307429394</v>
          </cell>
          <cell r="AK1131">
            <v>1474</v>
          </cell>
          <cell r="AL1131" t="str">
            <v>Year Round</v>
          </cell>
        </row>
        <row r="1132">
          <cell r="Q1132" t="str">
            <v>CONN1C</v>
          </cell>
          <cell r="R1132" t="str">
            <v>CONN1J</v>
          </cell>
          <cell r="X1132">
            <v>200</v>
          </cell>
          <cell r="Y1132" t="str">
            <v>T20161774</v>
          </cell>
          <cell r="AB1132" t="str">
            <v>No</v>
          </cell>
          <cell r="AC1132" t="str">
            <v>No</v>
          </cell>
          <cell r="AE1132">
            <v>1.7119377283442101E-28</v>
          </cell>
          <cell r="AF1132">
            <v>15.786684749372682</v>
          </cell>
          <cell r="AG1132">
            <v>0</v>
          </cell>
          <cell r="AI1132">
            <v>4.484992049994539E-3</v>
          </cell>
          <cell r="AJ1132">
            <v>15.786684749372682</v>
          </cell>
          <cell r="AK1132">
            <v>748</v>
          </cell>
          <cell r="AL1132" t="str">
            <v>Year Round</v>
          </cell>
        </row>
        <row r="1133">
          <cell r="Q1133" t="str">
            <v>CONN1J</v>
          </cell>
          <cell r="R1133" t="str">
            <v>CONN2J</v>
          </cell>
          <cell r="X1133">
            <v>360</v>
          </cell>
          <cell r="Y1133" t="str">
            <v>T201617122</v>
          </cell>
          <cell r="AB1133" t="str">
            <v>No</v>
          </cell>
          <cell r="AC1133" t="str">
            <v>No</v>
          </cell>
          <cell r="AE1133">
            <v>8.4100814955644343E-28</v>
          </cell>
          <cell r="AF1133">
            <v>0</v>
          </cell>
          <cell r="AG1133">
            <v>0</v>
          </cell>
          <cell r="AI1133">
            <v>3.1394944349965113E-2</v>
          </cell>
          <cell r="AJ1133">
            <v>0</v>
          </cell>
          <cell r="AK1133">
            <v>0</v>
          </cell>
          <cell r="AL1133" t="str">
            <v>Year Round</v>
          </cell>
        </row>
        <row r="1134">
          <cell r="Q1134" t="str">
            <v>CORI10</v>
          </cell>
          <cell r="R1134" t="str">
            <v>LUIC1Q</v>
          </cell>
          <cell r="X1134">
            <v>464</v>
          </cell>
          <cell r="Y1134" t="str">
            <v>C1C6A</v>
          </cell>
          <cell r="AB1134" t="str">
            <v>No</v>
          </cell>
          <cell r="AC1134" t="str">
            <v>No</v>
          </cell>
          <cell r="AE1134">
            <v>9.1531193898436222E-5</v>
          </cell>
          <cell r="AF1134">
            <v>27.060437966374046</v>
          </cell>
          <cell r="AG1134">
            <v>53</v>
          </cell>
          <cell r="AI1134">
            <v>3.1506328664006218E-2</v>
          </cell>
          <cell r="AJ1134">
            <v>27.060437966374046</v>
          </cell>
          <cell r="AK1134">
            <v>980</v>
          </cell>
          <cell r="AL1134" t="str">
            <v>Year Round</v>
          </cell>
        </row>
        <row r="1135">
          <cell r="Q1135" t="str">
            <v>CORI10</v>
          </cell>
          <cell r="R1135" t="str">
            <v>LUIC1R</v>
          </cell>
          <cell r="X1135">
            <v>464</v>
          </cell>
          <cell r="Y1135" t="str">
            <v>C1FKA</v>
          </cell>
          <cell r="AB1135" t="str">
            <v>No</v>
          </cell>
          <cell r="AC1135" t="str">
            <v>No</v>
          </cell>
          <cell r="AE1135">
            <v>1.0248877123306894E-4</v>
          </cell>
          <cell r="AF1135">
            <v>26.852879477657851</v>
          </cell>
          <cell r="AG1135">
            <v>55</v>
          </cell>
          <cell r="AI1135">
            <v>3.1001450102628142E-2</v>
          </cell>
          <cell r="AJ1135">
            <v>26.852879477657851</v>
          </cell>
          <cell r="AK1135">
            <v>965</v>
          </cell>
          <cell r="AL1135" t="str">
            <v>Year Round</v>
          </cell>
        </row>
        <row r="1136">
          <cell r="Q1136" t="str">
            <v>CORI10</v>
          </cell>
          <cell r="R1136" t="str">
            <v>MOSS1S</v>
          </cell>
          <cell r="X1136">
            <v>126</v>
          </cell>
          <cell r="Y1136" t="str">
            <v>SS15</v>
          </cell>
          <cell r="AB1136" t="str">
            <v>No</v>
          </cell>
          <cell r="AC1136" t="str">
            <v>No</v>
          </cell>
          <cell r="AE1136">
            <v>7.6738280640739986E-5</v>
          </cell>
          <cell r="AF1136">
            <v>23.334692206907185</v>
          </cell>
          <cell r="AG1136">
            <v>47</v>
          </cell>
          <cell r="AI1136">
            <v>4.176865840904859E-4</v>
          </cell>
          <cell r="AJ1136">
            <v>23.334692206907185</v>
          </cell>
          <cell r="AK1136">
            <v>109</v>
          </cell>
          <cell r="AL1136" t="str">
            <v>Year Round</v>
          </cell>
        </row>
        <row r="1137">
          <cell r="Q1137" t="str">
            <v>CORI10</v>
          </cell>
          <cell r="R1137" t="str">
            <v>MOSS1T</v>
          </cell>
          <cell r="X1137">
            <v>126</v>
          </cell>
          <cell r="Y1137" t="str">
            <v>SS16</v>
          </cell>
          <cell r="AB1137" t="str">
            <v>No</v>
          </cell>
          <cell r="AC1137" t="str">
            <v>No</v>
          </cell>
          <cell r="AE1137">
            <v>7.6738280640739986E-5</v>
          </cell>
          <cell r="AF1137">
            <v>23.334692206907185</v>
          </cell>
          <cell r="AG1137">
            <v>47</v>
          </cell>
          <cell r="AI1137">
            <v>4.176865840904859E-4</v>
          </cell>
          <cell r="AJ1137">
            <v>23.334692206907185</v>
          </cell>
          <cell r="AK1137">
            <v>109</v>
          </cell>
          <cell r="AL1137" t="str">
            <v>Year Round</v>
          </cell>
        </row>
        <row r="1138">
          <cell r="Q1138" t="str">
            <v>BIHI1Q</v>
          </cell>
          <cell r="R1138" t="str">
            <v>COUA1Q</v>
          </cell>
          <cell r="X1138">
            <v>126</v>
          </cell>
          <cell r="Y1138" t="str">
            <v>C1KR</v>
          </cell>
          <cell r="AB1138" t="str">
            <v>No</v>
          </cell>
          <cell r="AC1138" t="str">
            <v>No</v>
          </cell>
          <cell r="AE1138">
            <v>0.34567038681053402</v>
          </cell>
          <cell r="AF1138">
            <v>37.879424190705762</v>
          </cell>
          <cell r="AG1138">
            <v>1824</v>
          </cell>
          <cell r="AI1138">
            <v>0.3370693377295122</v>
          </cell>
          <cell r="AJ1138">
            <v>37.879424190705762</v>
          </cell>
          <cell r="AK1138">
            <v>1802</v>
          </cell>
          <cell r="AL1138" t="str">
            <v>Peak Security</v>
          </cell>
        </row>
        <row r="1139">
          <cell r="Q1139" t="str">
            <v>BIHI1R</v>
          </cell>
          <cell r="R1139" t="str">
            <v>COUA1R</v>
          </cell>
          <cell r="X1139">
            <v>126</v>
          </cell>
          <cell r="Y1139" t="str">
            <v>C1LL</v>
          </cell>
          <cell r="AB1139" t="str">
            <v>No</v>
          </cell>
          <cell r="AC1139" t="str">
            <v>No</v>
          </cell>
          <cell r="AE1139">
            <v>0.34567038681053402</v>
          </cell>
          <cell r="AF1139">
            <v>37.879424190705762</v>
          </cell>
          <cell r="AG1139">
            <v>1824</v>
          </cell>
          <cell r="AI1139">
            <v>0.3370693377295122</v>
          </cell>
          <cell r="AJ1139">
            <v>37.879424190705762</v>
          </cell>
          <cell r="AK1139">
            <v>1802</v>
          </cell>
          <cell r="AL1139" t="str">
            <v>Peak Security</v>
          </cell>
        </row>
        <row r="1140">
          <cell r="Q1140" t="str">
            <v>CRAI10</v>
          </cell>
          <cell r="R1140" t="str">
            <v>FOGG1Q</v>
          </cell>
          <cell r="X1140">
            <v>132</v>
          </cell>
          <cell r="Y1140" t="str">
            <v>C1K0</v>
          </cell>
          <cell r="AB1140" t="str">
            <v>No</v>
          </cell>
          <cell r="AC1140" t="str">
            <v>No</v>
          </cell>
          <cell r="AE1140">
            <v>2.6066185563178294E-2</v>
          </cell>
          <cell r="AF1140">
            <v>12.194061212076512</v>
          </cell>
          <cell r="AG1140">
            <v>281</v>
          </cell>
          <cell r="AI1140">
            <v>5.2358222622703406E-2</v>
          </cell>
          <cell r="AJ1140">
            <v>12.194061212076512</v>
          </cell>
          <cell r="AK1140">
            <v>399</v>
          </cell>
          <cell r="AL1140" t="str">
            <v>Year Round</v>
          </cell>
        </row>
        <row r="1141">
          <cell r="Q1141" t="str">
            <v>CRAI10</v>
          </cell>
          <cell r="R1141" t="str">
            <v>FOGG1R</v>
          </cell>
          <cell r="X1141">
            <v>132</v>
          </cell>
          <cell r="Y1141" t="str">
            <v>C1KT</v>
          </cell>
          <cell r="AB1141" t="str">
            <v>No</v>
          </cell>
          <cell r="AC1141" t="str">
            <v>No</v>
          </cell>
          <cell r="AE1141">
            <v>4.961582824017827E-3</v>
          </cell>
          <cell r="AF1141">
            <v>12.194061212076512</v>
          </cell>
          <cell r="AG1141">
            <v>123</v>
          </cell>
          <cell r="AI1141">
            <v>5.0109173112257523E-2</v>
          </cell>
          <cell r="AJ1141">
            <v>12.194061212076512</v>
          </cell>
          <cell r="AK1141">
            <v>390</v>
          </cell>
          <cell r="AL1141" t="str">
            <v>Year Round</v>
          </cell>
        </row>
        <row r="1142">
          <cell r="Q1142" t="str">
            <v>CRAI10</v>
          </cell>
          <cell r="R1142" t="str">
            <v>KINT10</v>
          </cell>
          <cell r="X1142">
            <v>145</v>
          </cell>
          <cell r="Y1142" t="str">
            <v>C1KE</v>
          </cell>
          <cell r="AB1142" t="str">
            <v>No</v>
          </cell>
          <cell r="AC1142" t="str">
            <v>No</v>
          </cell>
          <cell r="AE1142">
            <v>0.11901409233183856</v>
          </cell>
          <cell r="AF1142">
            <v>45.403419406667865</v>
          </cell>
          <cell r="AG1142">
            <v>1407</v>
          </cell>
          <cell r="AI1142">
            <v>0.22520699136369449</v>
          </cell>
          <cell r="AJ1142">
            <v>45.403419406667865</v>
          </cell>
          <cell r="AK1142">
            <v>1935</v>
          </cell>
          <cell r="AL1142" t="str">
            <v>Year Round</v>
          </cell>
        </row>
        <row r="1143">
          <cell r="Q1143" t="str">
            <v>CRAI10</v>
          </cell>
          <cell r="R1143" t="str">
            <v>KINT10</v>
          </cell>
          <cell r="X1143">
            <v>145</v>
          </cell>
          <cell r="Y1143" t="str">
            <v>C1KF</v>
          </cell>
          <cell r="AB1143" t="str">
            <v>No</v>
          </cell>
          <cell r="AC1143" t="str">
            <v>No</v>
          </cell>
          <cell r="AE1143">
            <v>0.11901409233183856</v>
          </cell>
          <cell r="AF1143">
            <v>45.403419406667865</v>
          </cell>
          <cell r="AG1143">
            <v>1407</v>
          </cell>
          <cell r="AI1143">
            <v>0.22520699136369449</v>
          </cell>
          <cell r="AJ1143">
            <v>45.403419406667865</v>
          </cell>
          <cell r="AK1143">
            <v>1935</v>
          </cell>
          <cell r="AL1143" t="str">
            <v>Year Round</v>
          </cell>
        </row>
        <row r="1144">
          <cell r="Q1144" t="str">
            <v>CRAI10</v>
          </cell>
          <cell r="R1144" t="str">
            <v>REDM1Q</v>
          </cell>
          <cell r="X1144">
            <v>157</v>
          </cell>
          <cell r="Y1144" t="str">
            <v>C1M7</v>
          </cell>
          <cell r="AB1144" t="str">
            <v>No</v>
          </cell>
          <cell r="AC1144" t="str">
            <v>No</v>
          </cell>
          <cell r="AE1144">
            <v>2.9245366821563095E-3</v>
          </cell>
          <cell r="AF1144">
            <v>17.642471540876656</v>
          </cell>
          <cell r="AG1144">
            <v>138</v>
          </cell>
          <cell r="AI1144">
            <v>3.8476591838149409E-3</v>
          </cell>
          <cell r="AJ1144">
            <v>17.642471540876656</v>
          </cell>
          <cell r="AK1144">
            <v>158</v>
          </cell>
          <cell r="AL1144" t="str">
            <v>Year Round</v>
          </cell>
        </row>
        <row r="1145">
          <cell r="Q1145" t="str">
            <v>CRAI10</v>
          </cell>
          <cell r="R1145" t="str">
            <v>REDM1R</v>
          </cell>
          <cell r="X1145">
            <v>157</v>
          </cell>
          <cell r="Y1145" t="str">
            <v>C1M8</v>
          </cell>
          <cell r="AB1145" t="str">
            <v>No</v>
          </cell>
          <cell r="AC1145" t="str">
            <v>No</v>
          </cell>
          <cell r="AE1145">
            <v>2.9245366821563095E-3</v>
          </cell>
          <cell r="AF1145">
            <v>17.642471540876656</v>
          </cell>
          <cell r="AG1145">
            <v>138</v>
          </cell>
          <cell r="AI1145">
            <v>3.8476591838143164E-3</v>
          </cell>
          <cell r="AJ1145">
            <v>17.642471540876656</v>
          </cell>
          <cell r="AK1145">
            <v>158</v>
          </cell>
          <cell r="AL1145" t="str">
            <v>Year Round</v>
          </cell>
        </row>
        <row r="1146">
          <cell r="Q1146" t="str">
            <v>CRAI10</v>
          </cell>
          <cell r="R1146" t="str">
            <v>WOHI1Q</v>
          </cell>
          <cell r="X1146">
            <v>130</v>
          </cell>
          <cell r="Y1146" t="str">
            <v>C1M6</v>
          </cell>
          <cell r="AB1146" t="str">
            <v>No</v>
          </cell>
          <cell r="AC1146" t="str">
            <v>No</v>
          </cell>
          <cell r="AE1146">
            <v>4.4258104575933092E-3</v>
          </cell>
          <cell r="AF1146">
            <v>72.701837661584719</v>
          </cell>
          <cell r="AG1146">
            <v>1249</v>
          </cell>
          <cell r="AI1146">
            <v>6.9465639254068191E-3</v>
          </cell>
          <cell r="AJ1146">
            <v>72.701837661584719</v>
          </cell>
          <cell r="AK1146">
            <v>1565</v>
          </cell>
          <cell r="AL1146" t="str">
            <v>Year Round</v>
          </cell>
        </row>
        <row r="1147">
          <cell r="Q1147" t="str">
            <v>CRAI10</v>
          </cell>
          <cell r="R1147" t="str">
            <v>WOHI1R</v>
          </cell>
          <cell r="X1147">
            <v>130</v>
          </cell>
          <cell r="Y1147" t="str">
            <v>C1M5</v>
          </cell>
          <cell r="AB1147" t="str">
            <v>No</v>
          </cell>
          <cell r="AC1147" t="str">
            <v>No</v>
          </cell>
          <cell r="AE1147">
            <v>4.4258104575933092E-3</v>
          </cell>
          <cell r="AF1147">
            <v>72.701837661584719</v>
          </cell>
          <cell r="AG1147">
            <v>1249</v>
          </cell>
          <cell r="AI1147">
            <v>6.9465639254068191E-3</v>
          </cell>
          <cell r="AJ1147">
            <v>72.701837661584719</v>
          </cell>
          <cell r="AK1147">
            <v>1565</v>
          </cell>
          <cell r="AL1147" t="str">
            <v>Year Round</v>
          </cell>
        </row>
        <row r="1148">
          <cell r="Q1148" t="str">
            <v>CRSS10</v>
          </cell>
          <cell r="R1148" t="str">
            <v>CRSS1Q</v>
          </cell>
          <cell r="X1148">
            <v>240</v>
          </cell>
          <cell r="Y1148" t="str">
            <v>T20151669</v>
          </cell>
          <cell r="AB1148" t="str">
            <v>No</v>
          </cell>
          <cell r="AC1148" t="str">
            <v>No</v>
          </cell>
          <cell r="AE1148">
            <v>2.2943088541467271E-4</v>
          </cell>
          <cell r="AF1148">
            <v>0</v>
          </cell>
          <cell r="AG1148">
            <v>0</v>
          </cell>
          <cell r="AI1148">
            <v>5.0611781521109323E-4</v>
          </cell>
          <cell r="AJ1148">
            <v>0</v>
          </cell>
          <cell r="AK1148">
            <v>0</v>
          </cell>
          <cell r="AL1148" t="str">
            <v>Year Round</v>
          </cell>
        </row>
        <row r="1149">
          <cell r="Q1149" t="str">
            <v>CRSS10</v>
          </cell>
          <cell r="R1149" t="str">
            <v>CRSS1R</v>
          </cell>
          <cell r="X1149">
            <v>240</v>
          </cell>
          <cell r="Y1149" t="str">
            <v>T20151670</v>
          </cell>
          <cell r="AB1149" t="str">
            <v>No</v>
          </cell>
          <cell r="AC1149" t="str">
            <v>No</v>
          </cell>
          <cell r="AE1149">
            <v>2.2968804455134891E-4</v>
          </cell>
          <cell r="AF1149">
            <v>0</v>
          </cell>
          <cell r="AG1149">
            <v>0</v>
          </cell>
          <cell r="AI1149">
            <v>1.3364295275755018E-3</v>
          </cell>
          <cell r="AJ1149">
            <v>0</v>
          </cell>
          <cell r="AK1149">
            <v>0</v>
          </cell>
          <cell r="AL1149" t="str">
            <v>Year Round</v>
          </cell>
        </row>
        <row r="1150">
          <cell r="Q1150" t="str">
            <v>CRSS10</v>
          </cell>
          <cell r="R1150" t="str">
            <v>CRSS2A</v>
          </cell>
          <cell r="X1150">
            <v>240</v>
          </cell>
          <cell r="Y1150" t="str">
            <v>T20151671</v>
          </cell>
          <cell r="AB1150" t="str">
            <v>No</v>
          </cell>
          <cell r="AC1150" t="str">
            <v>No</v>
          </cell>
          <cell r="AE1150">
            <v>1.6898100689025319E-2</v>
          </cell>
          <cell r="AF1150">
            <v>0</v>
          </cell>
          <cell r="AG1150">
            <v>0</v>
          </cell>
          <cell r="AI1150">
            <v>3.0932707051979356E-3</v>
          </cell>
          <cell r="AJ1150">
            <v>0</v>
          </cell>
          <cell r="AK1150">
            <v>0</v>
          </cell>
          <cell r="AL1150" t="str">
            <v>Peak Security</v>
          </cell>
        </row>
        <row r="1151">
          <cell r="Q1151" t="str">
            <v>CRSS2A</v>
          </cell>
          <cell r="R1151" t="str">
            <v>CRSS2C</v>
          </cell>
          <cell r="X1151">
            <v>240</v>
          </cell>
          <cell r="Y1151" t="str">
            <v>T20151672</v>
          </cell>
          <cell r="AB1151" t="str">
            <v>No</v>
          </cell>
          <cell r="AC1151" t="str">
            <v>No</v>
          </cell>
          <cell r="AE1151">
            <v>4.9700296144243442E-4</v>
          </cell>
          <cell r="AF1151">
            <v>65.304372192000002</v>
          </cell>
          <cell r="AG1151">
            <v>1456</v>
          </cell>
          <cell r="AI1151">
            <v>9.0978550152874939E-5</v>
          </cell>
          <cell r="AJ1151">
            <v>65.304372192000002</v>
          </cell>
          <cell r="AK1151">
            <v>623</v>
          </cell>
          <cell r="AL1151" t="str">
            <v>Peak Security</v>
          </cell>
        </row>
        <row r="1152">
          <cell r="Q1152" t="str">
            <v>CRSS10</v>
          </cell>
          <cell r="R1152" t="str">
            <v>CRSS2B</v>
          </cell>
          <cell r="X1152">
            <v>240</v>
          </cell>
          <cell r="Y1152" t="str">
            <v>T20151673</v>
          </cell>
          <cell r="AB1152" t="str">
            <v>No</v>
          </cell>
          <cell r="AC1152" t="str">
            <v>No</v>
          </cell>
          <cell r="AE1152">
            <v>1.6898100689025319E-2</v>
          </cell>
          <cell r="AF1152">
            <v>0</v>
          </cell>
          <cell r="AG1152">
            <v>0</v>
          </cell>
          <cell r="AI1152">
            <v>3.0932707051979356E-3</v>
          </cell>
          <cell r="AJ1152">
            <v>0</v>
          </cell>
          <cell r="AK1152">
            <v>0</v>
          </cell>
          <cell r="AL1152" t="str">
            <v>Peak Security</v>
          </cell>
        </row>
        <row r="1153">
          <cell r="Q1153" t="str">
            <v>CRSS2B</v>
          </cell>
          <cell r="R1153" t="str">
            <v>CRSS2D</v>
          </cell>
          <cell r="X1153">
            <v>240</v>
          </cell>
          <cell r="Y1153" t="str">
            <v>T20151674</v>
          </cell>
          <cell r="AB1153" t="str">
            <v>No</v>
          </cell>
          <cell r="AC1153" t="str">
            <v>No</v>
          </cell>
          <cell r="AE1153">
            <v>4.9700296144243442E-4</v>
          </cell>
          <cell r="AF1153">
            <v>65.304372192000002</v>
          </cell>
          <cell r="AG1153">
            <v>1456</v>
          </cell>
          <cell r="AI1153">
            <v>9.0978550152874939E-5</v>
          </cell>
          <cell r="AJ1153">
            <v>65.304372192000002</v>
          </cell>
          <cell r="AK1153">
            <v>623</v>
          </cell>
          <cell r="AL1153" t="str">
            <v>Peak Security</v>
          </cell>
        </row>
        <row r="1154">
          <cell r="Q1154" t="str">
            <v>CRSS2C</v>
          </cell>
          <cell r="R1154" t="str">
            <v>HUNN2C</v>
          </cell>
          <cell r="X1154">
            <v>250</v>
          </cell>
          <cell r="Y1154" t="str">
            <v>T20161740</v>
          </cell>
          <cell r="AB1154" t="str">
            <v>No</v>
          </cell>
          <cell r="AC1154" t="str">
            <v>No</v>
          </cell>
          <cell r="AE1154">
            <v>3.528721026237977E-2</v>
          </cell>
          <cell r="AF1154">
            <v>1056.4377504839999</v>
          </cell>
          <cell r="AG1154">
            <v>23552</v>
          </cell>
          <cell r="AI1154">
            <v>6.4594770608520976E-3</v>
          </cell>
          <cell r="AJ1154">
            <v>1056.4377504839999</v>
          </cell>
          <cell r="AK1154">
            <v>10077</v>
          </cell>
          <cell r="AL1154" t="str">
            <v>Peak Security</v>
          </cell>
        </row>
        <row r="1155">
          <cell r="Q1155" t="str">
            <v>CRSS2D</v>
          </cell>
          <cell r="R1155" t="str">
            <v>HUNN2D</v>
          </cell>
          <cell r="X1155">
            <v>250</v>
          </cell>
          <cell r="Y1155" t="str">
            <v>T20161741</v>
          </cell>
          <cell r="AB1155" t="str">
            <v>No</v>
          </cell>
          <cell r="AC1155" t="str">
            <v>No</v>
          </cell>
          <cell r="AE1155">
            <v>3.528721026237977E-2</v>
          </cell>
          <cell r="AF1155">
            <v>1056.4377504839999</v>
          </cell>
          <cell r="AG1155">
            <v>23552</v>
          </cell>
          <cell r="AI1155">
            <v>6.4594770608520976E-3</v>
          </cell>
          <cell r="AJ1155">
            <v>1056.4377504839999</v>
          </cell>
          <cell r="AK1155">
            <v>10077</v>
          </cell>
          <cell r="AL1155" t="str">
            <v>Peak Security</v>
          </cell>
        </row>
        <row r="1156">
          <cell r="Q1156" t="str">
            <v>CULL1Q</v>
          </cell>
          <cell r="R1156" t="str">
            <v>DEAN1Q</v>
          </cell>
          <cell r="X1156">
            <v>111</v>
          </cell>
          <cell r="Y1156" t="str">
            <v>C1B4</v>
          </cell>
          <cell r="AB1156" t="str">
            <v>No</v>
          </cell>
          <cell r="AC1156" t="str">
            <v>No</v>
          </cell>
          <cell r="AE1156">
            <v>9.6900140183855607E-2</v>
          </cell>
          <cell r="AF1156">
            <v>23.350329980572045</v>
          </cell>
          <cell r="AG1156">
            <v>754</v>
          </cell>
          <cell r="AI1156">
            <v>4.2462733038110011E-2</v>
          </cell>
          <cell r="AJ1156">
            <v>23.350329980572045</v>
          </cell>
          <cell r="AK1156">
            <v>499</v>
          </cell>
          <cell r="AL1156" t="str">
            <v>Peak Security</v>
          </cell>
        </row>
        <row r="1157">
          <cell r="Q1157" t="str">
            <v>DENS1Q</v>
          </cell>
          <cell r="R1157" t="str">
            <v>TEAL10</v>
          </cell>
          <cell r="X1157">
            <v>183</v>
          </cell>
          <cell r="Y1157" t="str">
            <v>C1KZ</v>
          </cell>
          <cell r="AB1157" t="str">
            <v>No</v>
          </cell>
          <cell r="AC1157" t="str">
            <v>No</v>
          </cell>
          <cell r="AE1157">
            <v>7.6036227903599762E-2</v>
          </cell>
          <cell r="AF1157">
            <v>22.571985647886308</v>
          </cell>
          <cell r="AG1157">
            <v>1023</v>
          </cell>
          <cell r="AI1157">
            <v>2.0288187045546871E-2</v>
          </cell>
          <cell r="AJ1157">
            <v>22.571985647886308</v>
          </cell>
          <cell r="AK1157">
            <v>529</v>
          </cell>
          <cell r="AL1157" t="str">
            <v>Peak Security</v>
          </cell>
        </row>
        <row r="1158">
          <cell r="Q1158" t="str">
            <v>CONN2J</v>
          </cell>
          <cell r="R1158" t="str">
            <v>DOUN20</v>
          </cell>
          <cell r="X1158">
            <v>702</v>
          </cell>
          <cell r="Y1158" t="str">
            <v>T20161775</v>
          </cell>
          <cell r="AB1158" t="str">
            <v>No</v>
          </cell>
          <cell r="AC1158" t="str">
            <v>No</v>
          </cell>
          <cell r="AE1158">
            <v>5.2860523250919094E-3</v>
          </cell>
          <cell r="AF1158">
            <v>12.392321504290988</v>
          </cell>
          <cell r="AG1158">
            <v>368</v>
          </cell>
          <cell r="AI1158">
            <v>1.3884971351153484E-2</v>
          </cell>
          <cell r="AJ1158">
            <v>12.392321504290988</v>
          </cell>
          <cell r="AK1158">
            <v>596</v>
          </cell>
          <cell r="AL1158" t="str">
            <v>Year Round</v>
          </cell>
        </row>
        <row r="1159">
          <cell r="Q1159" t="str">
            <v>DOUN10</v>
          </cell>
          <cell r="R1159" t="str">
            <v>DOUN20</v>
          </cell>
          <cell r="X1159">
            <v>240</v>
          </cell>
          <cell r="Y1159" t="str">
            <v>S135</v>
          </cell>
          <cell r="AB1159" t="str">
            <v>No</v>
          </cell>
          <cell r="AC1159" t="str">
            <v>No</v>
          </cell>
          <cell r="AE1159">
            <v>1.7074119598710824E-4</v>
          </cell>
          <cell r="AF1159">
            <v>0</v>
          </cell>
          <cell r="AG1159">
            <v>0</v>
          </cell>
          <cell r="AI1159">
            <v>1.7074119598711691E-4</v>
          </cell>
          <cell r="AJ1159">
            <v>0</v>
          </cell>
          <cell r="AK1159">
            <v>0</v>
          </cell>
          <cell r="AL1159" t="str">
            <v>Year Round</v>
          </cell>
        </row>
        <row r="1160">
          <cell r="Q1160" t="str">
            <v>DOUN10</v>
          </cell>
          <cell r="R1160" t="str">
            <v>DOUN20</v>
          </cell>
          <cell r="X1160">
            <v>240</v>
          </cell>
          <cell r="Y1160" t="str">
            <v>SS43</v>
          </cell>
          <cell r="AB1160" t="str">
            <v>No</v>
          </cell>
          <cell r="AC1160" t="str">
            <v>No</v>
          </cell>
          <cell r="AE1160">
            <v>1.6994073583084807E-4</v>
          </cell>
          <cell r="AF1160">
            <v>0</v>
          </cell>
          <cell r="AG1160">
            <v>0</v>
          </cell>
          <cell r="AI1160">
            <v>1.6994073583085666E-4</v>
          </cell>
          <cell r="AJ1160">
            <v>0</v>
          </cell>
          <cell r="AK1160">
            <v>0</v>
          </cell>
          <cell r="AL1160" t="str">
            <v>Year Round</v>
          </cell>
        </row>
        <row r="1161">
          <cell r="Q1161" t="str">
            <v>DOUN20</v>
          </cell>
          <cell r="R1161" t="str">
            <v>GORW20</v>
          </cell>
          <cell r="X1161">
            <v>535</v>
          </cell>
          <cell r="Y1161" t="str">
            <v>B11W</v>
          </cell>
          <cell r="AB1161" t="str">
            <v>No</v>
          </cell>
          <cell r="AC1161" t="str">
            <v>No</v>
          </cell>
          <cell r="AE1161">
            <v>3.7847726525529889E-2</v>
          </cell>
          <cell r="AF1161">
            <v>69.631903230107014</v>
          </cell>
          <cell r="AG1161">
            <v>1997</v>
          </cell>
          <cell r="AI1161">
            <v>0.16761309773697017</v>
          </cell>
          <cell r="AJ1161">
            <v>69.631903230107014</v>
          </cell>
          <cell r="AK1161">
            <v>4203</v>
          </cell>
          <cell r="AL1161" t="str">
            <v>Year Round</v>
          </cell>
        </row>
        <row r="1162">
          <cell r="Q1162" t="str">
            <v>DUBE1Q</v>
          </cell>
          <cell r="R1162" t="str">
            <v>MYBS12</v>
          </cell>
          <cell r="X1162">
            <v>155</v>
          </cell>
          <cell r="Y1162" t="str">
            <v>C1JX</v>
          </cell>
          <cell r="AB1162" t="str">
            <v>No</v>
          </cell>
          <cell r="AC1162" t="str">
            <v>No</v>
          </cell>
          <cell r="AE1162">
            <v>1.965050994155754E-2</v>
          </cell>
          <cell r="AF1162">
            <v>53.965207066210951</v>
          </cell>
          <cell r="AG1162">
            <v>520</v>
          </cell>
          <cell r="AI1162">
            <v>0.12564743155884611</v>
          </cell>
          <cell r="AJ1162">
            <v>53.965207066210951</v>
          </cell>
          <cell r="AK1162">
            <v>1314</v>
          </cell>
          <cell r="AL1162" t="str">
            <v>Year Round</v>
          </cell>
        </row>
        <row r="1163">
          <cell r="Q1163" t="str">
            <v>DUDH1Q</v>
          </cell>
          <cell r="R1163" t="str">
            <v>GLAG1Q</v>
          </cell>
          <cell r="X1163">
            <v>120</v>
          </cell>
          <cell r="Y1163" t="str">
            <v>C1J3</v>
          </cell>
          <cell r="AB1163" t="str">
            <v>No</v>
          </cell>
          <cell r="AC1163" t="str">
            <v>No</v>
          </cell>
          <cell r="AE1163">
            <v>2.3757197055614809E-3</v>
          </cell>
          <cell r="AF1163">
            <v>33.23512578815302</v>
          </cell>
          <cell r="AG1163">
            <v>810</v>
          </cell>
          <cell r="AI1163">
            <v>4.2153177460457752E-3</v>
          </cell>
          <cell r="AJ1163">
            <v>33.23512578815302</v>
          </cell>
          <cell r="AK1163">
            <v>1079</v>
          </cell>
          <cell r="AL1163" t="str">
            <v>Year Round</v>
          </cell>
        </row>
        <row r="1164">
          <cell r="Q1164" t="str">
            <v>DUDH1Q</v>
          </cell>
          <cell r="R1164" t="str">
            <v>MILC10</v>
          </cell>
          <cell r="X1164">
            <v>131</v>
          </cell>
          <cell r="Y1164" t="str">
            <v>D108</v>
          </cell>
          <cell r="AB1164" t="str">
            <v>No</v>
          </cell>
          <cell r="AC1164" t="str">
            <v>No</v>
          </cell>
          <cell r="AE1164">
            <v>1.825901115884666E-4</v>
          </cell>
          <cell r="AF1164">
            <v>99.705377364459039</v>
          </cell>
          <cell r="AG1164">
            <v>264</v>
          </cell>
          <cell r="AI1164">
            <v>3.0002097977404E-3</v>
          </cell>
          <cell r="AJ1164">
            <v>99.705377364459039</v>
          </cell>
          <cell r="AK1164">
            <v>1071</v>
          </cell>
          <cell r="AL1164" t="str">
            <v>Year Round</v>
          </cell>
        </row>
        <row r="1165">
          <cell r="Q1165" t="str">
            <v>DUDH1R</v>
          </cell>
          <cell r="R1165" t="str">
            <v>GLAG1R</v>
          </cell>
          <cell r="X1165">
            <v>120</v>
          </cell>
          <cell r="Y1165" t="str">
            <v>C1J4</v>
          </cell>
          <cell r="AB1165" t="str">
            <v>No</v>
          </cell>
          <cell r="AC1165" t="str">
            <v>No</v>
          </cell>
          <cell r="AE1165">
            <v>2.3757197055614809E-3</v>
          </cell>
          <cell r="AF1165">
            <v>33.23512578815302</v>
          </cell>
          <cell r="AG1165">
            <v>810</v>
          </cell>
          <cell r="AI1165">
            <v>4.2153177460457752E-3</v>
          </cell>
          <cell r="AJ1165">
            <v>33.23512578815302</v>
          </cell>
          <cell r="AK1165">
            <v>1079</v>
          </cell>
          <cell r="AL1165" t="str">
            <v>Year Round</v>
          </cell>
        </row>
        <row r="1166">
          <cell r="Q1166" t="str">
            <v>DUDH1R</v>
          </cell>
          <cell r="R1166" t="str">
            <v>MILC10</v>
          </cell>
          <cell r="X1166">
            <v>131</v>
          </cell>
          <cell r="Y1166" t="str">
            <v>D109</v>
          </cell>
          <cell r="AB1166" t="str">
            <v>No</v>
          </cell>
          <cell r="AC1166" t="str">
            <v>No</v>
          </cell>
          <cell r="AE1166">
            <v>1.825901115884666E-4</v>
          </cell>
          <cell r="AF1166">
            <v>99.705377364459039</v>
          </cell>
          <cell r="AG1166">
            <v>264</v>
          </cell>
          <cell r="AI1166">
            <v>3.0002097977404E-3</v>
          </cell>
          <cell r="AJ1166">
            <v>99.705377364459039</v>
          </cell>
          <cell r="AK1166">
            <v>1071</v>
          </cell>
          <cell r="AL1166" t="str">
            <v>Year Round</v>
          </cell>
        </row>
        <row r="1167">
          <cell r="Q1167" t="str">
            <v>DUGR1Q</v>
          </cell>
          <cell r="R1167" t="str">
            <v>EDIN10</v>
          </cell>
          <cell r="X1167">
            <v>83</v>
          </cell>
          <cell r="Y1167" t="str">
            <v>C1VD</v>
          </cell>
          <cell r="AB1167" t="str">
            <v>No</v>
          </cell>
          <cell r="AC1167" t="str">
            <v>No</v>
          </cell>
          <cell r="AE1167">
            <v>5.4796780147843421E-2</v>
          </cell>
          <cell r="AF1167">
            <v>23.350329980572045</v>
          </cell>
          <cell r="AG1167">
            <v>497</v>
          </cell>
          <cell r="AI1167">
            <v>5.479678014784773E-2</v>
          </cell>
          <cell r="AJ1167">
            <v>23.350329980572045</v>
          </cell>
          <cell r="AK1167">
            <v>497</v>
          </cell>
          <cell r="AL1167" t="str">
            <v>Year Round</v>
          </cell>
        </row>
        <row r="1168">
          <cell r="Q1168" t="str">
            <v>DUNM10</v>
          </cell>
          <cell r="R1168" t="str">
            <v>DUNM1C</v>
          </cell>
          <cell r="X1168">
            <v>162</v>
          </cell>
          <cell r="Y1168" t="str">
            <v>T20161777</v>
          </cell>
          <cell r="AB1168" t="str">
            <v>No</v>
          </cell>
          <cell r="AC1168" t="str">
            <v>No</v>
          </cell>
          <cell r="AE1168">
            <v>0</v>
          </cell>
          <cell r="AF1168">
            <v>16.864127208190922</v>
          </cell>
          <cell r="AG1168">
            <v>0</v>
          </cell>
          <cell r="AI1168">
            <v>0.14287811999999916</v>
          </cell>
          <cell r="AJ1168">
            <v>16.864127208190922</v>
          </cell>
          <cell r="AK1168">
            <v>1110</v>
          </cell>
          <cell r="AL1168" t="str">
            <v>Year Round</v>
          </cell>
        </row>
        <row r="1169">
          <cell r="Q1169" t="str">
            <v>DYCE1Q</v>
          </cell>
          <cell r="R1169" t="str">
            <v>KINT10</v>
          </cell>
          <cell r="X1169">
            <v>145</v>
          </cell>
          <cell r="Y1169" t="str">
            <v>C1N2</v>
          </cell>
          <cell r="AB1169" t="str">
            <v>No</v>
          </cell>
          <cell r="AC1169" t="str">
            <v>No</v>
          </cell>
          <cell r="AE1169">
            <v>1.8974651844497467E-2</v>
          </cell>
          <cell r="AF1169">
            <v>28.850629931551236</v>
          </cell>
          <cell r="AG1169">
            <v>436</v>
          </cell>
          <cell r="AI1169">
            <v>0.24364543956433304</v>
          </cell>
          <cell r="AJ1169">
            <v>28.850629931551236</v>
          </cell>
          <cell r="AK1169">
            <v>1563</v>
          </cell>
          <cell r="AL1169" t="str">
            <v>Year Round</v>
          </cell>
        </row>
        <row r="1170">
          <cell r="Q1170" t="str">
            <v>DYCE1R</v>
          </cell>
          <cell r="R1170" t="str">
            <v>KINT10</v>
          </cell>
          <cell r="X1170">
            <v>145</v>
          </cell>
          <cell r="Y1170" t="str">
            <v>C1N3</v>
          </cell>
          <cell r="AB1170" t="str">
            <v>No</v>
          </cell>
          <cell r="AC1170" t="str">
            <v>No</v>
          </cell>
          <cell r="AE1170">
            <v>1.8974651844497203E-2</v>
          </cell>
          <cell r="AF1170">
            <v>40.898363029756702</v>
          </cell>
          <cell r="AG1170">
            <v>618</v>
          </cell>
          <cell r="AI1170">
            <v>1.8974651844497467E-2</v>
          </cell>
          <cell r="AJ1170">
            <v>40.898363029756702</v>
          </cell>
          <cell r="AK1170">
            <v>618</v>
          </cell>
          <cell r="AL1170" t="str">
            <v>Year Round</v>
          </cell>
        </row>
        <row r="1171">
          <cell r="Q1171" t="str">
            <v>ELGI1L</v>
          </cell>
          <cell r="R1171" t="str">
            <v>NAIR1Q</v>
          </cell>
          <cell r="X1171">
            <v>126</v>
          </cell>
          <cell r="Y1171" t="str">
            <v>T20161778</v>
          </cell>
          <cell r="AB1171" t="str">
            <v>No</v>
          </cell>
          <cell r="AC1171" t="str">
            <v>No</v>
          </cell>
          <cell r="AE1171">
            <v>6.9064896011713728E-2</v>
          </cell>
          <cell r="AF1171">
            <v>85.35842848453558</v>
          </cell>
          <cell r="AG1171">
            <v>1226</v>
          </cell>
          <cell r="AI1171">
            <v>0.20666141607111857</v>
          </cell>
          <cell r="AJ1171">
            <v>85.35842848453558</v>
          </cell>
          <cell r="AK1171">
            <v>2120</v>
          </cell>
          <cell r="AL1171" t="str">
            <v>Year Round</v>
          </cell>
        </row>
        <row r="1172">
          <cell r="Q1172" t="str">
            <v>ELGI1M</v>
          </cell>
          <cell r="R1172" t="str">
            <v>NAIR1R</v>
          </cell>
          <cell r="X1172">
            <v>126</v>
          </cell>
          <cell r="Y1172" t="str">
            <v>T20161779</v>
          </cell>
          <cell r="AB1172" t="str">
            <v>No</v>
          </cell>
          <cell r="AC1172" t="str">
            <v>No</v>
          </cell>
          <cell r="AE1172">
            <v>0</v>
          </cell>
          <cell r="AF1172">
            <v>85.35842848453558</v>
          </cell>
          <cell r="AG1172">
            <v>0</v>
          </cell>
          <cell r="AI1172">
            <v>0</v>
          </cell>
          <cell r="AJ1172">
            <v>85.35842848453558</v>
          </cell>
          <cell r="AK1172">
            <v>0</v>
          </cell>
          <cell r="AL1172" t="str">
            <v>Year Round</v>
          </cell>
        </row>
        <row r="1173">
          <cell r="Q1173" t="str">
            <v>ELGI1L</v>
          </cell>
          <cell r="R1173" t="str">
            <v>ELGI1Q</v>
          </cell>
          <cell r="X1173">
            <v>126</v>
          </cell>
          <cell r="Y1173" t="str">
            <v>T20161780</v>
          </cell>
          <cell r="AB1173" t="str">
            <v>No</v>
          </cell>
          <cell r="AC1173" t="str">
            <v>No</v>
          </cell>
          <cell r="AE1173">
            <v>8.2465547476690893E-4</v>
          </cell>
          <cell r="AF1173">
            <v>39.258992337255748</v>
          </cell>
          <cell r="AG1173">
            <v>564</v>
          </cell>
          <cell r="AI1173">
            <v>2.4675989978623415E-3</v>
          </cell>
          <cell r="AJ1173">
            <v>39.258992337255748</v>
          </cell>
          <cell r="AK1173">
            <v>975</v>
          </cell>
          <cell r="AL1173" t="str">
            <v>Year Round</v>
          </cell>
        </row>
        <row r="1174">
          <cell r="Q1174" t="str">
            <v>ELGI1Q</v>
          </cell>
          <cell r="R1174" t="str">
            <v>KEIT10</v>
          </cell>
          <cell r="X1174">
            <v>126</v>
          </cell>
          <cell r="Y1174" t="str">
            <v>C1LX</v>
          </cell>
          <cell r="AB1174" t="str">
            <v>No</v>
          </cell>
          <cell r="AC1174" t="str">
            <v>No</v>
          </cell>
          <cell r="AE1174">
            <v>1.814334388356462E-2</v>
          </cell>
          <cell r="AF1174">
            <v>71.867126717982842</v>
          </cell>
          <cell r="AG1174">
            <v>577</v>
          </cell>
          <cell r="AI1174">
            <v>9.6322255515083582E-2</v>
          </cell>
          <cell r="AJ1174">
            <v>71.867126717982842</v>
          </cell>
          <cell r="AK1174">
            <v>1331</v>
          </cell>
          <cell r="AL1174" t="str">
            <v>Year Round</v>
          </cell>
        </row>
        <row r="1175">
          <cell r="Q1175" t="str">
            <v>ELGI1R</v>
          </cell>
          <cell r="R1175" t="str">
            <v>KEIT10</v>
          </cell>
          <cell r="X1175">
            <v>126</v>
          </cell>
          <cell r="Y1175" t="str">
            <v>C1LT</v>
          </cell>
          <cell r="AB1175" t="str">
            <v>No</v>
          </cell>
          <cell r="AC1175" t="str">
            <v>No</v>
          </cell>
          <cell r="AE1175">
            <v>1.1234630581463437E-2</v>
          </cell>
          <cell r="AF1175">
            <v>71.867126717982842</v>
          </cell>
          <cell r="AG1175">
            <v>454</v>
          </cell>
          <cell r="AI1175">
            <v>1.1234630581463132E-2</v>
          </cell>
          <cell r="AJ1175">
            <v>71.867126717982842</v>
          </cell>
          <cell r="AK1175">
            <v>454</v>
          </cell>
          <cell r="AL1175" t="str">
            <v>Year Round</v>
          </cell>
        </row>
        <row r="1176">
          <cell r="Q1176" t="str">
            <v>ERRO10</v>
          </cell>
          <cell r="R1176" t="str">
            <v>ERRO1A</v>
          </cell>
          <cell r="X1176">
            <v>240</v>
          </cell>
          <cell r="Y1176" t="str">
            <v>Q1CL</v>
          </cell>
          <cell r="AB1176" t="str">
            <v>No</v>
          </cell>
          <cell r="AC1176" t="str">
            <v>No</v>
          </cell>
          <cell r="AE1176">
            <v>6.1415012388065936E-4</v>
          </cell>
          <cell r="AF1176">
            <v>0</v>
          </cell>
          <cell r="AG1176">
            <v>0</v>
          </cell>
          <cell r="AI1176">
            <v>1.9641226163120457E-3</v>
          </cell>
          <cell r="AJ1176">
            <v>0</v>
          </cell>
          <cell r="AK1176">
            <v>0</v>
          </cell>
          <cell r="AL1176" t="str">
            <v>Year Round</v>
          </cell>
        </row>
        <row r="1177">
          <cell r="Q1177" t="str">
            <v>ERRO10</v>
          </cell>
          <cell r="R1177" t="str">
            <v>ERRO1B</v>
          </cell>
          <cell r="X1177">
            <v>240</v>
          </cell>
          <cell r="Y1177" t="str">
            <v>Q1CM</v>
          </cell>
          <cell r="AB1177" t="str">
            <v>No</v>
          </cell>
          <cell r="AC1177" t="str">
            <v>No</v>
          </cell>
          <cell r="AE1177">
            <v>6.1415012388054584E-4</v>
          </cell>
          <cell r="AF1177">
            <v>0</v>
          </cell>
          <cell r="AG1177">
            <v>0</v>
          </cell>
          <cell r="AI1177">
            <v>1.9641226163113357E-3</v>
          </cell>
          <cell r="AJ1177">
            <v>0</v>
          </cell>
          <cell r="AK1177">
            <v>0</v>
          </cell>
          <cell r="AL1177" t="str">
            <v>Year Round</v>
          </cell>
        </row>
        <row r="1178">
          <cell r="Q1178" t="str">
            <v>ERRO10</v>
          </cell>
          <cell r="R1178" t="str">
            <v>TUMB1Q</v>
          </cell>
          <cell r="X1178">
            <v>126</v>
          </cell>
          <cell r="Y1178" t="str">
            <v>C1A8</v>
          </cell>
          <cell r="AB1178" t="str">
            <v>No</v>
          </cell>
          <cell r="AC1178" t="str">
            <v>No</v>
          </cell>
          <cell r="AE1178">
            <v>1.0641845831036161E-3</v>
          </cell>
          <cell r="AF1178">
            <v>2.5944811089524493</v>
          </cell>
          <cell r="AG1178">
            <v>27</v>
          </cell>
          <cell r="AI1178">
            <v>1.0641845831043972E-3</v>
          </cell>
          <cell r="AJ1178">
            <v>2.5944811089524493</v>
          </cell>
          <cell r="AK1178">
            <v>27</v>
          </cell>
          <cell r="AL1178" t="str">
            <v>Year Round</v>
          </cell>
        </row>
        <row r="1179">
          <cell r="Q1179" t="str">
            <v>ERRO10</v>
          </cell>
          <cell r="R1179" t="str">
            <v>TUMB1R</v>
          </cell>
          <cell r="X1179">
            <v>126</v>
          </cell>
          <cell r="Y1179" t="str">
            <v>C1A9</v>
          </cell>
          <cell r="AB1179" t="str">
            <v>No</v>
          </cell>
          <cell r="AC1179" t="str">
            <v>No</v>
          </cell>
          <cell r="AE1179">
            <v>1.0641845831036161E-3</v>
          </cell>
          <cell r="AF1179">
            <v>2.5944811089524493</v>
          </cell>
          <cell r="AG1179">
            <v>27</v>
          </cell>
          <cell r="AI1179">
            <v>1.0641845831043972E-3</v>
          </cell>
          <cell r="AJ1179">
            <v>2.5944811089524493</v>
          </cell>
          <cell r="AK1179">
            <v>27</v>
          </cell>
          <cell r="AL1179" t="str">
            <v>Year Round</v>
          </cell>
        </row>
        <row r="1180">
          <cell r="Q1180" t="str">
            <v>ERRO1A</v>
          </cell>
          <cell r="R1180" t="str">
            <v>TUMM1Q</v>
          </cell>
          <cell r="X1180">
            <v>182</v>
          </cell>
          <cell r="Y1180" t="str">
            <v>T20151678</v>
          </cell>
          <cell r="AB1180" t="str">
            <v>No</v>
          </cell>
          <cell r="AC1180" t="str">
            <v>No</v>
          </cell>
          <cell r="AE1180">
            <v>1.5353753097021024E-4</v>
          </cell>
          <cell r="AF1180">
            <v>3.4506598749067576</v>
          </cell>
          <cell r="AG1180">
            <v>43</v>
          </cell>
          <cell r="AI1180">
            <v>4.910306540781129E-4</v>
          </cell>
          <cell r="AJ1180">
            <v>3.4506598749067576</v>
          </cell>
          <cell r="AK1180">
            <v>76</v>
          </cell>
          <cell r="AL1180" t="str">
            <v>Year Round</v>
          </cell>
        </row>
        <row r="1181">
          <cell r="Q1181" t="str">
            <v>ERRO1B</v>
          </cell>
          <cell r="R1181" t="str">
            <v>TUMM1R</v>
          </cell>
          <cell r="X1181">
            <v>240</v>
          </cell>
          <cell r="Y1181" t="str">
            <v>T20151679</v>
          </cell>
          <cell r="AB1181" t="str">
            <v>No</v>
          </cell>
          <cell r="AC1181" t="str">
            <v>No</v>
          </cell>
          <cell r="AE1181">
            <v>1.5353753097021024E-4</v>
          </cell>
          <cell r="AF1181">
            <v>3.9181496168974799</v>
          </cell>
          <cell r="AG1181">
            <v>49</v>
          </cell>
          <cell r="AI1181">
            <v>4.910306540781129E-4</v>
          </cell>
          <cell r="AJ1181">
            <v>3.9181496168974799</v>
          </cell>
          <cell r="AK1181">
            <v>87</v>
          </cell>
          <cell r="AL1181" t="str">
            <v>Year Round</v>
          </cell>
        </row>
        <row r="1182">
          <cell r="Q1182" t="str">
            <v>ERRO10</v>
          </cell>
          <cell r="R1182" t="str">
            <v>ERRO1T</v>
          </cell>
          <cell r="X1182">
            <v>0</v>
          </cell>
          <cell r="Y1182" t="str">
            <v>Q104</v>
          </cell>
          <cell r="AB1182" t="str">
            <v>No</v>
          </cell>
          <cell r="AC1182" t="str">
            <v>No</v>
          </cell>
          <cell r="AE1182">
            <v>0</v>
          </cell>
          <cell r="AF1182">
            <v>0</v>
          </cell>
          <cell r="AG1182">
            <v>0</v>
          </cell>
          <cell r="AI1182">
            <v>0</v>
          </cell>
          <cell r="AJ1182">
            <v>0</v>
          </cell>
          <cell r="AK1182">
            <v>0</v>
          </cell>
          <cell r="AL1182" t="str">
            <v>Year Round</v>
          </cell>
        </row>
        <row r="1183">
          <cell r="Q1183" t="str">
            <v>ERRO1T</v>
          </cell>
          <cell r="R1183" t="str">
            <v>KIIN10</v>
          </cell>
          <cell r="X1183">
            <v>132</v>
          </cell>
          <cell r="Y1183" t="str">
            <v>C1LE</v>
          </cell>
          <cell r="AB1183" t="str">
            <v>No</v>
          </cell>
          <cell r="AC1183" t="str">
            <v>No</v>
          </cell>
          <cell r="AE1183">
            <v>0.48781886764539434</v>
          </cell>
          <cell r="AF1183">
            <v>95.736352920345382</v>
          </cell>
          <cell r="AG1183">
            <v>3453</v>
          </cell>
          <cell r="AI1183">
            <v>0.63402170385096812</v>
          </cell>
          <cell r="AJ1183">
            <v>95.736352920345382</v>
          </cell>
          <cell r="AK1183">
            <v>3937</v>
          </cell>
          <cell r="AL1183" t="str">
            <v>Year Round</v>
          </cell>
        </row>
        <row r="1184">
          <cell r="Q1184" t="str">
            <v>COGA1C</v>
          </cell>
          <cell r="R1184" t="str">
            <v>FARI10</v>
          </cell>
          <cell r="X1184">
            <v>176</v>
          </cell>
          <cell r="Y1184" t="str">
            <v>T20161782</v>
          </cell>
          <cell r="AB1184" t="str">
            <v>No</v>
          </cell>
          <cell r="AC1184" t="str">
            <v>No</v>
          </cell>
          <cell r="AE1184">
            <v>0</v>
          </cell>
          <cell r="AF1184">
            <v>10.377924435809797</v>
          </cell>
          <cell r="AG1184">
            <v>0</v>
          </cell>
          <cell r="AI1184">
            <v>1.8663120000000862E-2</v>
          </cell>
          <cell r="AJ1184">
            <v>10.377924435809797</v>
          </cell>
          <cell r="AK1184">
            <v>501</v>
          </cell>
          <cell r="AL1184" t="str">
            <v>Year Round</v>
          </cell>
        </row>
        <row r="1185">
          <cell r="Q1185" t="str">
            <v>DUNM1C</v>
          </cell>
          <cell r="R1185" t="str">
            <v>FARI10</v>
          </cell>
          <cell r="X1185">
            <v>176</v>
          </cell>
          <cell r="Y1185" t="str">
            <v>T20161783</v>
          </cell>
          <cell r="AB1185" t="str">
            <v>No</v>
          </cell>
          <cell r="AC1185" t="str">
            <v>No</v>
          </cell>
          <cell r="AE1185">
            <v>0</v>
          </cell>
          <cell r="AF1185">
            <v>10.377924435809797</v>
          </cell>
          <cell r="AG1185">
            <v>0</v>
          </cell>
          <cell r="AI1185">
            <v>3.4637119999997898E-2</v>
          </cell>
          <cell r="AJ1185">
            <v>10.377924435809797</v>
          </cell>
          <cell r="AK1185">
            <v>683</v>
          </cell>
          <cell r="AL1185" t="str">
            <v>Year Round</v>
          </cell>
        </row>
        <row r="1186">
          <cell r="Q1186" t="str">
            <v>FARI10</v>
          </cell>
          <cell r="R1186" t="str">
            <v>FARI2J</v>
          </cell>
          <cell r="X1186">
            <v>120</v>
          </cell>
          <cell r="Y1186" t="str">
            <v>T201617513</v>
          </cell>
          <cell r="AB1186" t="str">
            <v>No</v>
          </cell>
          <cell r="AC1186" t="str">
            <v>No</v>
          </cell>
          <cell r="AE1186">
            <v>3.1728130845021861E-29</v>
          </cell>
          <cell r="AF1186">
            <v>0</v>
          </cell>
          <cell r="AG1186">
            <v>0</v>
          </cell>
          <cell r="AI1186">
            <v>0.2213197699999811</v>
          </cell>
          <cell r="AJ1186">
            <v>0</v>
          </cell>
          <cell r="AK1186">
            <v>0</v>
          </cell>
          <cell r="AL1186" t="str">
            <v>Year Round</v>
          </cell>
        </row>
        <row r="1187">
          <cell r="Q1187" t="str">
            <v>FARI10</v>
          </cell>
          <cell r="R1187" t="str">
            <v>FARI2K</v>
          </cell>
          <cell r="X1187">
            <v>120</v>
          </cell>
          <cell r="Y1187" t="str">
            <v>T201617514</v>
          </cell>
          <cell r="AB1187" t="str">
            <v>No</v>
          </cell>
          <cell r="AC1187" t="str">
            <v>No</v>
          </cell>
          <cell r="AE1187">
            <v>3.1728130845021861E-29</v>
          </cell>
          <cell r="AF1187">
            <v>0</v>
          </cell>
          <cell r="AG1187">
            <v>0</v>
          </cell>
          <cell r="AI1187">
            <v>0.2213197699999811</v>
          </cell>
          <cell r="AJ1187">
            <v>0</v>
          </cell>
          <cell r="AK1187">
            <v>0</v>
          </cell>
          <cell r="AL1187" t="str">
            <v>Year Round</v>
          </cell>
        </row>
        <row r="1188">
          <cell r="Q1188" t="str">
            <v>FASN20</v>
          </cell>
          <cell r="R1188" t="str">
            <v>FAUG20</v>
          </cell>
          <cell r="X1188">
            <v>1910</v>
          </cell>
          <cell r="Y1188" t="str">
            <v>SS26</v>
          </cell>
          <cell r="AB1188" t="str">
            <v>No</v>
          </cell>
          <cell r="AC1188" t="str">
            <v>No</v>
          </cell>
          <cell r="AE1188">
            <v>2.0078188720598019E-2</v>
          </cell>
          <cell r="AF1188">
            <v>30.441486093712872</v>
          </cell>
          <cell r="AG1188">
            <v>1630</v>
          </cell>
          <cell r="AI1188">
            <v>0.14738453300687196</v>
          </cell>
          <cell r="AJ1188">
            <v>30.441486093712872</v>
          </cell>
          <cell r="AK1188">
            <v>4417</v>
          </cell>
          <cell r="AL1188" t="str">
            <v>Year Round</v>
          </cell>
        </row>
        <row r="1189">
          <cell r="Q1189" t="str">
            <v>FAUG10</v>
          </cell>
          <cell r="R1189" t="str">
            <v>GLDO1G</v>
          </cell>
          <cell r="X1189">
            <v>127</v>
          </cell>
          <cell r="Y1189" t="str">
            <v>C11C</v>
          </cell>
          <cell r="AB1189" t="str">
            <v>No</v>
          </cell>
          <cell r="AC1189" t="str">
            <v>No</v>
          </cell>
          <cell r="AE1189">
            <v>0.15122532785841128</v>
          </cell>
          <cell r="AF1189">
            <v>124.63172170557381</v>
          </cell>
          <cell r="AG1189">
            <v>10576</v>
          </cell>
          <cell r="AI1189">
            <v>6.6268642266857039E-2</v>
          </cell>
          <cell r="AJ1189">
            <v>124.63172170557381</v>
          </cell>
          <cell r="AK1189">
            <v>7001</v>
          </cell>
          <cell r="AL1189" t="str">
            <v>Peak Security</v>
          </cell>
        </row>
        <row r="1190">
          <cell r="Q1190" t="str">
            <v>FAUG10</v>
          </cell>
          <cell r="R1190" t="str">
            <v>LAGG1Q</v>
          </cell>
          <cell r="X1190">
            <v>203</v>
          </cell>
          <cell r="Y1190" t="str">
            <v>C1A7</v>
          </cell>
          <cell r="AB1190" t="str">
            <v>No</v>
          </cell>
          <cell r="AC1190" t="str">
            <v>No</v>
          </cell>
          <cell r="AE1190">
            <v>3.6899935530818181E-4</v>
          </cell>
          <cell r="AF1190">
            <v>16.604679097295676</v>
          </cell>
          <cell r="AG1190">
            <v>130</v>
          </cell>
          <cell r="AI1190">
            <v>0.10084257946527012</v>
          </cell>
          <cell r="AJ1190">
            <v>16.604679097295676</v>
          </cell>
          <cell r="AK1190">
            <v>2153</v>
          </cell>
          <cell r="AL1190" t="str">
            <v>Year Round</v>
          </cell>
        </row>
        <row r="1191">
          <cell r="Q1191" t="str">
            <v>FAUG10</v>
          </cell>
          <cell r="R1191" t="str">
            <v>LOCL1Q</v>
          </cell>
          <cell r="X1191">
            <v>126</v>
          </cell>
          <cell r="Y1191" t="str">
            <v>C1A5</v>
          </cell>
          <cell r="AB1191" t="str">
            <v>No</v>
          </cell>
          <cell r="AC1191" t="str">
            <v>No</v>
          </cell>
          <cell r="AE1191">
            <v>1.4381582261156576E-3</v>
          </cell>
          <cell r="AF1191">
            <v>22.05308942609582</v>
          </cell>
          <cell r="AG1191">
            <v>90</v>
          </cell>
          <cell r="AI1191">
            <v>1.4381582261154592E-3</v>
          </cell>
          <cell r="AJ1191">
            <v>22.05308942609582</v>
          </cell>
          <cell r="AK1191">
            <v>90</v>
          </cell>
          <cell r="AL1191" t="str">
            <v>Year Round</v>
          </cell>
        </row>
        <row r="1192">
          <cell r="Q1192" t="str">
            <v>FAUG10</v>
          </cell>
          <cell r="R1192" t="str">
            <v>LOCL1R</v>
          </cell>
          <cell r="X1192">
            <v>126</v>
          </cell>
          <cell r="Y1192" t="str">
            <v>C1A6</v>
          </cell>
          <cell r="AB1192" t="str">
            <v>No</v>
          </cell>
          <cell r="AC1192" t="str">
            <v>No</v>
          </cell>
          <cell r="AE1192">
            <v>4.6195717748122537E-3</v>
          </cell>
          <cell r="AF1192">
            <v>22.05308942609582</v>
          </cell>
          <cell r="AG1192">
            <v>161</v>
          </cell>
          <cell r="AI1192">
            <v>2.0745095813197242E-4</v>
          </cell>
          <cell r="AJ1192">
            <v>22.05308942609582</v>
          </cell>
          <cell r="AK1192">
            <v>34</v>
          </cell>
          <cell r="AL1192" t="str">
            <v>Peak Security</v>
          </cell>
        </row>
        <row r="1193">
          <cell r="Q1193" t="str">
            <v>FAUG10</v>
          </cell>
          <cell r="R1193" t="str">
            <v>FAUG20</v>
          </cell>
          <cell r="X1193">
            <v>240</v>
          </cell>
          <cell r="Y1193" t="str">
            <v>DM15</v>
          </cell>
          <cell r="AB1193" t="str">
            <v>No</v>
          </cell>
          <cell r="AC1193" t="str">
            <v>No</v>
          </cell>
          <cell r="AE1193">
            <v>1.4881554031615897E-2</v>
          </cell>
          <cell r="AF1193">
            <v>0</v>
          </cell>
          <cell r="AG1193">
            <v>0</v>
          </cell>
          <cell r="AI1193">
            <v>0.17067143530469742</v>
          </cell>
          <cell r="AJ1193">
            <v>0</v>
          </cell>
          <cell r="AK1193">
            <v>0</v>
          </cell>
          <cell r="AL1193" t="str">
            <v>Year Round</v>
          </cell>
        </row>
        <row r="1194">
          <cell r="Q1194" t="str">
            <v>FAUG10</v>
          </cell>
          <cell r="R1194" t="str">
            <v>FAUG20</v>
          </cell>
          <cell r="X1194">
            <v>240</v>
          </cell>
          <cell r="Y1194" t="str">
            <v>SS44</v>
          </cell>
          <cell r="AB1194" t="str">
            <v>No</v>
          </cell>
          <cell r="AC1194" t="str">
            <v>No</v>
          </cell>
          <cell r="AE1194">
            <v>1.4881554031615897E-2</v>
          </cell>
          <cell r="AF1194">
            <v>0</v>
          </cell>
          <cell r="AG1194">
            <v>0</v>
          </cell>
          <cell r="AI1194">
            <v>0.17067143530469742</v>
          </cell>
          <cell r="AJ1194">
            <v>0</v>
          </cell>
          <cell r="AK1194">
            <v>0</v>
          </cell>
          <cell r="AL1194" t="str">
            <v>Year Round</v>
          </cell>
        </row>
        <row r="1195">
          <cell r="Q1195" t="str">
            <v>FAUG20</v>
          </cell>
          <cell r="R1195" t="str">
            <v>TUMM20</v>
          </cell>
          <cell r="X1195">
            <v>1910</v>
          </cell>
          <cell r="Y1195" t="str">
            <v>T20161784</v>
          </cell>
          <cell r="AB1195" t="str">
            <v>No</v>
          </cell>
          <cell r="AC1195" t="str">
            <v>No</v>
          </cell>
          <cell r="AE1195">
            <v>0.2159426054270471</v>
          </cell>
          <cell r="AF1195">
            <v>92.522941985615503</v>
          </cell>
          <cell r="AG1195">
            <v>9382</v>
          </cell>
          <cell r="AI1195">
            <v>1.9810828691885436</v>
          </cell>
          <cell r="AJ1195">
            <v>92.522941985615503</v>
          </cell>
          <cell r="AK1195">
            <v>28418</v>
          </cell>
          <cell r="AL1195" t="str">
            <v>Year Round</v>
          </cell>
        </row>
        <row r="1196">
          <cell r="Q1196" t="str">
            <v>FAUG10</v>
          </cell>
          <cell r="R1196" t="str">
            <v>FAUG40</v>
          </cell>
          <cell r="X1196">
            <v>240</v>
          </cell>
          <cell r="Y1196" t="str">
            <v>DM16</v>
          </cell>
          <cell r="AB1196" t="str">
            <v>No</v>
          </cell>
          <cell r="AC1196" t="str">
            <v>No</v>
          </cell>
          <cell r="AE1196">
            <v>1.690617763826122E-2</v>
          </cell>
          <cell r="AF1196">
            <v>0</v>
          </cell>
          <cell r="AG1196">
            <v>0</v>
          </cell>
          <cell r="AI1196">
            <v>0.10738326847146906</v>
          </cell>
          <cell r="AJ1196">
            <v>0</v>
          </cell>
          <cell r="AK1196">
            <v>0</v>
          </cell>
          <cell r="AL1196" t="str">
            <v>Year Round</v>
          </cell>
        </row>
        <row r="1197">
          <cell r="Q1197" t="str">
            <v>FAUG10</v>
          </cell>
          <cell r="R1197" t="str">
            <v>FAUG40</v>
          </cell>
          <cell r="X1197">
            <v>240</v>
          </cell>
          <cell r="Y1197" t="str">
            <v>T20151680</v>
          </cell>
          <cell r="AB1197" t="str">
            <v>No</v>
          </cell>
          <cell r="AC1197" t="str">
            <v>No</v>
          </cell>
          <cell r="AE1197">
            <v>1.6370488923697146E-2</v>
          </cell>
          <cell r="AF1197">
            <v>0</v>
          </cell>
          <cell r="AG1197">
            <v>0</v>
          </cell>
          <cell r="AI1197">
            <v>0.10398072495844074</v>
          </cell>
          <cell r="AJ1197">
            <v>0</v>
          </cell>
          <cell r="AK1197">
            <v>0</v>
          </cell>
          <cell r="AL1197" t="str">
            <v>Year Round</v>
          </cell>
        </row>
        <row r="1198">
          <cell r="Q1198" t="str">
            <v>FAUG40</v>
          </cell>
          <cell r="R1198" t="str">
            <v>MELG40</v>
          </cell>
          <cell r="X1198">
            <v>2780</v>
          </cell>
          <cell r="Y1198" t="str">
            <v>T20161785</v>
          </cell>
          <cell r="AB1198" t="str">
            <v>No</v>
          </cell>
          <cell r="AC1198" t="str">
            <v>No</v>
          </cell>
          <cell r="AE1198">
            <v>3.5701234960552733E-2</v>
          </cell>
          <cell r="AF1198">
            <v>24.01</v>
          </cell>
          <cell r="AG1198">
            <v>2619</v>
          </cell>
          <cell r="AI1198">
            <v>0.19891536988620723</v>
          </cell>
          <cell r="AJ1198">
            <v>24.01</v>
          </cell>
          <cell r="AK1198">
            <v>6183</v>
          </cell>
          <cell r="AL1198" t="str">
            <v>Year Round</v>
          </cell>
        </row>
        <row r="1199">
          <cell r="Q1199" t="str">
            <v>FERO10</v>
          </cell>
          <cell r="R1199" t="str">
            <v>FERO1S</v>
          </cell>
          <cell r="X1199">
            <v>126</v>
          </cell>
          <cell r="Y1199" t="str">
            <v>SS61</v>
          </cell>
          <cell r="AB1199" t="str">
            <v>No</v>
          </cell>
          <cell r="AC1199" t="str">
            <v>No</v>
          </cell>
          <cell r="AE1199">
            <v>0</v>
          </cell>
          <cell r="AF1199">
            <v>42.808938297715414</v>
          </cell>
          <cell r="AG1199">
            <v>0</v>
          </cell>
          <cell r="AI1199">
            <v>0.17418911999999873</v>
          </cell>
          <cell r="AJ1199">
            <v>42.808938297715414</v>
          </cell>
          <cell r="AK1199">
            <v>1378</v>
          </cell>
          <cell r="AL1199" t="str">
            <v>Year Round</v>
          </cell>
        </row>
        <row r="1200">
          <cell r="Q1200" t="str">
            <v>FETT10</v>
          </cell>
          <cell r="R1200" t="str">
            <v>FETT20</v>
          </cell>
          <cell r="X1200">
            <v>240</v>
          </cell>
          <cell r="Y1200" t="str">
            <v>ND11</v>
          </cell>
          <cell r="AB1200" t="str">
            <v>No</v>
          </cell>
          <cell r="AC1200" t="str">
            <v>No</v>
          </cell>
          <cell r="AE1200">
            <v>1.4591085810963716E-2</v>
          </cell>
          <cell r="AF1200">
            <v>0</v>
          </cell>
          <cell r="AG1200">
            <v>0</v>
          </cell>
          <cell r="AI1200">
            <v>1.4591085810963716E-2</v>
          </cell>
          <cell r="AJ1200">
            <v>0</v>
          </cell>
          <cell r="AK1200">
            <v>0</v>
          </cell>
          <cell r="AL1200" t="str">
            <v>Year Round</v>
          </cell>
        </row>
        <row r="1201">
          <cell r="Q1201" t="str">
            <v>FETT20</v>
          </cell>
          <cell r="R1201" t="str">
            <v>KINB2J</v>
          </cell>
          <cell r="X1201">
            <v>955</v>
          </cell>
          <cell r="Y1201" t="str">
            <v>ND07</v>
          </cell>
          <cell r="AB1201" t="str">
            <v>No</v>
          </cell>
          <cell r="AC1201" t="str">
            <v>No</v>
          </cell>
          <cell r="AE1201">
            <v>3.4148621963568146E-2</v>
          </cell>
          <cell r="AF1201">
            <v>164.58776713581059</v>
          </cell>
          <cell r="AG1201">
            <v>3662</v>
          </cell>
          <cell r="AI1201">
            <v>1.3788373449901097</v>
          </cell>
          <cell r="AJ1201">
            <v>164.58776713581059</v>
          </cell>
          <cell r="AK1201">
            <v>23266</v>
          </cell>
          <cell r="AL1201" t="str">
            <v>Year Round</v>
          </cell>
        </row>
        <row r="1202">
          <cell r="Q1202" t="str">
            <v>FIDD10</v>
          </cell>
          <cell r="R1202" t="str">
            <v>FIDD1B</v>
          </cell>
          <cell r="X1202">
            <v>0</v>
          </cell>
          <cell r="Y1202" t="str">
            <v>None</v>
          </cell>
          <cell r="AB1202" t="str">
            <v>No</v>
          </cell>
          <cell r="AC1202" t="str">
            <v>No</v>
          </cell>
          <cell r="AE1202">
            <v>0</v>
          </cell>
          <cell r="AF1202">
            <v>0</v>
          </cell>
          <cell r="AG1202">
            <v>0</v>
          </cell>
          <cell r="AI1202">
            <v>0</v>
          </cell>
          <cell r="AJ1202">
            <v>0</v>
          </cell>
          <cell r="AK1202">
            <v>0</v>
          </cell>
          <cell r="AL1202" t="str">
            <v>Year Round</v>
          </cell>
        </row>
        <row r="1203">
          <cell r="Q1203" t="str">
            <v>FIDD10</v>
          </cell>
          <cell r="R1203" t="str">
            <v>FOGG1R</v>
          </cell>
          <cell r="X1203">
            <v>112</v>
          </cell>
          <cell r="Y1203" t="str">
            <v>C1KU</v>
          </cell>
          <cell r="AB1203" t="str">
            <v>No</v>
          </cell>
          <cell r="AC1203" t="str">
            <v>No</v>
          </cell>
          <cell r="AE1203">
            <v>6.3497534531744394E-5</v>
          </cell>
          <cell r="AF1203">
            <v>65.899820167392207</v>
          </cell>
          <cell r="AG1203">
            <v>30</v>
          </cell>
          <cell r="AI1203">
            <v>0.15020700135489981</v>
          </cell>
          <cell r="AJ1203">
            <v>65.899820167392207</v>
          </cell>
          <cell r="AK1203">
            <v>1475</v>
          </cell>
          <cell r="AL1203" t="str">
            <v>Year Round</v>
          </cell>
        </row>
        <row r="1204">
          <cell r="Q1204" t="str">
            <v>FINL1Q</v>
          </cell>
          <cell r="R1204" t="str">
            <v>KIIN10</v>
          </cell>
          <cell r="X1204">
            <v>132</v>
          </cell>
          <cell r="Y1204" t="str">
            <v>C1J2</v>
          </cell>
          <cell r="AB1204" t="str">
            <v>No</v>
          </cell>
          <cell r="AC1204" t="str">
            <v>No</v>
          </cell>
          <cell r="AE1204">
            <v>4.1253561378647727E-3</v>
          </cell>
          <cell r="AF1204">
            <v>5.4484103288001435</v>
          </cell>
          <cell r="AG1204">
            <v>76</v>
          </cell>
          <cell r="AI1204">
            <v>1.8077775330043945E-3</v>
          </cell>
          <cell r="AJ1204">
            <v>5.4484103288001435</v>
          </cell>
          <cell r="AK1204">
            <v>51</v>
          </cell>
          <cell r="AL1204" t="str">
            <v>Peak Security</v>
          </cell>
        </row>
        <row r="1205">
          <cell r="Q1205" t="str">
            <v>FARI2J</v>
          </cell>
          <cell r="R1205" t="str">
            <v>FOYE20</v>
          </cell>
          <cell r="X1205">
            <v>935</v>
          </cell>
          <cell r="Y1205" t="str">
            <v>B192A</v>
          </cell>
          <cell r="AB1205" t="str">
            <v>No</v>
          </cell>
          <cell r="AC1205" t="str">
            <v>No</v>
          </cell>
          <cell r="AE1205">
            <v>8.1175838997733771E-2</v>
          </cell>
          <cell r="AF1205">
            <v>10.067263117605833</v>
          </cell>
          <cell r="AG1205">
            <v>1283</v>
          </cell>
          <cell r="AI1205">
            <v>2.81249999999987E-2</v>
          </cell>
          <cell r="AJ1205">
            <v>10.067263117605833</v>
          </cell>
          <cell r="AK1205">
            <v>755</v>
          </cell>
          <cell r="AL1205" t="str">
            <v>Peak Security</v>
          </cell>
        </row>
        <row r="1206">
          <cell r="Q1206" t="str">
            <v>FARI2K</v>
          </cell>
          <cell r="R1206" t="str">
            <v>FOYE20</v>
          </cell>
          <cell r="X1206">
            <v>935</v>
          </cell>
          <cell r="Y1206" t="str">
            <v>B194A</v>
          </cell>
          <cell r="AB1206" t="str">
            <v>No</v>
          </cell>
          <cell r="AC1206" t="str">
            <v>No</v>
          </cell>
          <cell r="AE1206">
            <v>8.1175838997733771E-2</v>
          </cell>
          <cell r="AF1206">
            <v>11.984837044768849</v>
          </cell>
          <cell r="AG1206">
            <v>1527</v>
          </cell>
          <cell r="AI1206">
            <v>2.81249999999987E-2</v>
          </cell>
          <cell r="AJ1206">
            <v>11.984837044768849</v>
          </cell>
          <cell r="AK1206">
            <v>899</v>
          </cell>
          <cell r="AL1206" t="str">
            <v>Peak Security</v>
          </cell>
        </row>
        <row r="1207">
          <cell r="Q1207" t="str">
            <v>FRAS1Q</v>
          </cell>
          <cell r="R1207" t="str">
            <v>LUMB1Q</v>
          </cell>
          <cell r="X1207">
            <v>133</v>
          </cell>
          <cell r="Y1207" t="str">
            <v>C1J5</v>
          </cell>
          <cell r="AB1207" t="str">
            <v>No</v>
          </cell>
          <cell r="AC1207" t="str">
            <v>No</v>
          </cell>
          <cell r="AE1207">
            <v>8.4345211080900945E-3</v>
          </cell>
          <cell r="AF1207">
            <v>26.204259200419738</v>
          </cell>
          <cell r="AG1207">
            <v>254</v>
          </cell>
          <cell r="AI1207">
            <v>8.4345211080905091E-3</v>
          </cell>
          <cell r="AJ1207">
            <v>26.204259200419738</v>
          </cell>
          <cell r="AK1207">
            <v>254</v>
          </cell>
          <cell r="AL1207" t="str">
            <v>Year Round</v>
          </cell>
        </row>
        <row r="1208">
          <cell r="Q1208" t="str">
            <v>FRAS1R</v>
          </cell>
          <cell r="R1208" t="str">
            <v>LUMB1R</v>
          </cell>
          <cell r="X1208">
            <v>126</v>
          </cell>
          <cell r="Y1208" t="str">
            <v>C1J6</v>
          </cell>
          <cell r="AB1208" t="str">
            <v>No</v>
          </cell>
          <cell r="AC1208" t="str">
            <v>No</v>
          </cell>
          <cell r="AE1208">
            <v>8.4345211080900945E-3</v>
          </cell>
          <cell r="AF1208">
            <v>26.204259200419738</v>
          </cell>
          <cell r="AG1208">
            <v>254</v>
          </cell>
          <cell r="AI1208">
            <v>8.4345211080905091E-3</v>
          </cell>
          <cell r="AJ1208">
            <v>26.204259200419738</v>
          </cell>
          <cell r="AK1208">
            <v>254</v>
          </cell>
          <cell r="AL1208" t="str">
            <v>Year Round</v>
          </cell>
        </row>
        <row r="1209">
          <cell r="Q1209" t="str">
            <v>FWIL1Q</v>
          </cell>
          <cell r="R1209" t="str">
            <v>LOCL1Q</v>
          </cell>
          <cell r="X1209">
            <v>126</v>
          </cell>
          <cell r="Y1209" t="str">
            <v>C1S3</v>
          </cell>
          <cell r="AB1209" t="str">
            <v>No</v>
          </cell>
          <cell r="AC1209" t="str">
            <v>No</v>
          </cell>
          <cell r="AE1209">
            <v>5.8683467847248138E-3</v>
          </cell>
          <cell r="AF1209">
            <v>90.547390702440481</v>
          </cell>
          <cell r="AG1209">
            <v>368</v>
          </cell>
          <cell r="AI1209">
            <v>5.868346784725015E-3</v>
          </cell>
          <cell r="AJ1209">
            <v>90.547390702440481</v>
          </cell>
          <cell r="AK1209">
            <v>368</v>
          </cell>
          <cell r="AL1209" t="str">
            <v>Year Round</v>
          </cell>
        </row>
        <row r="1210">
          <cell r="Q1210" t="str">
            <v>FWIL1R</v>
          </cell>
          <cell r="R1210" t="str">
            <v>KILO10</v>
          </cell>
          <cell r="X1210">
            <v>132</v>
          </cell>
          <cell r="Y1210" t="str">
            <v>C1AU</v>
          </cell>
          <cell r="AB1210" t="str">
            <v>No</v>
          </cell>
          <cell r="AC1210" t="str">
            <v>No</v>
          </cell>
          <cell r="AE1210">
            <v>2.817629358473385E-3</v>
          </cell>
          <cell r="AF1210">
            <v>58.635273062325361</v>
          </cell>
          <cell r="AG1210">
            <v>235</v>
          </cell>
          <cell r="AI1210">
            <v>2.817629358473385E-3</v>
          </cell>
          <cell r="AJ1210">
            <v>58.635273062325361</v>
          </cell>
          <cell r="AK1210">
            <v>235</v>
          </cell>
          <cell r="AL1210" t="str">
            <v>Year Round</v>
          </cell>
        </row>
        <row r="1211">
          <cell r="Q1211" t="str">
            <v>FWIL1R</v>
          </cell>
          <cell r="R1211" t="str">
            <v>LOCL1R</v>
          </cell>
          <cell r="X1211">
            <v>126</v>
          </cell>
          <cell r="Y1211" t="str">
            <v>C1S4</v>
          </cell>
          <cell r="AB1211" t="str">
            <v>No</v>
          </cell>
          <cell r="AC1211" t="str">
            <v>No</v>
          </cell>
          <cell r="AE1211">
            <v>3.3416410821304206E-2</v>
          </cell>
          <cell r="AF1211">
            <v>90.547390702440481</v>
          </cell>
          <cell r="AG1211">
            <v>878</v>
          </cell>
          <cell r="AI1211">
            <v>3.3416410821304206E-2</v>
          </cell>
          <cell r="AJ1211">
            <v>90.547390702440481</v>
          </cell>
          <cell r="AK1211">
            <v>878</v>
          </cell>
          <cell r="AL1211" t="str">
            <v>Year Round</v>
          </cell>
        </row>
        <row r="1212">
          <cell r="Q1212" t="str">
            <v>BHLA10</v>
          </cell>
          <cell r="R1212" t="str">
            <v>GLEN1Q</v>
          </cell>
          <cell r="X1212">
            <v>220</v>
          </cell>
          <cell r="Y1212" t="str">
            <v>T201617123</v>
          </cell>
          <cell r="AB1212" t="str">
            <v>No</v>
          </cell>
          <cell r="AC1212" t="str">
            <v>No</v>
          </cell>
          <cell r="AE1212">
            <v>0</v>
          </cell>
          <cell r="AF1212">
            <v>19.199160206248127</v>
          </cell>
          <cell r="AG1212">
            <v>0</v>
          </cell>
          <cell r="AI1212">
            <v>5.715360000000036E-2</v>
          </cell>
          <cell r="AJ1212">
            <v>19.199160206248127</v>
          </cell>
          <cell r="AK1212">
            <v>1451</v>
          </cell>
          <cell r="AL1212" t="str">
            <v>Year Round</v>
          </cell>
        </row>
        <row r="1213">
          <cell r="Q1213" t="str">
            <v>GLEN1Q</v>
          </cell>
          <cell r="R1213" t="str">
            <v>FAUG10</v>
          </cell>
          <cell r="X1213">
            <v>111</v>
          </cell>
          <cell r="Y1213" t="str">
            <v>C1U8</v>
          </cell>
          <cell r="AB1213" t="str">
            <v>No</v>
          </cell>
          <cell r="AC1213" t="str">
            <v>No</v>
          </cell>
          <cell r="AE1213">
            <v>6.8243868387240211E-2</v>
          </cell>
          <cell r="AF1213">
            <v>0.25944811089524494</v>
          </cell>
          <cell r="AG1213">
            <v>9</v>
          </cell>
          <cell r="AI1213">
            <v>0.52599750807130397</v>
          </cell>
          <cell r="AJ1213">
            <v>0.25944811089524494</v>
          </cell>
          <cell r="AK1213">
            <v>26</v>
          </cell>
          <cell r="AL1213" t="str">
            <v>Year Round</v>
          </cell>
        </row>
        <row r="1214">
          <cell r="Q1214" t="str">
            <v>GORW20</v>
          </cell>
          <cell r="R1214" t="str">
            <v>STRB20</v>
          </cell>
          <cell r="X1214">
            <v>805</v>
          </cell>
          <cell r="Y1214" t="str">
            <v>B11S</v>
          </cell>
          <cell r="AB1214" t="str">
            <v>No</v>
          </cell>
          <cell r="AC1214" t="str">
            <v>No</v>
          </cell>
          <cell r="AE1214">
            <v>6.5822133087879492E-3</v>
          </cell>
          <cell r="AF1214">
            <v>12.344382156111914</v>
          </cell>
          <cell r="AG1214">
            <v>354</v>
          </cell>
          <cell r="AI1214">
            <v>9.5683158492137044E-2</v>
          </cell>
          <cell r="AJ1214">
            <v>12.344382156111914</v>
          </cell>
          <cell r="AK1214">
            <v>1350</v>
          </cell>
          <cell r="AL1214" t="str">
            <v>Year Round</v>
          </cell>
        </row>
        <row r="1215">
          <cell r="Q1215" t="str">
            <v>GRUB1Q</v>
          </cell>
          <cell r="R1215" t="str">
            <v>MOSS1S</v>
          </cell>
          <cell r="X1215">
            <v>126</v>
          </cell>
          <cell r="Y1215" t="str">
            <v>C1R5</v>
          </cell>
          <cell r="AB1215" t="str">
            <v>No</v>
          </cell>
          <cell r="AC1215" t="str">
            <v>No</v>
          </cell>
          <cell r="AE1215">
            <v>2.7637442651594116E-3</v>
          </cell>
          <cell r="AF1215">
            <v>7.0050989941716137</v>
          </cell>
          <cell r="AG1215">
            <v>70</v>
          </cell>
          <cell r="AI1215">
            <v>2.7637442651594116E-3</v>
          </cell>
          <cell r="AJ1215">
            <v>7.0050989941716137</v>
          </cell>
          <cell r="AK1215">
            <v>70</v>
          </cell>
          <cell r="AL1215" t="str">
            <v>Year Round</v>
          </cell>
        </row>
        <row r="1216">
          <cell r="Q1216" t="str">
            <v>GRUB1R</v>
          </cell>
          <cell r="R1216" t="str">
            <v>MOSS1T</v>
          </cell>
          <cell r="X1216">
            <v>126</v>
          </cell>
          <cell r="Y1216" t="str">
            <v>C1RA</v>
          </cell>
          <cell r="AB1216" t="str">
            <v>No</v>
          </cell>
          <cell r="AC1216" t="str">
            <v>No</v>
          </cell>
          <cell r="AE1216">
            <v>2.7637442651594116E-3</v>
          </cell>
          <cell r="AF1216">
            <v>7.0050989941716137</v>
          </cell>
          <cell r="AG1216">
            <v>70</v>
          </cell>
          <cell r="AI1216">
            <v>2.7637442651594116E-3</v>
          </cell>
          <cell r="AJ1216">
            <v>7.0050989941716137</v>
          </cell>
          <cell r="AK1216">
            <v>70</v>
          </cell>
          <cell r="AL1216" t="str">
            <v>Year Round</v>
          </cell>
        </row>
        <row r="1217">
          <cell r="Q1217" t="str">
            <v>INGA1Q</v>
          </cell>
          <cell r="R1217" t="str">
            <v>LOCL1R</v>
          </cell>
          <cell r="X1217">
            <v>126</v>
          </cell>
          <cell r="Y1217" t="str">
            <v>C1S5</v>
          </cell>
          <cell r="AB1217" t="str">
            <v>No</v>
          </cell>
          <cell r="AC1217" t="str">
            <v>No</v>
          </cell>
          <cell r="AE1217">
            <v>7.2156301331318066E-3</v>
          </cell>
          <cell r="AF1217">
            <v>6.2267546614858782</v>
          </cell>
          <cell r="AG1217">
            <v>106</v>
          </cell>
          <cell r="AI1217">
            <v>3.1619704106053224E-3</v>
          </cell>
          <cell r="AJ1217">
            <v>6.2267546614858782</v>
          </cell>
          <cell r="AK1217">
            <v>70</v>
          </cell>
          <cell r="AL1217" t="str">
            <v>Peak Security</v>
          </cell>
        </row>
        <row r="1218">
          <cell r="Q1218" t="str">
            <v>INNE10</v>
          </cell>
          <cell r="R1218" t="str">
            <v>INNE1R</v>
          </cell>
          <cell r="X1218">
            <v>171</v>
          </cell>
          <cell r="Y1218" t="str">
            <v>WM01</v>
          </cell>
          <cell r="AB1218" t="str">
            <v>No</v>
          </cell>
          <cell r="AC1218" t="str">
            <v>No</v>
          </cell>
          <cell r="AE1218">
            <v>0</v>
          </cell>
          <cell r="AF1218">
            <v>0.51889622179048989</v>
          </cell>
          <cell r="AG1218">
            <v>9</v>
          </cell>
          <cell r="AI1218">
            <v>0</v>
          </cell>
          <cell r="AJ1218">
            <v>0.51889622179048989</v>
          </cell>
          <cell r="AK1218">
            <v>4</v>
          </cell>
          <cell r="AL1218" t="str">
            <v>Peak Security</v>
          </cell>
        </row>
        <row r="1219">
          <cell r="Q1219" t="str">
            <v>INNE10</v>
          </cell>
          <cell r="R1219" t="str">
            <v>KNOC10</v>
          </cell>
          <cell r="X1219">
            <v>171</v>
          </cell>
          <cell r="Y1219" t="str">
            <v>C185</v>
          </cell>
          <cell r="AB1219" t="str">
            <v>No</v>
          </cell>
          <cell r="AC1219" t="str">
            <v>No</v>
          </cell>
          <cell r="AE1219">
            <v>8.6121947220352572E-4</v>
          </cell>
          <cell r="AF1219">
            <v>11.856778667912694</v>
          </cell>
          <cell r="AG1219">
            <v>105</v>
          </cell>
          <cell r="AI1219">
            <v>1.4448803595076457E-4</v>
          </cell>
          <cell r="AJ1219">
            <v>11.856778667912694</v>
          </cell>
          <cell r="AK1219">
            <v>43</v>
          </cell>
          <cell r="AL1219" t="str">
            <v>Peak Security</v>
          </cell>
        </row>
        <row r="1220">
          <cell r="Q1220" t="str">
            <v>INNE10</v>
          </cell>
          <cell r="R1220" t="str">
            <v>KNOC10</v>
          </cell>
          <cell r="X1220">
            <v>171</v>
          </cell>
          <cell r="Y1220" t="str">
            <v>C187</v>
          </cell>
          <cell r="AB1220" t="str">
            <v>No</v>
          </cell>
          <cell r="AC1220" t="str">
            <v>No</v>
          </cell>
          <cell r="AE1220">
            <v>7.8292679291229602E-4</v>
          </cell>
          <cell r="AF1220">
            <v>11.623275368106974</v>
          </cell>
          <cell r="AG1220">
            <v>103</v>
          </cell>
          <cell r="AI1220">
            <v>1.3135275995524053E-4</v>
          </cell>
          <cell r="AJ1220">
            <v>11.623275368106974</v>
          </cell>
          <cell r="AK1220">
            <v>42</v>
          </cell>
          <cell r="AL1220" t="str">
            <v>Peak Security</v>
          </cell>
        </row>
        <row r="1221">
          <cell r="Q1221" t="str">
            <v>INNE1Q</v>
          </cell>
          <cell r="R1221" t="str">
            <v>NAIR1Q</v>
          </cell>
          <cell r="X1221">
            <v>126</v>
          </cell>
          <cell r="Y1221" t="str">
            <v>C1LR</v>
          </cell>
          <cell r="AB1221" t="str">
            <v>No</v>
          </cell>
          <cell r="AC1221" t="str">
            <v>No</v>
          </cell>
          <cell r="AE1221">
            <v>0.27537426282961752</v>
          </cell>
          <cell r="AF1221">
            <v>103.28450525527154</v>
          </cell>
          <cell r="AG1221">
            <v>3205</v>
          </cell>
          <cell r="AI1221">
            <v>0.49277327717399166</v>
          </cell>
          <cell r="AJ1221">
            <v>103.28450525527154</v>
          </cell>
          <cell r="AK1221">
            <v>4287</v>
          </cell>
          <cell r="AL1221" t="str">
            <v>Year Round</v>
          </cell>
        </row>
        <row r="1222">
          <cell r="Q1222" t="str">
            <v>INNE1R</v>
          </cell>
          <cell r="R1222" t="str">
            <v>NAIR1R</v>
          </cell>
          <cell r="X1222">
            <v>126</v>
          </cell>
          <cell r="Y1222" t="str">
            <v>C1LV</v>
          </cell>
          <cell r="AB1222" t="str">
            <v>No</v>
          </cell>
          <cell r="AC1222" t="str">
            <v>No</v>
          </cell>
          <cell r="AE1222">
            <v>7.9489285401184204E-2</v>
          </cell>
          <cell r="AF1222">
            <v>103.28450525527154</v>
          </cell>
          <cell r="AG1222">
            <v>1722</v>
          </cell>
          <cell r="AI1222">
            <v>7.948928540118258E-2</v>
          </cell>
          <cell r="AJ1222">
            <v>103.28450525527154</v>
          </cell>
          <cell r="AK1222">
            <v>1722</v>
          </cell>
          <cell r="AL1222" t="str">
            <v>Year Round</v>
          </cell>
        </row>
        <row r="1223">
          <cell r="Q1223" t="str">
            <v>INRU1Q</v>
          </cell>
          <cell r="R1223" t="str">
            <v>PEHE10</v>
          </cell>
          <cell r="X1223">
            <v>150</v>
          </cell>
          <cell r="Y1223" t="str">
            <v>C1S6</v>
          </cell>
          <cell r="AB1223" t="str">
            <v>No</v>
          </cell>
          <cell r="AC1223" t="str">
            <v>No</v>
          </cell>
          <cell r="AE1223">
            <v>8.383955715489895E-3</v>
          </cell>
          <cell r="AF1223">
            <v>17.642471540876656</v>
          </cell>
          <cell r="AG1223">
            <v>194</v>
          </cell>
          <cell r="AI1223">
            <v>8.3839557154796775E-3</v>
          </cell>
          <cell r="AJ1223">
            <v>17.642471540876656</v>
          </cell>
          <cell r="AK1223">
            <v>194</v>
          </cell>
          <cell r="AL1223" t="str">
            <v>Year Round</v>
          </cell>
        </row>
        <row r="1224">
          <cell r="Q1224" t="str">
            <v>INRU1Q</v>
          </cell>
          <cell r="R1224" t="str">
            <v>PEHG1Q</v>
          </cell>
          <cell r="X1224">
            <v>126</v>
          </cell>
          <cell r="Y1224" t="str">
            <v>C1LB</v>
          </cell>
          <cell r="AB1224" t="str">
            <v>No</v>
          </cell>
          <cell r="AC1224" t="str">
            <v>No</v>
          </cell>
          <cell r="AE1224">
            <v>1.8864320579734851E-3</v>
          </cell>
          <cell r="AF1224">
            <v>4.6700659961144089</v>
          </cell>
          <cell r="AG1224">
            <v>48</v>
          </cell>
          <cell r="AI1224">
            <v>1.8864320579734851E-3</v>
          </cell>
          <cell r="AJ1224">
            <v>4.6700659961144089</v>
          </cell>
          <cell r="AK1224">
            <v>48</v>
          </cell>
          <cell r="AL1224" t="str">
            <v>Year Round</v>
          </cell>
        </row>
        <row r="1225">
          <cell r="Q1225" t="str">
            <v>INRU1Q</v>
          </cell>
          <cell r="R1225" t="str">
            <v>SFER10</v>
          </cell>
          <cell r="X1225">
            <v>126</v>
          </cell>
          <cell r="Y1225" t="str">
            <v>C1T1</v>
          </cell>
          <cell r="AB1225" t="str">
            <v>No</v>
          </cell>
          <cell r="AC1225" t="str">
            <v>No</v>
          </cell>
          <cell r="AE1225">
            <v>3.8276975760501211E-5</v>
          </cell>
          <cell r="AF1225">
            <v>15.826334764609941</v>
          </cell>
          <cell r="AG1225">
            <v>12</v>
          </cell>
          <cell r="AI1225">
            <v>3.8276975760139372E-5</v>
          </cell>
          <cell r="AJ1225">
            <v>15.826334764609941</v>
          </cell>
          <cell r="AK1225">
            <v>12</v>
          </cell>
          <cell r="AL1225" t="str">
            <v>Year Round</v>
          </cell>
        </row>
        <row r="1226">
          <cell r="Q1226" t="str">
            <v>INRU1R</v>
          </cell>
          <cell r="R1226" t="str">
            <v>PEHE10</v>
          </cell>
          <cell r="X1226">
            <v>126</v>
          </cell>
          <cell r="Y1226" t="str">
            <v>C1S7</v>
          </cell>
          <cell r="AB1226" t="str">
            <v>No</v>
          </cell>
          <cell r="AC1226" t="str">
            <v>No</v>
          </cell>
          <cell r="AE1226">
            <v>8.383955715489895E-3</v>
          </cell>
          <cell r="AF1226">
            <v>17.642471540876656</v>
          </cell>
          <cell r="AG1226">
            <v>194</v>
          </cell>
          <cell r="AI1226">
            <v>8.3839557154796775E-3</v>
          </cell>
          <cell r="AJ1226">
            <v>17.642471540876656</v>
          </cell>
          <cell r="AK1226">
            <v>194</v>
          </cell>
          <cell r="AL1226" t="str">
            <v>Year Round</v>
          </cell>
        </row>
        <row r="1227">
          <cell r="Q1227" t="str">
            <v>INRU1R</v>
          </cell>
          <cell r="R1227" t="str">
            <v>PEHG1R</v>
          </cell>
          <cell r="X1227">
            <v>126</v>
          </cell>
          <cell r="Y1227" t="str">
            <v>C1S8</v>
          </cell>
          <cell r="AB1227" t="str">
            <v>No</v>
          </cell>
          <cell r="AC1227" t="str">
            <v>No</v>
          </cell>
          <cell r="AE1227">
            <v>1.8864320579734851E-3</v>
          </cell>
          <cell r="AF1227">
            <v>4.6700659961144089</v>
          </cell>
          <cell r="AG1227">
            <v>48</v>
          </cell>
          <cell r="AI1227">
            <v>1.8864320579734851E-3</v>
          </cell>
          <cell r="AJ1227">
            <v>4.6700659961144089</v>
          </cell>
          <cell r="AK1227">
            <v>48</v>
          </cell>
          <cell r="AL1227" t="str">
            <v>Year Round</v>
          </cell>
        </row>
        <row r="1228">
          <cell r="Q1228" t="str">
            <v>INRU1R</v>
          </cell>
          <cell r="R1228" t="str">
            <v>SFER10</v>
          </cell>
          <cell r="X1228">
            <v>126</v>
          </cell>
          <cell r="Y1228" t="str">
            <v>C1T2</v>
          </cell>
          <cell r="AB1228" t="str">
            <v>No</v>
          </cell>
          <cell r="AC1228" t="str">
            <v>No</v>
          </cell>
          <cell r="AE1228">
            <v>3.8276975760501211E-5</v>
          </cell>
          <cell r="AF1228">
            <v>15.826334764609941</v>
          </cell>
          <cell r="AG1228">
            <v>12</v>
          </cell>
          <cell r="AI1228">
            <v>3.8276975760139372E-5</v>
          </cell>
          <cell r="AJ1228">
            <v>15.826334764609941</v>
          </cell>
          <cell r="AK1228">
            <v>12</v>
          </cell>
          <cell r="AL1228" t="str">
            <v>Year Round</v>
          </cell>
        </row>
        <row r="1229">
          <cell r="Q1229" t="str">
            <v>INRU1S</v>
          </cell>
          <cell r="R1229" t="str">
            <v>PEHE10</v>
          </cell>
          <cell r="X1229">
            <v>186</v>
          </cell>
          <cell r="Y1229" t="str">
            <v>H147</v>
          </cell>
          <cell r="AB1229" t="str">
            <v>No</v>
          </cell>
          <cell r="AC1229" t="str">
            <v>No</v>
          </cell>
          <cell r="AE1229">
            <v>3.4344173935787987E-4</v>
          </cell>
          <cell r="AF1229">
            <v>7.7834433268573484</v>
          </cell>
          <cell r="AG1229">
            <v>55</v>
          </cell>
          <cell r="AI1229">
            <v>3.4344173935722664E-4</v>
          </cell>
          <cell r="AJ1229">
            <v>7.7834433268573484</v>
          </cell>
          <cell r="AK1229">
            <v>55</v>
          </cell>
          <cell r="AL1229" t="str">
            <v>Year Round</v>
          </cell>
        </row>
        <row r="1230">
          <cell r="Q1230" t="str">
            <v>INRU1S</v>
          </cell>
          <cell r="R1230" t="str">
            <v>SFER10</v>
          </cell>
          <cell r="X1230">
            <v>195</v>
          </cell>
          <cell r="Y1230" t="str">
            <v>H148</v>
          </cell>
          <cell r="AB1230" t="str">
            <v>No</v>
          </cell>
          <cell r="AC1230" t="str">
            <v>No</v>
          </cell>
          <cell r="AE1230">
            <v>2.9437863373532993E-3</v>
          </cell>
          <cell r="AF1230">
            <v>29.31763653116268</v>
          </cell>
          <cell r="AG1230">
            <v>205</v>
          </cell>
          <cell r="AI1230">
            <v>2.9437863373482994E-3</v>
          </cell>
          <cell r="AJ1230">
            <v>29.31763653116268</v>
          </cell>
          <cell r="AK1230">
            <v>205</v>
          </cell>
          <cell r="AL1230" t="str">
            <v>Year Round</v>
          </cell>
        </row>
        <row r="1231">
          <cell r="Q1231" t="str">
            <v>ACHR1R</v>
          </cell>
          <cell r="R1231" t="str">
            <v>INVE10</v>
          </cell>
          <cell r="X1231">
            <v>99</v>
          </cell>
          <cell r="Y1231" t="str">
            <v>T20151682</v>
          </cell>
          <cell r="AB1231" t="str">
            <v>No</v>
          </cell>
          <cell r="AC1231" t="str">
            <v>No</v>
          </cell>
          <cell r="AE1231">
            <v>1.4360589297640211E-2</v>
          </cell>
          <cell r="AF1231">
            <v>54.925165076523356</v>
          </cell>
          <cell r="AG1231">
            <v>380</v>
          </cell>
          <cell r="AI1231">
            <v>9.1593431357148147E-2</v>
          </cell>
          <cell r="AJ1231">
            <v>54.925165076523356</v>
          </cell>
          <cell r="AK1231">
            <v>960</v>
          </cell>
          <cell r="AL1231" t="str">
            <v>Year Round</v>
          </cell>
        </row>
        <row r="1232">
          <cell r="Q1232" t="str">
            <v>ANSU10</v>
          </cell>
          <cell r="R1232" t="str">
            <v>INVE10</v>
          </cell>
          <cell r="X1232">
            <v>99</v>
          </cell>
          <cell r="Y1232" t="str">
            <v>CG05</v>
          </cell>
          <cell r="AB1232" t="str">
            <v>No</v>
          </cell>
          <cell r="AC1232" t="str">
            <v>No</v>
          </cell>
          <cell r="AE1232">
            <v>7.5562325789911853E-3</v>
          </cell>
          <cell r="AF1232">
            <v>28.876574742640763</v>
          </cell>
          <cell r="AG1232">
            <v>200</v>
          </cell>
          <cell r="AI1232">
            <v>6.0684257020973209E-3</v>
          </cell>
          <cell r="AJ1232">
            <v>28.876574742640763</v>
          </cell>
          <cell r="AK1232">
            <v>179</v>
          </cell>
          <cell r="AL1232" t="str">
            <v>Peak Security</v>
          </cell>
        </row>
        <row r="1233">
          <cell r="Q1233" t="str">
            <v>FERO1S</v>
          </cell>
          <cell r="R1233" t="str">
            <v>INVE10</v>
          </cell>
          <cell r="X1233">
            <v>99</v>
          </cell>
          <cell r="Y1233" t="str">
            <v>C1NB</v>
          </cell>
          <cell r="AB1233" t="str">
            <v>No</v>
          </cell>
          <cell r="AC1233" t="str">
            <v>No</v>
          </cell>
          <cell r="AE1233">
            <v>1.641864065376759E-2</v>
          </cell>
          <cell r="AF1233">
            <v>39.462057667166754</v>
          </cell>
          <cell r="AG1233">
            <v>344</v>
          </cell>
          <cell r="AI1233">
            <v>0.11909827181641279</v>
          </cell>
          <cell r="AJ1233">
            <v>39.462057667166754</v>
          </cell>
          <cell r="AK1233">
            <v>927</v>
          </cell>
          <cell r="AL1233" t="str">
            <v>Year Round</v>
          </cell>
        </row>
        <row r="1234">
          <cell r="Q1234" t="str">
            <v>INVE10</v>
          </cell>
          <cell r="R1234" t="str">
            <v>KILC1Q</v>
          </cell>
          <cell r="X1234">
            <v>99</v>
          </cell>
          <cell r="Y1234" t="str">
            <v>C1R9</v>
          </cell>
          <cell r="AB1234" t="str">
            <v>No</v>
          </cell>
          <cell r="AC1234" t="str">
            <v>No</v>
          </cell>
          <cell r="AE1234">
            <v>3.4800729413985271E-3</v>
          </cell>
          <cell r="AF1234">
            <v>39.176664745181981</v>
          </cell>
          <cell r="AG1234">
            <v>158</v>
          </cell>
          <cell r="AI1234">
            <v>1.7315274781061484E-5</v>
          </cell>
          <cell r="AJ1234">
            <v>39.176664745181981</v>
          </cell>
          <cell r="AK1234">
            <v>11</v>
          </cell>
          <cell r="AL1234" t="str">
            <v>Peak Security</v>
          </cell>
        </row>
        <row r="1235">
          <cell r="Q1235" t="str">
            <v>INVE10</v>
          </cell>
          <cell r="R1235" t="str">
            <v>SLOY10</v>
          </cell>
          <cell r="X1235">
            <v>126</v>
          </cell>
          <cell r="Y1235" t="str">
            <v>C1K1</v>
          </cell>
          <cell r="AB1235" t="str">
            <v>No</v>
          </cell>
          <cell r="AC1235" t="str">
            <v>No</v>
          </cell>
          <cell r="AE1235">
            <v>9.4548354681450626E-3</v>
          </cell>
          <cell r="AF1235">
            <v>58.635273062325361</v>
          </cell>
          <cell r="AG1235">
            <v>377</v>
          </cell>
          <cell r="AI1235">
            <v>8.4564113357291346E-2</v>
          </cell>
          <cell r="AJ1235">
            <v>58.635273062325361</v>
          </cell>
          <cell r="AK1235">
            <v>1127</v>
          </cell>
          <cell r="AL1235" t="str">
            <v>Year Round</v>
          </cell>
        </row>
        <row r="1236">
          <cell r="Q1236" t="str">
            <v>INVR10</v>
          </cell>
          <cell r="R1236" t="str">
            <v>SLOY1T</v>
          </cell>
          <cell r="X1236">
            <v>132</v>
          </cell>
          <cell r="Y1236" t="str">
            <v>C11H</v>
          </cell>
          <cell r="AB1236" t="str">
            <v>No</v>
          </cell>
          <cell r="AC1236" t="str">
            <v>No</v>
          </cell>
          <cell r="AE1236">
            <v>3.7370576187730625E-4</v>
          </cell>
          <cell r="AF1236">
            <v>15.099880054103256</v>
          </cell>
          <cell r="AG1236">
            <v>38</v>
          </cell>
          <cell r="AI1236">
            <v>6.4019605534299106E-5</v>
          </cell>
          <cell r="AJ1236">
            <v>15.099880054103256</v>
          </cell>
          <cell r="AK1236">
            <v>16</v>
          </cell>
          <cell r="AL1236" t="str">
            <v>Peak Security</v>
          </cell>
        </row>
        <row r="1237">
          <cell r="Q1237" t="str">
            <v>GLFA10</v>
          </cell>
          <cell r="R1237" t="str">
            <v>KEIT10</v>
          </cell>
          <cell r="X1237">
            <v>126</v>
          </cell>
          <cell r="Y1237" t="str">
            <v>SS18</v>
          </cell>
          <cell r="AB1237" t="str">
            <v>No</v>
          </cell>
          <cell r="AC1237" t="str">
            <v>No</v>
          </cell>
          <cell r="AE1237">
            <v>0.32117854390684181</v>
          </cell>
          <cell r="AF1237">
            <v>107.15206979973615</v>
          </cell>
          <cell r="AG1237">
            <v>3500</v>
          </cell>
          <cell r="AI1237">
            <v>0.71108063503883145</v>
          </cell>
          <cell r="AJ1237">
            <v>107.15206979973615</v>
          </cell>
          <cell r="AK1237">
            <v>5208</v>
          </cell>
          <cell r="AL1237" t="str">
            <v>Year Round</v>
          </cell>
        </row>
        <row r="1238">
          <cell r="Q1238" t="str">
            <v>KEIT10</v>
          </cell>
          <cell r="R1238" t="str">
            <v>MACD10</v>
          </cell>
          <cell r="X1238">
            <v>114</v>
          </cell>
          <cell r="Y1238" t="str">
            <v>C1SA</v>
          </cell>
          <cell r="AB1238" t="str">
            <v>No</v>
          </cell>
          <cell r="AC1238" t="str">
            <v>No</v>
          </cell>
          <cell r="AE1238">
            <v>3.4226102156163975E-3</v>
          </cell>
          <cell r="AF1238">
            <v>98.071385918402584</v>
          </cell>
          <cell r="AG1238">
            <v>293</v>
          </cell>
          <cell r="AI1238">
            <v>3.42261021561647E-3</v>
          </cell>
          <cell r="AJ1238">
            <v>98.071385918402584</v>
          </cell>
          <cell r="AK1238">
            <v>293</v>
          </cell>
          <cell r="AL1238" t="str">
            <v>Year Round</v>
          </cell>
        </row>
        <row r="1239">
          <cell r="Q1239" t="str">
            <v>KEIT10</v>
          </cell>
          <cell r="R1239" t="str">
            <v>MACD10</v>
          </cell>
          <cell r="X1239">
            <v>114</v>
          </cell>
          <cell r="Y1239" t="str">
            <v>SSEKMN</v>
          </cell>
          <cell r="AB1239" t="str">
            <v>No</v>
          </cell>
          <cell r="AC1239" t="str">
            <v>No</v>
          </cell>
          <cell r="AE1239">
            <v>3.4226102156163975E-3</v>
          </cell>
          <cell r="AF1239">
            <v>97.99355148513402</v>
          </cell>
          <cell r="AG1239">
            <v>293</v>
          </cell>
          <cell r="AI1239">
            <v>3.42261021561647E-3</v>
          </cell>
          <cell r="AJ1239">
            <v>97.99355148513402</v>
          </cell>
          <cell r="AK1239">
            <v>293</v>
          </cell>
          <cell r="AL1239" t="str">
            <v>Year Round</v>
          </cell>
        </row>
        <row r="1240">
          <cell r="Q1240" t="str">
            <v>KEIT10</v>
          </cell>
          <cell r="R1240" t="str">
            <v>KEIT20</v>
          </cell>
          <cell r="X1240">
            <v>240</v>
          </cell>
          <cell r="Y1240" t="str">
            <v>S146</v>
          </cell>
          <cell r="AB1240" t="str">
            <v>No</v>
          </cell>
          <cell r="AC1240" t="str">
            <v>No</v>
          </cell>
          <cell r="AE1240">
            <v>8.0273580871313439E-3</v>
          </cell>
          <cell r="AF1240">
            <v>0</v>
          </cell>
          <cell r="AG1240">
            <v>0</v>
          </cell>
          <cell r="AI1240">
            <v>2.5410496841218214E-2</v>
          </cell>
          <cell r="AJ1240">
            <v>0</v>
          </cell>
          <cell r="AK1240">
            <v>0</v>
          </cell>
          <cell r="AL1240" t="str">
            <v>Year Round</v>
          </cell>
        </row>
        <row r="1241">
          <cell r="Q1241" t="str">
            <v>KEIT10</v>
          </cell>
          <cell r="R1241" t="str">
            <v>KEIT20</v>
          </cell>
          <cell r="X1241">
            <v>240</v>
          </cell>
          <cell r="Y1241" t="str">
            <v>S145</v>
          </cell>
          <cell r="AB1241" t="str">
            <v>No</v>
          </cell>
          <cell r="AC1241" t="str">
            <v>No</v>
          </cell>
          <cell r="AE1241">
            <v>9.1616502234820318E-3</v>
          </cell>
          <cell r="AF1241">
            <v>0</v>
          </cell>
          <cell r="AG1241">
            <v>0</v>
          </cell>
          <cell r="AI1241">
            <v>2.9001083736047758E-2</v>
          </cell>
          <cell r="AJ1241">
            <v>0</v>
          </cell>
          <cell r="AK1241">
            <v>0</v>
          </cell>
          <cell r="AL1241" t="str">
            <v>Year Round</v>
          </cell>
        </row>
        <row r="1242">
          <cell r="Q1242" t="str">
            <v>KEIT20</v>
          </cell>
          <cell r="R1242" t="str">
            <v>KINT20</v>
          </cell>
          <cell r="X1242">
            <v>111</v>
          </cell>
          <cell r="Y1242" t="str">
            <v>B14X</v>
          </cell>
          <cell r="AB1242" t="str">
            <v>No</v>
          </cell>
          <cell r="AC1242" t="str">
            <v>No</v>
          </cell>
          <cell r="AE1242">
            <v>0.19089146580141575</v>
          </cell>
          <cell r="AF1242">
            <v>67.354784191600928</v>
          </cell>
          <cell r="AG1242">
            <v>5465</v>
          </cell>
          <cell r="AI1242">
            <v>1.1648392430338461</v>
          </cell>
          <cell r="AJ1242">
            <v>67.354784191600928</v>
          </cell>
          <cell r="AK1242">
            <v>13499</v>
          </cell>
          <cell r="AL1242" t="str">
            <v>Year Round</v>
          </cell>
        </row>
        <row r="1243">
          <cell r="Q1243" t="str">
            <v>INVR10</v>
          </cell>
          <cell r="R1243" t="str">
            <v>KIIN10</v>
          </cell>
          <cell r="X1243">
            <v>132</v>
          </cell>
          <cell r="Y1243" t="str">
            <v>C11E</v>
          </cell>
          <cell r="AB1243" t="str">
            <v>No</v>
          </cell>
          <cell r="AC1243" t="str">
            <v>No</v>
          </cell>
          <cell r="AE1243">
            <v>5.9458408022076546E-2</v>
          </cell>
          <cell r="AF1243">
            <v>87.382123749518499</v>
          </cell>
          <cell r="AG1243">
            <v>1150</v>
          </cell>
          <cell r="AI1243">
            <v>0.62370560594657509</v>
          </cell>
          <cell r="AJ1243">
            <v>87.382123749518499</v>
          </cell>
          <cell r="AK1243">
            <v>3726</v>
          </cell>
          <cell r="AL1243" t="str">
            <v>Year Round</v>
          </cell>
        </row>
        <row r="1244">
          <cell r="Q1244" t="str">
            <v>INVR10</v>
          </cell>
          <cell r="R1244" t="str">
            <v>KIIN10</v>
          </cell>
          <cell r="X1244">
            <v>132</v>
          </cell>
          <cell r="Y1244" t="str">
            <v>C11F</v>
          </cell>
          <cell r="AB1244" t="str">
            <v>No</v>
          </cell>
          <cell r="AC1244" t="str">
            <v>No</v>
          </cell>
          <cell r="AE1244">
            <v>5.9458408022076546E-2</v>
          </cell>
          <cell r="AF1244">
            <v>87.382123749518499</v>
          </cell>
          <cell r="AG1244">
            <v>1150</v>
          </cell>
          <cell r="AI1244">
            <v>0.62370560594657509</v>
          </cell>
          <cell r="AJ1244">
            <v>87.382123749518499</v>
          </cell>
          <cell r="AK1244">
            <v>3726</v>
          </cell>
          <cell r="AL1244" t="str">
            <v>Year Round</v>
          </cell>
        </row>
        <row r="1245">
          <cell r="Q1245" t="str">
            <v>KIIN10</v>
          </cell>
          <cell r="R1245" t="str">
            <v>LOCH10</v>
          </cell>
          <cell r="X1245">
            <v>111</v>
          </cell>
          <cell r="Y1245" t="str">
            <v>C1R6</v>
          </cell>
          <cell r="AB1245" t="str">
            <v>No</v>
          </cell>
          <cell r="AC1245" t="str">
            <v>No</v>
          </cell>
          <cell r="AE1245">
            <v>3.9848317410221448E-2</v>
          </cell>
          <cell r="AF1245">
            <v>6.2267546614858782</v>
          </cell>
          <cell r="AG1245">
            <v>249</v>
          </cell>
          <cell r="AI1245">
            <v>1.7461981592570168E-2</v>
          </cell>
          <cell r="AJ1245">
            <v>6.2267546614858782</v>
          </cell>
          <cell r="AK1245">
            <v>165</v>
          </cell>
          <cell r="AL1245" t="str">
            <v>Peak Security</v>
          </cell>
        </row>
        <row r="1246">
          <cell r="Q1246" t="str">
            <v>KIIN10</v>
          </cell>
          <cell r="R1246" t="str">
            <v>SFIL1Q</v>
          </cell>
          <cell r="X1246">
            <v>132</v>
          </cell>
          <cell r="Y1246" t="str">
            <v>C1R7</v>
          </cell>
          <cell r="AB1246" t="str">
            <v>No</v>
          </cell>
          <cell r="AC1246" t="str">
            <v>No</v>
          </cell>
          <cell r="AE1246">
            <v>7.5586113177937946E-3</v>
          </cell>
          <cell r="AF1246">
            <v>56.04079195337291</v>
          </cell>
          <cell r="AG1246">
            <v>329</v>
          </cell>
          <cell r="AI1246">
            <v>7.5586113177940686E-3</v>
          </cell>
          <cell r="AJ1246">
            <v>56.04079195337291</v>
          </cell>
          <cell r="AK1246">
            <v>329</v>
          </cell>
          <cell r="AL1246" t="str">
            <v>Year Round</v>
          </cell>
        </row>
        <row r="1247">
          <cell r="Q1247" t="str">
            <v>KILC1Q</v>
          </cell>
          <cell r="R1247" t="str">
            <v>NANT1Q</v>
          </cell>
          <cell r="X1247">
            <v>99</v>
          </cell>
          <cell r="Y1247" t="str">
            <v>SS92</v>
          </cell>
          <cell r="AB1247" t="str">
            <v>No</v>
          </cell>
          <cell r="AC1247" t="str">
            <v>No</v>
          </cell>
          <cell r="AE1247">
            <v>9.5787490017326254E-3</v>
          </cell>
          <cell r="AF1247">
            <v>10.896820657600287</v>
          </cell>
          <cell r="AG1247">
            <v>139</v>
          </cell>
          <cell r="AI1247">
            <v>4.1975157200801827E-3</v>
          </cell>
          <cell r="AJ1247">
            <v>10.896820657600287</v>
          </cell>
          <cell r="AK1247">
            <v>92</v>
          </cell>
          <cell r="AL1247" t="str">
            <v>Peak Security</v>
          </cell>
        </row>
        <row r="1248">
          <cell r="Q1248" t="str">
            <v>KILC1Q</v>
          </cell>
          <cell r="R1248" t="str">
            <v>TAYN1Q</v>
          </cell>
          <cell r="X1248">
            <v>99</v>
          </cell>
          <cell r="Y1248" t="str">
            <v>C1L8</v>
          </cell>
          <cell r="AB1248" t="str">
            <v>No</v>
          </cell>
          <cell r="AC1248" t="str">
            <v>No</v>
          </cell>
          <cell r="AE1248">
            <v>8.1333081016352719E-3</v>
          </cell>
          <cell r="AF1248">
            <v>19.718056428038615</v>
          </cell>
          <cell r="AG1248">
            <v>172</v>
          </cell>
          <cell r="AI1248">
            <v>8.1333081016346873E-3</v>
          </cell>
          <cell r="AJ1248">
            <v>19.718056428038615</v>
          </cell>
          <cell r="AK1248">
            <v>172</v>
          </cell>
          <cell r="AL1248" t="str">
            <v>Year Round</v>
          </cell>
        </row>
        <row r="1249">
          <cell r="Q1249" t="str">
            <v>FOGG1Q</v>
          </cell>
          <cell r="R1249" t="str">
            <v>KINT10</v>
          </cell>
          <cell r="X1249">
            <v>112</v>
          </cell>
          <cell r="Y1249" t="str">
            <v>C1KN</v>
          </cell>
          <cell r="AB1249" t="str">
            <v>No</v>
          </cell>
          <cell r="AC1249" t="str">
            <v>No</v>
          </cell>
          <cell r="AE1249">
            <v>0.12704911255208948</v>
          </cell>
          <cell r="AF1249">
            <v>40.473905299658206</v>
          </cell>
          <cell r="AG1249">
            <v>1066</v>
          </cell>
          <cell r="AI1249">
            <v>0.23681105266439989</v>
          </cell>
          <cell r="AJ1249">
            <v>40.473905299658206</v>
          </cell>
          <cell r="AK1249">
            <v>1456</v>
          </cell>
          <cell r="AL1249" t="str">
            <v>Year Round</v>
          </cell>
        </row>
        <row r="1250">
          <cell r="Q1250" t="str">
            <v>FETT20</v>
          </cell>
          <cell r="R1250" t="str">
            <v>KINT20</v>
          </cell>
          <cell r="X1250">
            <v>955</v>
          </cell>
          <cell r="Y1250" t="str">
            <v>ND08</v>
          </cell>
          <cell r="AB1250" t="str">
            <v>No</v>
          </cell>
          <cell r="AC1250" t="str">
            <v>No</v>
          </cell>
          <cell r="AE1250">
            <v>4.0426312729803949E-3</v>
          </cell>
          <cell r="AF1250">
            <v>38.531251098931847</v>
          </cell>
          <cell r="AG1250">
            <v>612</v>
          </cell>
          <cell r="AI1250">
            <v>0.2538129416731128</v>
          </cell>
          <cell r="AJ1250">
            <v>38.531251098931847</v>
          </cell>
          <cell r="AK1250">
            <v>4853</v>
          </cell>
          <cell r="AL1250" t="str">
            <v>Year Round</v>
          </cell>
        </row>
        <row r="1251">
          <cell r="Q1251" t="str">
            <v>FETT20</v>
          </cell>
          <cell r="R1251" t="str">
            <v>KINT20</v>
          </cell>
          <cell r="X1251">
            <v>955</v>
          </cell>
          <cell r="Y1251" t="str">
            <v>ND09</v>
          </cell>
          <cell r="AB1251" t="str">
            <v>No</v>
          </cell>
          <cell r="AC1251" t="str">
            <v>No</v>
          </cell>
          <cell r="AE1251">
            <v>4.0426312729803949E-3</v>
          </cell>
          <cell r="AF1251">
            <v>38.531251098931847</v>
          </cell>
          <cell r="AG1251">
            <v>612</v>
          </cell>
          <cell r="AI1251">
            <v>0.2538129416731128</v>
          </cell>
          <cell r="AJ1251">
            <v>38.531251098931847</v>
          </cell>
          <cell r="AK1251">
            <v>4853</v>
          </cell>
          <cell r="AL1251" t="str">
            <v>Year Round</v>
          </cell>
        </row>
        <row r="1252">
          <cell r="Q1252" t="str">
            <v>KINT10</v>
          </cell>
          <cell r="R1252" t="str">
            <v>KINT20</v>
          </cell>
          <cell r="X1252">
            <v>240</v>
          </cell>
          <cell r="Y1252" t="str">
            <v>S140</v>
          </cell>
          <cell r="AB1252" t="str">
            <v>No</v>
          </cell>
          <cell r="AC1252" t="str">
            <v>No</v>
          </cell>
          <cell r="AE1252">
            <v>0.16250814928538229</v>
          </cell>
          <cell r="AF1252">
            <v>0</v>
          </cell>
          <cell r="AG1252">
            <v>0</v>
          </cell>
          <cell r="AI1252">
            <v>0.10495087746246509</v>
          </cell>
          <cell r="AJ1252">
            <v>0</v>
          </cell>
          <cell r="AK1252">
            <v>0</v>
          </cell>
          <cell r="AL1252" t="str">
            <v>Peak Security</v>
          </cell>
        </row>
        <row r="1253">
          <cell r="Q1253" t="str">
            <v>KINT10</v>
          </cell>
          <cell r="R1253" t="str">
            <v>KINT20</v>
          </cell>
          <cell r="X1253">
            <v>240</v>
          </cell>
          <cell r="Y1253" t="str">
            <v>S142</v>
          </cell>
          <cell r="AB1253" t="str">
            <v>No</v>
          </cell>
          <cell r="AC1253" t="str">
            <v>No</v>
          </cell>
          <cell r="AE1253">
            <v>0.16123979784613604</v>
          </cell>
          <cell r="AF1253">
            <v>0</v>
          </cell>
          <cell r="AG1253">
            <v>0</v>
          </cell>
          <cell r="AI1253">
            <v>0.10413175179359839</v>
          </cell>
          <cell r="AJ1253">
            <v>0</v>
          </cell>
          <cell r="AK1253">
            <v>0</v>
          </cell>
          <cell r="AL1253" t="str">
            <v>Peak Security</v>
          </cell>
        </row>
        <row r="1254">
          <cell r="Q1254" t="str">
            <v>KINT10</v>
          </cell>
          <cell r="R1254" t="str">
            <v>KINT20</v>
          </cell>
          <cell r="X1254">
            <v>240</v>
          </cell>
          <cell r="Y1254" t="str">
            <v>S141</v>
          </cell>
          <cell r="AB1254" t="str">
            <v>No</v>
          </cell>
          <cell r="AC1254" t="str">
            <v>No</v>
          </cell>
          <cell r="AE1254">
            <v>0.20454848754884364</v>
          </cell>
          <cell r="AF1254">
            <v>0</v>
          </cell>
          <cell r="AG1254">
            <v>0</v>
          </cell>
          <cell r="AI1254">
            <v>0.13210133366402363</v>
          </cell>
          <cell r="AJ1254">
            <v>0</v>
          </cell>
          <cell r="AK1254">
            <v>0</v>
          </cell>
          <cell r="AL1254" t="str">
            <v>Peak Security</v>
          </cell>
        </row>
        <row r="1255">
          <cell r="Q1255" t="str">
            <v>KINT20</v>
          </cell>
          <cell r="R1255" t="str">
            <v>PEHE20</v>
          </cell>
          <cell r="X1255">
            <v>1090</v>
          </cell>
          <cell r="Y1255" t="str">
            <v>B158</v>
          </cell>
          <cell r="AB1255" t="str">
            <v>No</v>
          </cell>
          <cell r="AC1255" t="str">
            <v>No</v>
          </cell>
          <cell r="AE1255">
            <v>1.0098985771684254E-3</v>
          </cell>
          <cell r="AF1255">
            <v>84.493101165620374</v>
          </cell>
          <cell r="AG1255">
            <v>448</v>
          </cell>
          <cell r="AI1255">
            <v>8.8912026591606002E-3</v>
          </cell>
          <cell r="AJ1255">
            <v>84.493101165620374</v>
          </cell>
          <cell r="AK1255">
            <v>1328</v>
          </cell>
          <cell r="AL1255" t="str">
            <v>Year Round</v>
          </cell>
        </row>
        <row r="1256">
          <cell r="Q1256" t="str">
            <v>KINT20</v>
          </cell>
          <cell r="R1256" t="str">
            <v>PEHE20</v>
          </cell>
          <cell r="X1256">
            <v>1090</v>
          </cell>
          <cell r="Y1256" t="str">
            <v>B159</v>
          </cell>
          <cell r="AB1256" t="str">
            <v>No</v>
          </cell>
          <cell r="AC1256" t="str">
            <v>No</v>
          </cell>
          <cell r="AE1256">
            <v>1.4333000921977234E-3</v>
          </cell>
          <cell r="AF1256">
            <v>60.403578705634992</v>
          </cell>
          <cell r="AG1256">
            <v>448</v>
          </cell>
          <cell r="AI1256">
            <v>1.2618852901897093E-2</v>
          </cell>
          <cell r="AJ1256">
            <v>60.403578705634992</v>
          </cell>
          <cell r="AK1256">
            <v>1331</v>
          </cell>
          <cell r="AL1256" t="str">
            <v>Year Round</v>
          </cell>
        </row>
        <row r="1257">
          <cell r="Q1257" t="str">
            <v>KINT20</v>
          </cell>
          <cell r="R1257" t="str">
            <v>PERS20</v>
          </cell>
          <cell r="X1257">
            <v>1090</v>
          </cell>
          <cell r="Y1257" t="str">
            <v>B171</v>
          </cell>
          <cell r="AB1257" t="str">
            <v>No</v>
          </cell>
          <cell r="AC1257" t="str">
            <v>No</v>
          </cell>
          <cell r="AE1257">
            <v>0.13550869692746759</v>
          </cell>
          <cell r="AF1257">
            <v>33.797240466248148</v>
          </cell>
          <cell r="AG1257">
            <v>3325</v>
          </cell>
          <cell r="AI1257">
            <v>7.2564379929457454E-2</v>
          </cell>
          <cell r="AJ1257">
            <v>33.797240466248148</v>
          </cell>
          <cell r="AK1257">
            <v>2433</v>
          </cell>
          <cell r="AL1257" t="str">
            <v>Peak Security</v>
          </cell>
        </row>
        <row r="1258">
          <cell r="Q1258" t="str">
            <v>KINT20</v>
          </cell>
          <cell r="R1258" t="str">
            <v>TEAL20</v>
          </cell>
          <cell r="X1258">
            <v>695</v>
          </cell>
          <cell r="Y1258" t="str">
            <v>B172</v>
          </cell>
          <cell r="AB1258" t="str">
            <v>No</v>
          </cell>
          <cell r="AC1258" t="str">
            <v>No</v>
          </cell>
          <cell r="AE1258">
            <v>2.8924538942511984E-3</v>
          </cell>
          <cell r="AF1258">
            <v>120.5674606703746</v>
          </cell>
          <cell r="AG1258">
            <v>830</v>
          </cell>
          <cell r="AI1258">
            <v>0.96394078909928593</v>
          </cell>
          <cell r="AJ1258">
            <v>120.5674606703746</v>
          </cell>
          <cell r="AK1258">
            <v>15156</v>
          </cell>
          <cell r="AL1258" t="str">
            <v>Year Round</v>
          </cell>
        </row>
        <row r="1259">
          <cell r="Q1259" t="str">
            <v>KINT20</v>
          </cell>
          <cell r="R1259" t="str">
            <v>TEAL20</v>
          </cell>
          <cell r="X1259">
            <v>695</v>
          </cell>
          <cell r="Y1259" t="str">
            <v>B173</v>
          </cell>
          <cell r="AB1259" t="str">
            <v>No</v>
          </cell>
          <cell r="AC1259" t="str">
            <v>No</v>
          </cell>
          <cell r="AE1259">
            <v>2.8924538942511984E-3</v>
          </cell>
          <cell r="AF1259">
            <v>120.5674606703746</v>
          </cell>
          <cell r="AG1259">
            <v>830</v>
          </cell>
          <cell r="AI1259">
            <v>0.96394078909928593</v>
          </cell>
          <cell r="AJ1259">
            <v>120.5674606703746</v>
          </cell>
          <cell r="AK1259">
            <v>15156</v>
          </cell>
          <cell r="AL1259" t="str">
            <v>Year Round</v>
          </cell>
        </row>
        <row r="1260">
          <cell r="Q1260" t="str">
            <v>BERB20</v>
          </cell>
          <cell r="R1260" t="str">
            <v>KNOC20</v>
          </cell>
          <cell r="X1260">
            <v>525</v>
          </cell>
          <cell r="Y1260" t="str">
            <v>B19MA</v>
          </cell>
          <cell r="AB1260" t="str">
            <v>No</v>
          </cell>
          <cell r="AC1260" t="str">
            <v>No</v>
          </cell>
          <cell r="AE1260">
            <v>0.50559675111590341</v>
          </cell>
          <cell r="AF1260">
            <v>51.175254181162984</v>
          </cell>
          <cell r="AG1260">
            <v>7003</v>
          </cell>
          <cell r="AI1260">
            <v>1.1299537582593349</v>
          </cell>
          <cell r="AJ1260">
            <v>51.175254181162984</v>
          </cell>
          <cell r="AK1260">
            <v>10469</v>
          </cell>
          <cell r="AL1260" t="str">
            <v>Year Round</v>
          </cell>
        </row>
        <row r="1261">
          <cell r="Q1261" t="str">
            <v>DAAS20</v>
          </cell>
          <cell r="R1261" t="str">
            <v>KNOC20</v>
          </cell>
          <cell r="X1261">
            <v>935</v>
          </cell>
          <cell r="Y1261" t="str">
            <v>B199B</v>
          </cell>
          <cell r="AB1261" t="str">
            <v>No</v>
          </cell>
          <cell r="AC1261" t="str">
            <v>No</v>
          </cell>
          <cell r="AE1261">
            <v>0.79131877081101643</v>
          </cell>
          <cell r="AF1261">
            <v>68.792964636973181</v>
          </cell>
          <cell r="AG1261">
            <v>10495</v>
          </cell>
          <cell r="AI1261">
            <v>1.6472889787532625</v>
          </cell>
          <cell r="AJ1261">
            <v>68.792964636973181</v>
          </cell>
          <cell r="AK1261">
            <v>15142</v>
          </cell>
          <cell r="AL1261" t="str">
            <v>Year Round</v>
          </cell>
        </row>
        <row r="1262">
          <cell r="Q1262" t="str">
            <v>FARI2J</v>
          </cell>
          <cell r="R1262" t="str">
            <v>KNOC20</v>
          </cell>
          <cell r="X1262">
            <v>935</v>
          </cell>
          <cell r="Y1262" t="str">
            <v>B192</v>
          </cell>
          <cell r="AB1262" t="str">
            <v>No</v>
          </cell>
          <cell r="AC1262" t="str">
            <v>No</v>
          </cell>
          <cell r="AE1262">
            <v>0.14611651019601157</v>
          </cell>
          <cell r="AF1262">
            <v>17.857407196705584</v>
          </cell>
          <cell r="AG1262">
            <v>2275</v>
          </cell>
          <cell r="AI1262">
            <v>0.15693482250030844</v>
          </cell>
          <cell r="AJ1262">
            <v>17.857407196705584</v>
          </cell>
          <cell r="AK1262">
            <v>2358</v>
          </cell>
          <cell r="AL1262" t="str">
            <v>Year Round</v>
          </cell>
        </row>
        <row r="1263">
          <cell r="Q1263" t="str">
            <v>FARI2K</v>
          </cell>
          <cell r="R1263" t="str">
            <v>KNOC20</v>
          </cell>
          <cell r="X1263">
            <v>935</v>
          </cell>
          <cell r="Y1263" t="str">
            <v>B194</v>
          </cell>
          <cell r="AB1263" t="str">
            <v>No</v>
          </cell>
          <cell r="AC1263" t="str">
            <v>No</v>
          </cell>
          <cell r="AE1263">
            <v>0.14611651019601157</v>
          </cell>
          <cell r="AF1263">
            <v>16.778771862676386</v>
          </cell>
          <cell r="AG1263">
            <v>2138</v>
          </cell>
          <cell r="AI1263">
            <v>0.15693482250030844</v>
          </cell>
          <cell r="AJ1263">
            <v>16.778771862676386</v>
          </cell>
          <cell r="AK1263">
            <v>2216</v>
          </cell>
          <cell r="AL1263" t="str">
            <v>Year Round</v>
          </cell>
        </row>
        <row r="1264">
          <cell r="Q1264" t="str">
            <v>KNOC10</v>
          </cell>
          <cell r="R1264" t="str">
            <v>KNOC20</v>
          </cell>
          <cell r="X1264">
            <v>240</v>
          </cell>
          <cell r="Y1264" t="str">
            <v>S172</v>
          </cell>
          <cell r="AB1264" t="str">
            <v>No</v>
          </cell>
          <cell r="AC1264" t="str">
            <v>No</v>
          </cell>
          <cell r="AE1264">
            <v>1.5107466325699234E-3</v>
          </cell>
          <cell r="AF1264">
            <v>0</v>
          </cell>
          <cell r="AG1264">
            <v>0</v>
          </cell>
          <cell r="AI1264">
            <v>1.1336443968559564E-2</v>
          </cell>
          <cell r="AJ1264">
            <v>0</v>
          </cell>
          <cell r="AK1264">
            <v>0</v>
          </cell>
          <cell r="AL1264" t="str">
            <v>Year Round</v>
          </cell>
        </row>
        <row r="1265">
          <cell r="Q1265" t="str">
            <v>KNOC10</v>
          </cell>
          <cell r="R1265" t="str">
            <v>KNOC20</v>
          </cell>
          <cell r="X1265">
            <v>240</v>
          </cell>
          <cell r="Y1265" t="str">
            <v>S173</v>
          </cell>
          <cell r="AB1265" t="str">
            <v>No</v>
          </cell>
          <cell r="AC1265" t="str">
            <v>No</v>
          </cell>
          <cell r="AE1265">
            <v>1.4968227747378326E-3</v>
          </cell>
          <cell r="AF1265">
            <v>0</v>
          </cell>
          <cell r="AG1265">
            <v>0</v>
          </cell>
          <cell r="AI1265">
            <v>1.123196117128788E-2</v>
          </cell>
          <cell r="AJ1265">
            <v>0</v>
          </cell>
          <cell r="AK1265">
            <v>0</v>
          </cell>
          <cell r="AL1265" t="str">
            <v>Year Round</v>
          </cell>
        </row>
        <row r="1266">
          <cell r="Q1266" t="str">
            <v>KNOC20</v>
          </cell>
          <cell r="R1266" t="str">
            <v>KNOC2L</v>
          </cell>
          <cell r="X1266">
            <v>930</v>
          </cell>
          <cell r="Y1266" t="str">
            <v>DM17</v>
          </cell>
          <cell r="AB1266" t="str">
            <v>No</v>
          </cell>
          <cell r="AC1266" t="str">
            <v>No</v>
          </cell>
          <cell r="AE1266">
            <v>0</v>
          </cell>
          <cell r="AF1266">
            <v>16.838018837697572</v>
          </cell>
          <cell r="AG1266">
            <v>414</v>
          </cell>
          <cell r="AI1266">
            <v>0</v>
          </cell>
          <cell r="AJ1266">
            <v>16.838018837697572</v>
          </cell>
          <cell r="AK1266">
            <v>825</v>
          </cell>
          <cell r="AL1266" t="str">
            <v>Year Round</v>
          </cell>
        </row>
        <row r="1267">
          <cell r="Q1267" t="str">
            <v>KNOC20</v>
          </cell>
          <cell r="R1267" t="str">
            <v>KNOC2M</v>
          </cell>
          <cell r="X1267">
            <v>930</v>
          </cell>
          <cell r="Y1267" t="str">
            <v>DM18</v>
          </cell>
          <cell r="AB1267" t="str">
            <v>No</v>
          </cell>
          <cell r="AC1267" t="str">
            <v>No</v>
          </cell>
          <cell r="AE1267">
            <v>0</v>
          </cell>
          <cell r="AF1267">
            <v>14.776220612673381</v>
          </cell>
          <cell r="AG1267">
            <v>364</v>
          </cell>
          <cell r="AI1267">
            <v>0</v>
          </cell>
          <cell r="AJ1267">
            <v>14.776220612673381</v>
          </cell>
          <cell r="AK1267">
            <v>724</v>
          </cell>
          <cell r="AL1267" t="str">
            <v>Year Round</v>
          </cell>
        </row>
        <row r="1268">
          <cell r="Q1268" t="str">
            <v>LAGG1Q</v>
          </cell>
          <cell r="R1268" t="str">
            <v>MILW1S</v>
          </cell>
          <cell r="X1268">
            <v>111</v>
          </cell>
          <cell r="Y1268" t="str">
            <v>C1HP</v>
          </cell>
          <cell r="AB1268" t="str">
            <v>No</v>
          </cell>
          <cell r="AC1268" t="str">
            <v>No</v>
          </cell>
          <cell r="AE1268">
            <v>3.5669937679796023E-3</v>
          </cell>
          <cell r="AF1268">
            <v>14.788542321028961</v>
          </cell>
          <cell r="AG1268">
            <v>116</v>
          </cell>
          <cell r="AI1268">
            <v>0.97481160149761326</v>
          </cell>
          <cell r="AJ1268">
            <v>14.788542321028961</v>
          </cell>
          <cell r="AK1268">
            <v>1917</v>
          </cell>
          <cell r="AL1268" t="str">
            <v>Year Round</v>
          </cell>
        </row>
        <row r="1269">
          <cell r="Q1269" t="str">
            <v>LAIR1Q</v>
          </cell>
          <cell r="R1269" t="str">
            <v>SHIN10</v>
          </cell>
          <cell r="X1269">
            <v>126</v>
          </cell>
          <cell r="Y1269" t="str">
            <v>C1SC</v>
          </cell>
          <cell r="AB1269" t="str">
            <v>No</v>
          </cell>
          <cell r="AC1269" t="str">
            <v>No</v>
          </cell>
          <cell r="AE1269">
            <v>1.9198047632549387E-2</v>
          </cell>
          <cell r="AF1269">
            <v>27.242051644000718</v>
          </cell>
          <cell r="AG1269">
            <v>367</v>
          </cell>
          <cell r="AI1269">
            <v>1.9198047632550643E-2</v>
          </cell>
          <cell r="AJ1269">
            <v>27.242051644000718</v>
          </cell>
          <cell r="AK1269">
            <v>367</v>
          </cell>
          <cell r="AL1269" t="str">
            <v>Year Round</v>
          </cell>
        </row>
        <row r="1270">
          <cell r="Q1270" t="str">
            <v>LOCL1S</v>
          </cell>
          <cell r="R1270" t="str">
            <v>QUOI1Q</v>
          </cell>
          <cell r="X1270">
            <v>111</v>
          </cell>
          <cell r="Y1270" t="str">
            <v>C1P2</v>
          </cell>
          <cell r="AB1270" t="str">
            <v>No</v>
          </cell>
          <cell r="AC1270" t="str">
            <v>No</v>
          </cell>
          <cell r="AE1270">
            <v>0.1075483180664452</v>
          </cell>
          <cell r="AF1270">
            <v>47.479004293829824</v>
          </cell>
          <cell r="AG1270">
            <v>1127</v>
          </cell>
          <cell r="AI1270">
            <v>7.3318334388238083E-3</v>
          </cell>
          <cell r="AJ1270">
            <v>47.479004293829824</v>
          </cell>
          <cell r="AK1270">
            <v>294</v>
          </cell>
          <cell r="AL1270" t="str">
            <v>Peak Security</v>
          </cell>
        </row>
        <row r="1271">
          <cell r="Q1271" t="str">
            <v>LUIC1Q</v>
          </cell>
          <cell r="R1271" t="str">
            <v>ORRI10</v>
          </cell>
          <cell r="X1271">
            <v>464</v>
          </cell>
          <cell r="Y1271" t="str">
            <v>C1C6</v>
          </cell>
          <cell r="AB1271" t="str">
            <v>No</v>
          </cell>
          <cell r="AC1271" t="str">
            <v>No</v>
          </cell>
          <cell r="AE1271">
            <v>2.0272648149554772E-3</v>
          </cell>
          <cell r="AF1271">
            <v>14.010197988343227</v>
          </cell>
          <cell r="AG1271">
            <v>175</v>
          </cell>
          <cell r="AI1271">
            <v>2.7259102830987259E-2</v>
          </cell>
          <cell r="AJ1271">
            <v>14.010197988343227</v>
          </cell>
          <cell r="AK1271">
            <v>642</v>
          </cell>
          <cell r="AL1271" t="str">
            <v>Year Round</v>
          </cell>
        </row>
        <row r="1272">
          <cell r="Q1272" t="str">
            <v>LUIC1R</v>
          </cell>
          <cell r="R1272" t="str">
            <v>ORRI10</v>
          </cell>
          <cell r="X1272">
            <v>464</v>
          </cell>
          <cell r="Y1272" t="str">
            <v>C1FK</v>
          </cell>
          <cell r="AB1272" t="str">
            <v>No</v>
          </cell>
          <cell r="AC1272" t="str">
            <v>No</v>
          </cell>
          <cell r="AE1272">
            <v>1.9905516972971923E-3</v>
          </cell>
          <cell r="AF1272">
            <v>14.347480532507046</v>
          </cell>
          <cell r="AG1272">
            <v>178</v>
          </cell>
          <cell r="AI1272">
            <v>2.6913182682068573E-2</v>
          </cell>
          <cell r="AJ1272">
            <v>14.347480532507046</v>
          </cell>
          <cell r="AK1272">
            <v>653</v>
          </cell>
          <cell r="AL1272" t="str">
            <v>Year Round</v>
          </cell>
        </row>
        <row r="1273">
          <cell r="Q1273" t="str">
            <v>LUMB1Q</v>
          </cell>
          <cell r="R1273" t="str">
            <v>SFER10</v>
          </cell>
          <cell r="X1273">
            <v>126</v>
          </cell>
          <cell r="Y1273" t="str">
            <v>C1L7</v>
          </cell>
          <cell r="AB1273" t="str">
            <v>No</v>
          </cell>
          <cell r="AC1273" t="str">
            <v>No</v>
          </cell>
          <cell r="AE1273">
            <v>1.5795194954092335E-2</v>
          </cell>
          <cell r="AF1273">
            <v>16.345230986400431</v>
          </cell>
          <cell r="AG1273">
            <v>257</v>
          </cell>
          <cell r="AI1273">
            <v>1.579519495409501E-2</v>
          </cell>
          <cell r="AJ1273">
            <v>16.345230986400431</v>
          </cell>
          <cell r="AK1273">
            <v>257</v>
          </cell>
          <cell r="AL1273" t="str">
            <v>Year Round</v>
          </cell>
        </row>
        <row r="1274">
          <cell r="Q1274" t="str">
            <v>LUMB1Q</v>
          </cell>
          <cell r="R1274" t="str">
            <v>STRI1Q</v>
          </cell>
          <cell r="X1274">
            <v>133</v>
          </cell>
          <cell r="Y1274" t="str">
            <v>C1D1</v>
          </cell>
          <cell r="AB1274" t="str">
            <v>No</v>
          </cell>
          <cell r="AC1274" t="str">
            <v>No</v>
          </cell>
          <cell r="AE1274">
            <v>2.5808687339126954E-3</v>
          </cell>
          <cell r="AF1274">
            <v>20.496400760724349</v>
          </cell>
          <cell r="AG1274">
            <v>124</v>
          </cell>
          <cell r="AI1274">
            <v>2.5808687339128247E-3</v>
          </cell>
          <cell r="AJ1274">
            <v>20.496400760724349</v>
          </cell>
          <cell r="AK1274">
            <v>124</v>
          </cell>
          <cell r="AL1274" t="str">
            <v>Year Round</v>
          </cell>
        </row>
        <row r="1275">
          <cell r="Q1275" t="str">
            <v>LUMB1R</v>
          </cell>
          <cell r="R1275" t="str">
            <v>SFER10</v>
          </cell>
          <cell r="X1275">
            <v>126</v>
          </cell>
          <cell r="Y1275" t="str">
            <v>C1D3</v>
          </cell>
          <cell r="AB1275" t="str">
            <v>No</v>
          </cell>
          <cell r="AC1275" t="str">
            <v>No</v>
          </cell>
          <cell r="AE1275">
            <v>1.5795194954092335E-2</v>
          </cell>
          <cell r="AF1275">
            <v>16.345230986400431</v>
          </cell>
          <cell r="AG1275">
            <v>257</v>
          </cell>
          <cell r="AI1275">
            <v>1.579519495409501E-2</v>
          </cell>
          <cell r="AJ1275">
            <v>16.345230986400431</v>
          </cell>
          <cell r="AK1275">
            <v>257</v>
          </cell>
          <cell r="AL1275" t="str">
            <v>Year Round</v>
          </cell>
        </row>
        <row r="1276">
          <cell r="Q1276" t="str">
            <v>LUMB1R</v>
          </cell>
          <cell r="R1276" t="str">
            <v>STRI1R</v>
          </cell>
          <cell r="X1276">
            <v>133</v>
          </cell>
          <cell r="Y1276" t="str">
            <v>C1D2</v>
          </cell>
          <cell r="AB1276" t="str">
            <v>No</v>
          </cell>
          <cell r="AC1276" t="str">
            <v>No</v>
          </cell>
          <cell r="AE1276">
            <v>2.5808687339126954E-3</v>
          </cell>
          <cell r="AF1276">
            <v>20.496400760724349</v>
          </cell>
          <cell r="AG1276">
            <v>124</v>
          </cell>
          <cell r="AI1276">
            <v>2.5808687339128247E-3</v>
          </cell>
          <cell r="AJ1276">
            <v>20.496400760724349</v>
          </cell>
          <cell r="AK1276">
            <v>124</v>
          </cell>
          <cell r="AL1276" t="str">
            <v>Year Round</v>
          </cell>
        </row>
        <row r="1277">
          <cell r="Q1277" t="str">
            <v>LUNA1Q</v>
          </cell>
          <cell r="R1277" t="str">
            <v>TEAL10</v>
          </cell>
          <cell r="X1277">
            <v>183</v>
          </cell>
          <cell r="Y1277" t="str">
            <v>C1G6</v>
          </cell>
          <cell r="AB1277" t="str">
            <v>No</v>
          </cell>
          <cell r="AC1277" t="str">
            <v>No</v>
          </cell>
          <cell r="AE1277">
            <v>1.8669734845352084E-2</v>
          </cell>
          <cell r="AF1277">
            <v>46.441211850248841</v>
          </cell>
          <cell r="AG1277">
            <v>718</v>
          </cell>
          <cell r="AI1277">
            <v>1.8669734845351914E-2</v>
          </cell>
          <cell r="AJ1277">
            <v>46.441211850248841</v>
          </cell>
          <cell r="AK1277">
            <v>718</v>
          </cell>
          <cell r="AL1277" t="str">
            <v>Year Round</v>
          </cell>
        </row>
        <row r="1278">
          <cell r="Q1278" t="str">
            <v>LUNA1R</v>
          </cell>
          <cell r="R1278" t="str">
            <v>TEAL10</v>
          </cell>
          <cell r="X1278">
            <v>183</v>
          </cell>
          <cell r="Y1278" t="str">
            <v>C1G7</v>
          </cell>
          <cell r="AB1278" t="str">
            <v>No</v>
          </cell>
          <cell r="AC1278" t="str">
            <v>No</v>
          </cell>
          <cell r="AE1278">
            <v>1.8669734845352084E-2</v>
          </cell>
          <cell r="AF1278">
            <v>46.441211850248841</v>
          </cell>
          <cell r="AG1278">
            <v>718</v>
          </cell>
          <cell r="AI1278">
            <v>1.8669734845351914E-2</v>
          </cell>
          <cell r="AJ1278">
            <v>46.441211850248841</v>
          </cell>
          <cell r="AK1278">
            <v>718</v>
          </cell>
          <cell r="AL1278" t="str">
            <v>Year Round</v>
          </cell>
        </row>
        <row r="1279">
          <cell r="Q1279" t="str">
            <v>MELG10</v>
          </cell>
          <cell r="R1279" t="str">
            <v>STRL10</v>
          </cell>
          <cell r="X1279">
            <v>444</v>
          </cell>
          <cell r="Y1279" t="str">
            <v>T20161788</v>
          </cell>
          <cell r="AB1279" t="str">
            <v>No</v>
          </cell>
          <cell r="AC1279" t="str">
            <v>No</v>
          </cell>
          <cell r="AE1279">
            <v>0</v>
          </cell>
          <cell r="AF1279">
            <v>25.944811089524492</v>
          </cell>
          <cell r="AG1279">
            <v>0</v>
          </cell>
          <cell r="AI1279">
            <v>0.17799244120000035</v>
          </cell>
          <cell r="AJ1279">
            <v>25.944811089524492</v>
          </cell>
          <cell r="AK1279">
            <v>4137</v>
          </cell>
          <cell r="AL1279" t="str">
            <v>Year Round</v>
          </cell>
        </row>
        <row r="1280">
          <cell r="Q1280" t="str">
            <v>MELG10</v>
          </cell>
          <cell r="R1280" t="str">
            <v>MELG40</v>
          </cell>
          <cell r="X1280">
            <v>0</v>
          </cell>
          <cell r="Y1280" t="str">
            <v>T201617517</v>
          </cell>
          <cell r="AB1280" t="str">
            <v>No</v>
          </cell>
          <cell r="AC1280" t="str">
            <v>No</v>
          </cell>
          <cell r="AE1280">
            <v>0</v>
          </cell>
          <cell r="AF1280">
            <v>0</v>
          </cell>
          <cell r="AG1280">
            <v>0</v>
          </cell>
          <cell r="AI1280">
            <v>0</v>
          </cell>
          <cell r="AJ1280">
            <v>0</v>
          </cell>
          <cell r="AK1280">
            <v>0</v>
          </cell>
          <cell r="AL1280" t="str">
            <v>Year Round</v>
          </cell>
        </row>
        <row r="1281">
          <cell r="Q1281" t="str">
            <v>MILC10</v>
          </cell>
          <cell r="R1281" t="str">
            <v>TEAL10</v>
          </cell>
          <cell r="X1281">
            <v>183</v>
          </cell>
          <cell r="Y1281" t="str">
            <v>C1G8</v>
          </cell>
          <cell r="AB1281" t="str">
            <v>No</v>
          </cell>
          <cell r="AC1281" t="str">
            <v>No</v>
          </cell>
          <cell r="AE1281">
            <v>9.6979197263819001E-3</v>
          </cell>
          <cell r="AF1281">
            <v>17.642471540876656</v>
          </cell>
          <cell r="AG1281">
            <v>323</v>
          </cell>
          <cell r="AI1281">
            <v>3.0141122326436511E-3</v>
          </cell>
          <cell r="AJ1281">
            <v>17.642471540876656</v>
          </cell>
          <cell r="AK1281">
            <v>180</v>
          </cell>
          <cell r="AL1281" t="str">
            <v>Peak Security</v>
          </cell>
        </row>
        <row r="1282">
          <cell r="Q1282" t="str">
            <v>MILC10</v>
          </cell>
          <cell r="R1282" t="str">
            <v>TEAL10</v>
          </cell>
          <cell r="X1282">
            <v>183</v>
          </cell>
          <cell r="Y1282" t="str">
            <v>C1G9</v>
          </cell>
          <cell r="AB1282" t="str">
            <v>No</v>
          </cell>
          <cell r="AC1282" t="str">
            <v>No</v>
          </cell>
          <cell r="AE1282">
            <v>9.6979197263819001E-3</v>
          </cell>
          <cell r="AF1282">
            <v>17.642471540876656</v>
          </cell>
          <cell r="AG1282">
            <v>323</v>
          </cell>
          <cell r="AI1282">
            <v>3.0141122326436511E-3</v>
          </cell>
          <cell r="AJ1282">
            <v>17.642471540876656</v>
          </cell>
          <cell r="AK1282">
            <v>180</v>
          </cell>
          <cell r="AL1282" t="str">
            <v>Peak Security</v>
          </cell>
        </row>
        <row r="1283">
          <cell r="Q1283" t="str">
            <v>MILW1Q</v>
          </cell>
          <cell r="R1283" t="str">
            <v>MILW1S</v>
          </cell>
          <cell r="X1283">
            <v>83</v>
          </cell>
          <cell r="Y1283" t="str">
            <v>C1VR</v>
          </cell>
          <cell r="AB1283" t="str">
            <v>No</v>
          </cell>
          <cell r="AC1283" t="str">
            <v>No</v>
          </cell>
          <cell r="AE1283">
            <v>0</v>
          </cell>
          <cell r="AF1283">
            <v>27.003539702874328</v>
          </cell>
          <cell r="AG1283">
            <v>0</v>
          </cell>
          <cell r="AI1283">
            <v>3.5194249999995625E-2</v>
          </cell>
          <cell r="AJ1283">
            <v>27.003539702874328</v>
          </cell>
          <cell r="AK1283">
            <v>1229</v>
          </cell>
          <cell r="AL1283" t="str">
            <v>Year Round</v>
          </cell>
        </row>
        <row r="1284">
          <cell r="Q1284" t="str">
            <v>BEIN10</v>
          </cell>
          <cell r="R1284" t="str">
            <v>MILW1S</v>
          </cell>
          <cell r="X1284">
            <v>294</v>
          </cell>
          <cell r="Y1284" t="str">
            <v>T201617119</v>
          </cell>
          <cell r="AB1284" t="str">
            <v>No</v>
          </cell>
          <cell r="AC1284" t="str">
            <v>No</v>
          </cell>
          <cell r="AE1284">
            <v>3.6899935530807968E-4</v>
          </cell>
          <cell r="AF1284">
            <v>2.205308942609582</v>
          </cell>
          <cell r="AG1284">
            <v>17</v>
          </cell>
          <cell r="AI1284">
            <v>4.2479445516138789E-2</v>
          </cell>
          <cell r="AJ1284">
            <v>2.205308942609582</v>
          </cell>
          <cell r="AK1284">
            <v>186</v>
          </cell>
          <cell r="AL1284" t="str">
            <v>Year Round</v>
          </cell>
        </row>
        <row r="1285">
          <cell r="Q1285" t="str">
            <v>MOTA1Q</v>
          </cell>
          <cell r="R1285" t="str">
            <v>SHIN10</v>
          </cell>
          <cell r="X1285">
            <v>132</v>
          </cell>
          <cell r="Y1285" t="str">
            <v>C1JU</v>
          </cell>
          <cell r="AB1285" t="str">
            <v>No</v>
          </cell>
          <cell r="AC1285" t="str">
            <v>No</v>
          </cell>
          <cell r="AE1285">
            <v>1.8983437100522443E-2</v>
          </cell>
          <cell r="AF1285">
            <v>80.947810599316412</v>
          </cell>
          <cell r="AG1285">
            <v>608</v>
          </cell>
          <cell r="AI1285">
            <v>0.14091470892410946</v>
          </cell>
          <cell r="AJ1285">
            <v>80.947810599316412</v>
          </cell>
          <cell r="AK1285">
            <v>1655</v>
          </cell>
          <cell r="AL1285" t="str">
            <v>Year Round</v>
          </cell>
        </row>
        <row r="1286">
          <cell r="Q1286" t="str">
            <v>MOTA1R</v>
          </cell>
          <cell r="R1286" t="str">
            <v>SHIN10</v>
          </cell>
          <cell r="X1286">
            <v>126</v>
          </cell>
          <cell r="Y1286" t="str">
            <v>C1JS</v>
          </cell>
          <cell r="AB1286" t="str">
            <v>No</v>
          </cell>
          <cell r="AC1286" t="str">
            <v>No</v>
          </cell>
          <cell r="AE1286">
            <v>1.8983437100522808E-2</v>
          </cell>
          <cell r="AF1286">
            <v>80.947810599316412</v>
          </cell>
          <cell r="AG1286">
            <v>608</v>
          </cell>
          <cell r="AI1286">
            <v>0.14091470892410946</v>
          </cell>
          <cell r="AJ1286">
            <v>80.947810599316412</v>
          </cell>
          <cell r="AK1286">
            <v>1655</v>
          </cell>
          <cell r="AL1286" t="str">
            <v>Year Round</v>
          </cell>
        </row>
        <row r="1287">
          <cell r="Q1287" t="str">
            <v>DUCC1J</v>
          </cell>
          <cell r="R1287" t="str">
            <v>ORRI10</v>
          </cell>
          <cell r="X1287">
            <v>464</v>
          </cell>
          <cell r="Y1287" t="str">
            <v>C1B9</v>
          </cell>
          <cell r="AB1287" t="str">
            <v>No</v>
          </cell>
          <cell r="AC1287" t="str">
            <v>No</v>
          </cell>
          <cell r="AE1287">
            <v>2.1526889237572618E-2</v>
          </cell>
          <cell r="AF1287">
            <v>26.72315542221023</v>
          </cell>
          <cell r="AG1287">
            <v>784</v>
          </cell>
          <cell r="AI1287">
            <v>8.9923882411416398E-2</v>
          </cell>
          <cell r="AJ1287">
            <v>26.72315542221023</v>
          </cell>
          <cell r="AK1287">
            <v>1603</v>
          </cell>
          <cell r="AL1287" t="str">
            <v>Year Round</v>
          </cell>
        </row>
        <row r="1288">
          <cell r="Q1288" t="str">
            <v>DUCC1K</v>
          </cell>
          <cell r="R1288" t="str">
            <v>ORRI10</v>
          </cell>
          <cell r="X1288">
            <v>464</v>
          </cell>
          <cell r="Y1288" t="str">
            <v>C1FL</v>
          </cell>
          <cell r="AB1288" t="str">
            <v>No</v>
          </cell>
          <cell r="AC1288" t="str">
            <v>No</v>
          </cell>
          <cell r="AE1288">
            <v>2.1526889237572618E-2</v>
          </cell>
          <cell r="AF1288">
            <v>26.72315542221023</v>
          </cell>
          <cell r="AG1288">
            <v>784</v>
          </cell>
          <cell r="AI1288">
            <v>8.9923882411416398E-2</v>
          </cell>
          <cell r="AJ1288">
            <v>26.72315542221023</v>
          </cell>
          <cell r="AK1288">
            <v>1603</v>
          </cell>
          <cell r="AL1288" t="str">
            <v>Year Round</v>
          </cell>
        </row>
        <row r="1289">
          <cell r="Q1289" t="str">
            <v>PEHE10</v>
          </cell>
          <cell r="R1289" t="str">
            <v>PEHE20</v>
          </cell>
          <cell r="X1289">
            <v>240</v>
          </cell>
          <cell r="Y1289" t="str">
            <v>S143</v>
          </cell>
          <cell r="AB1289" t="str">
            <v>No</v>
          </cell>
          <cell r="AC1289" t="str">
            <v>No</v>
          </cell>
          <cell r="AE1289">
            <v>1.2224261516758594E-2</v>
          </cell>
          <cell r="AF1289">
            <v>0</v>
          </cell>
          <cell r="AG1289">
            <v>0</v>
          </cell>
          <cell r="AI1289">
            <v>1.2224261516741882E-2</v>
          </cell>
          <cell r="AJ1289">
            <v>0</v>
          </cell>
          <cell r="AK1289">
            <v>0</v>
          </cell>
          <cell r="AL1289" t="str">
            <v>Year Round</v>
          </cell>
        </row>
        <row r="1290">
          <cell r="Q1290" t="str">
            <v>PEHE10</v>
          </cell>
          <cell r="R1290" t="str">
            <v>PEHE20</v>
          </cell>
          <cell r="X1290">
            <v>240</v>
          </cell>
          <cell r="Y1290" t="str">
            <v>S144</v>
          </cell>
          <cell r="AB1290" t="str">
            <v>No</v>
          </cell>
          <cell r="AC1290" t="str">
            <v>No</v>
          </cell>
          <cell r="AE1290">
            <v>1.0846832944999125E-2</v>
          </cell>
          <cell r="AF1290">
            <v>0</v>
          </cell>
          <cell r="AG1290">
            <v>0</v>
          </cell>
          <cell r="AI1290">
            <v>1.0846832944984296E-2</v>
          </cell>
          <cell r="AJ1290">
            <v>0</v>
          </cell>
          <cell r="AK1290">
            <v>0</v>
          </cell>
          <cell r="AL1290" t="str">
            <v>Year Round</v>
          </cell>
        </row>
        <row r="1291">
          <cell r="Q1291" t="str">
            <v>PEHE20</v>
          </cell>
          <cell r="R1291" t="str">
            <v>PERS20</v>
          </cell>
          <cell r="X1291">
            <v>1090</v>
          </cell>
          <cell r="Y1291" t="str">
            <v>B121</v>
          </cell>
          <cell r="AB1291" t="str">
            <v>No</v>
          </cell>
          <cell r="AC1291" t="str">
            <v>No</v>
          </cell>
          <cell r="AE1291">
            <v>6.0869373810600931E-2</v>
          </cell>
          <cell r="AF1291">
            <v>57.047824333099719</v>
          </cell>
          <cell r="AG1291">
            <v>2873</v>
          </cell>
          <cell r="AI1291">
            <v>0.10381356996585592</v>
          </cell>
          <cell r="AJ1291">
            <v>57.047824333099719</v>
          </cell>
          <cell r="AK1291">
            <v>3752</v>
          </cell>
          <cell r="AL1291" t="str">
            <v>Year Round</v>
          </cell>
        </row>
        <row r="1292">
          <cell r="Q1292" t="str">
            <v>PERS10</v>
          </cell>
          <cell r="R1292" t="str">
            <v>WIOW1Q</v>
          </cell>
          <cell r="X1292">
            <v>120</v>
          </cell>
          <cell r="Y1292" t="str">
            <v>C1U9</v>
          </cell>
          <cell r="AB1292" t="str">
            <v>No</v>
          </cell>
          <cell r="AC1292" t="str">
            <v>No</v>
          </cell>
          <cell r="AE1292">
            <v>2.0967359763368155E-2</v>
          </cell>
          <cell r="AF1292">
            <v>76.856228385103847</v>
          </cell>
          <cell r="AG1292">
            <v>3935</v>
          </cell>
          <cell r="AI1292">
            <v>1.6711314792998443E-2</v>
          </cell>
          <cell r="AJ1292">
            <v>76.856228385103847</v>
          </cell>
          <cell r="AK1292">
            <v>3513</v>
          </cell>
          <cell r="AL1292" t="str">
            <v>Peak Security</v>
          </cell>
        </row>
        <row r="1293">
          <cell r="Q1293" t="str">
            <v>PERS10</v>
          </cell>
          <cell r="R1293" t="str">
            <v>WIOW1R</v>
          </cell>
          <cell r="X1293">
            <v>120</v>
          </cell>
          <cell r="Y1293" t="str">
            <v>C1TD</v>
          </cell>
          <cell r="AB1293" t="str">
            <v>No</v>
          </cell>
          <cell r="AC1293" t="str">
            <v>No</v>
          </cell>
          <cell r="AE1293">
            <v>2.0967359763368155E-2</v>
          </cell>
          <cell r="AF1293">
            <v>76.856228385103847</v>
          </cell>
          <cell r="AG1293">
            <v>3935</v>
          </cell>
          <cell r="AI1293">
            <v>1.6711314792998443E-2</v>
          </cell>
          <cell r="AJ1293">
            <v>76.856228385103847</v>
          </cell>
          <cell r="AK1293">
            <v>3513</v>
          </cell>
          <cell r="AL1293" t="str">
            <v>Peak Security</v>
          </cell>
        </row>
        <row r="1294">
          <cell r="Q1294" t="str">
            <v>PERS10</v>
          </cell>
          <cell r="R1294" t="str">
            <v>PERS20</v>
          </cell>
          <cell r="X1294">
            <v>240</v>
          </cell>
          <cell r="Y1294" t="str">
            <v>S152</v>
          </cell>
          <cell r="AB1294" t="str">
            <v>No</v>
          </cell>
          <cell r="AC1294" t="str">
            <v>No</v>
          </cell>
          <cell r="AE1294">
            <v>0.1870033521477093</v>
          </cell>
          <cell r="AF1294">
            <v>0</v>
          </cell>
          <cell r="AG1294">
            <v>0</v>
          </cell>
          <cell r="AI1294">
            <v>0.16041256003330362</v>
          </cell>
          <cell r="AJ1294">
            <v>0</v>
          </cell>
          <cell r="AK1294">
            <v>0</v>
          </cell>
          <cell r="AL1294" t="str">
            <v>Peak Security</v>
          </cell>
        </row>
        <row r="1295">
          <cell r="Q1295" t="str">
            <v>PERS10</v>
          </cell>
          <cell r="R1295" t="str">
            <v>PERS20</v>
          </cell>
          <cell r="X1295">
            <v>240</v>
          </cell>
          <cell r="Y1295" t="str">
            <v>S150</v>
          </cell>
          <cell r="AB1295" t="str">
            <v>No</v>
          </cell>
          <cell r="AC1295" t="str">
            <v>No</v>
          </cell>
          <cell r="AE1295">
            <v>0.18355760339619542</v>
          </cell>
          <cell r="AF1295">
            <v>0</v>
          </cell>
          <cell r="AG1295">
            <v>0</v>
          </cell>
          <cell r="AI1295">
            <v>0.15745677676998918</v>
          </cell>
          <cell r="AJ1295">
            <v>0</v>
          </cell>
          <cell r="AK1295">
            <v>0</v>
          </cell>
          <cell r="AL1295" t="str">
            <v>Peak Security</v>
          </cell>
        </row>
        <row r="1296">
          <cell r="Q1296" t="str">
            <v>ANSU10</v>
          </cell>
          <cell r="R1296" t="str">
            <v>PORA1Q</v>
          </cell>
          <cell r="X1296">
            <v>99</v>
          </cell>
          <cell r="Y1296" t="str">
            <v>T20161789</v>
          </cell>
          <cell r="AB1296" t="str">
            <v>No</v>
          </cell>
          <cell r="AC1296" t="str">
            <v>No</v>
          </cell>
          <cell r="AE1296">
            <v>1.6451544349196209E-2</v>
          </cell>
          <cell r="AF1296">
            <v>62.968056514275943</v>
          </cell>
          <cell r="AG1296">
            <v>435</v>
          </cell>
          <cell r="AI1296">
            <v>1.8395100568167125E-2</v>
          </cell>
          <cell r="AJ1296">
            <v>62.968056514275943</v>
          </cell>
          <cell r="AK1296">
            <v>460</v>
          </cell>
          <cell r="AL1296" t="str">
            <v>Year Round</v>
          </cell>
        </row>
        <row r="1297">
          <cell r="Q1297" t="str">
            <v>CRSS1Q</v>
          </cell>
          <cell r="R1297" t="str">
            <v>PORA1Q</v>
          </cell>
          <cell r="X1297">
            <v>99</v>
          </cell>
          <cell r="Y1297" t="str">
            <v>T20151686</v>
          </cell>
          <cell r="AB1297" t="str">
            <v>No</v>
          </cell>
          <cell r="AC1297" t="str">
            <v>No</v>
          </cell>
          <cell r="AE1297">
            <v>2.2418675089092482E-2</v>
          </cell>
          <cell r="AF1297">
            <v>125.31343756240329</v>
          </cell>
          <cell r="AG1297">
            <v>717</v>
          </cell>
          <cell r="AI1297">
            <v>4.9454940800632251E-2</v>
          </cell>
          <cell r="AJ1297">
            <v>125.31343756240329</v>
          </cell>
          <cell r="AK1297">
            <v>1066</v>
          </cell>
          <cell r="AL1297" t="str">
            <v>Year Round</v>
          </cell>
        </row>
        <row r="1298">
          <cell r="Q1298" t="str">
            <v>ACHR1R</v>
          </cell>
          <cell r="R1298" t="str">
            <v>PORA1R</v>
          </cell>
          <cell r="X1298">
            <v>99</v>
          </cell>
          <cell r="Y1298" t="str">
            <v>T20151685</v>
          </cell>
          <cell r="AB1298" t="str">
            <v>No</v>
          </cell>
          <cell r="AC1298" t="str">
            <v>No</v>
          </cell>
          <cell r="AE1298">
            <v>9.6694634604117535E-3</v>
          </cell>
          <cell r="AF1298">
            <v>36.919466180393357</v>
          </cell>
          <cell r="AG1298">
            <v>255</v>
          </cell>
          <cell r="AI1298">
            <v>3.2206274706138245E-2</v>
          </cell>
          <cell r="AJ1298">
            <v>36.919466180393357</v>
          </cell>
          <cell r="AK1298">
            <v>466</v>
          </cell>
          <cell r="AL1298" t="str">
            <v>Year Round</v>
          </cell>
        </row>
        <row r="1299">
          <cell r="Q1299" t="str">
            <v>CRSS1R</v>
          </cell>
          <cell r="R1299" t="str">
            <v>PORA1R</v>
          </cell>
          <cell r="X1299">
            <v>99</v>
          </cell>
          <cell r="Y1299" t="str">
            <v>T20151688</v>
          </cell>
          <cell r="AB1299" t="str">
            <v>No</v>
          </cell>
          <cell r="AC1299" t="str">
            <v>No</v>
          </cell>
          <cell r="AE1299">
            <v>2.2443803210445822E-2</v>
          </cell>
          <cell r="AF1299">
            <v>125.31343756240329</v>
          </cell>
          <cell r="AG1299">
            <v>718</v>
          </cell>
          <cell r="AI1299">
            <v>0.13058825669453064</v>
          </cell>
          <cell r="AJ1299">
            <v>125.31343756240329</v>
          </cell>
          <cell r="AK1299">
            <v>1731</v>
          </cell>
          <cell r="AL1299" t="str">
            <v>Year Round</v>
          </cell>
        </row>
        <row r="1300">
          <cell r="Q1300" t="str">
            <v>QUOI10</v>
          </cell>
          <cell r="R1300" t="str">
            <v>QUOI1Q</v>
          </cell>
          <cell r="X1300">
            <v>111</v>
          </cell>
          <cell r="Y1300" t="str">
            <v>C1ZE</v>
          </cell>
          <cell r="AB1300" t="str">
            <v>No</v>
          </cell>
          <cell r="AC1300" t="str">
            <v>No</v>
          </cell>
          <cell r="AE1300">
            <v>6.7096335391721943E-4</v>
          </cell>
          <cell r="AF1300">
            <v>4.1511697743239191</v>
          </cell>
          <cell r="AG1300">
            <v>31</v>
          </cell>
          <cell r="AI1300">
            <v>6.7096335391793099E-4</v>
          </cell>
          <cell r="AJ1300">
            <v>4.1511697743239191</v>
          </cell>
          <cell r="AK1300">
            <v>31</v>
          </cell>
          <cell r="AL1300" t="str">
            <v>Year Round</v>
          </cell>
        </row>
        <row r="1301">
          <cell r="Q1301" t="str">
            <v>RANN1Q</v>
          </cell>
          <cell r="R1301" t="str">
            <v>TUMB1Q</v>
          </cell>
          <cell r="X1301">
            <v>126</v>
          </cell>
          <cell r="Y1301" t="str">
            <v>C1FN</v>
          </cell>
          <cell r="AB1301" t="str">
            <v>No</v>
          </cell>
          <cell r="AC1301" t="str">
            <v>No</v>
          </cell>
          <cell r="AE1301">
            <v>2.7877591544376672E-2</v>
          </cell>
          <cell r="AF1301">
            <v>61.748650393068296</v>
          </cell>
          <cell r="AG1301">
            <v>663</v>
          </cell>
          <cell r="AI1301">
            <v>2.7877591544377203E-2</v>
          </cell>
          <cell r="AJ1301">
            <v>61.748650393068296</v>
          </cell>
          <cell r="AK1301">
            <v>663</v>
          </cell>
          <cell r="AL1301" t="str">
            <v>Year Round</v>
          </cell>
        </row>
        <row r="1302">
          <cell r="Q1302" t="str">
            <v>RANN1R</v>
          </cell>
          <cell r="R1302" t="str">
            <v>TUMB1R</v>
          </cell>
          <cell r="X1302">
            <v>126</v>
          </cell>
          <cell r="Y1302" t="str">
            <v>C1T3</v>
          </cell>
          <cell r="AB1302" t="str">
            <v>No</v>
          </cell>
          <cell r="AC1302" t="str">
            <v>No</v>
          </cell>
          <cell r="AE1302">
            <v>2.7877591544376672E-2</v>
          </cell>
          <cell r="AF1302">
            <v>61.748650393068296</v>
          </cell>
          <cell r="AG1302">
            <v>663</v>
          </cell>
          <cell r="AI1302">
            <v>2.7877591544377203E-2</v>
          </cell>
          <cell r="AJ1302">
            <v>61.748650393068296</v>
          </cell>
          <cell r="AK1302">
            <v>663</v>
          </cell>
          <cell r="AL1302" t="str">
            <v>Year Round</v>
          </cell>
        </row>
        <row r="1303">
          <cell r="Q1303" t="str">
            <v>SFEG1Q</v>
          </cell>
          <cell r="R1303" t="str">
            <v>SFEG1S</v>
          </cell>
          <cell r="X1303">
            <v>160</v>
          </cell>
          <cell r="Y1303" t="str">
            <v>C13H</v>
          </cell>
          <cell r="AB1303" t="str">
            <v>No</v>
          </cell>
          <cell r="AC1303" t="str">
            <v>No</v>
          </cell>
          <cell r="AE1303">
            <v>0</v>
          </cell>
          <cell r="AF1303">
            <v>1.0377924435809798</v>
          </cell>
          <cell r="AG1303">
            <v>0</v>
          </cell>
          <cell r="AI1303">
            <v>1.3695501826753681E-27</v>
          </cell>
          <cell r="AJ1303">
            <v>1.0377924435809798</v>
          </cell>
          <cell r="AK1303">
            <v>0</v>
          </cell>
          <cell r="AL1303" t="str">
            <v>Year Round</v>
          </cell>
        </row>
        <row r="1304">
          <cell r="Q1304" t="str">
            <v>SFEG1Q</v>
          </cell>
          <cell r="R1304" t="str">
            <v>SFER10</v>
          </cell>
          <cell r="X1304">
            <v>126</v>
          </cell>
          <cell r="Y1304" t="str">
            <v>C1U2</v>
          </cell>
          <cell r="AB1304" t="str">
            <v>No</v>
          </cell>
          <cell r="AC1304" t="str">
            <v>No</v>
          </cell>
          <cell r="AE1304">
            <v>1.2234444484045804E-2</v>
          </cell>
          <cell r="AF1304">
            <v>5.4484103288001435</v>
          </cell>
          <cell r="AG1304">
            <v>121</v>
          </cell>
          <cell r="AI1304">
            <v>1.2234444484046429E-2</v>
          </cell>
          <cell r="AJ1304">
            <v>5.4484103288001435</v>
          </cell>
          <cell r="AK1304">
            <v>121</v>
          </cell>
          <cell r="AL1304" t="str">
            <v>Year Round</v>
          </cell>
        </row>
        <row r="1305">
          <cell r="Q1305" t="str">
            <v>SFEG1R</v>
          </cell>
          <cell r="R1305" t="str">
            <v>SFEG1T</v>
          </cell>
          <cell r="X1305">
            <v>160</v>
          </cell>
          <cell r="Y1305" t="str">
            <v>C13J</v>
          </cell>
          <cell r="AB1305" t="str">
            <v>No</v>
          </cell>
          <cell r="AC1305" t="str">
            <v>No</v>
          </cell>
          <cell r="AE1305">
            <v>0</v>
          </cell>
          <cell r="AF1305">
            <v>1.0377924435809798</v>
          </cell>
          <cell r="AG1305">
            <v>0</v>
          </cell>
          <cell r="AI1305">
            <v>1.3695501826753681E-27</v>
          </cell>
          <cell r="AJ1305">
            <v>1.0377924435809798</v>
          </cell>
          <cell r="AK1305">
            <v>0</v>
          </cell>
          <cell r="AL1305" t="str">
            <v>Year Round</v>
          </cell>
        </row>
        <row r="1306">
          <cell r="Q1306" t="str">
            <v>SFEG1R</v>
          </cell>
          <cell r="R1306" t="str">
            <v>SFER10</v>
          </cell>
          <cell r="X1306">
            <v>126</v>
          </cell>
          <cell r="Y1306" t="str">
            <v>C1U3</v>
          </cell>
          <cell r="AB1306" t="str">
            <v>No</v>
          </cell>
          <cell r="AC1306" t="str">
            <v>No</v>
          </cell>
          <cell r="AE1306">
            <v>1.2234444484045804E-2</v>
          </cell>
          <cell r="AF1306">
            <v>5.4484103288001435</v>
          </cell>
          <cell r="AG1306">
            <v>121</v>
          </cell>
          <cell r="AI1306">
            <v>1.2234444484046429E-2</v>
          </cell>
          <cell r="AJ1306">
            <v>5.4484103288001435</v>
          </cell>
          <cell r="AK1306">
            <v>121</v>
          </cell>
          <cell r="AL1306" t="str">
            <v>Year Round</v>
          </cell>
        </row>
        <row r="1307">
          <cell r="Q1307" t="str">
            <v>SFEM1Q</v>
          </cell>
          <cell r="R1307" t="str">
            <v>SFER10</v>
          </cell>
          <cell r="X1307">
            <v>132</v>
          </cell>
          <cell r="Y1307" t="str">
            <v>C1S9</v>
          </cell>
          <cell r="AB1307" t="str">
            <v>No</v>
          </cell>
          <cell r="AC1307" t="str">
            <v>No</v>
          </cell>
          <cell r="AE1307">
            <v>4.3506200000003178E-3</v>
          </cell>
          <cell r="AF1307">
            <v>29.49230899795155</v>
          </cell>
          <cell r="AG1307">
            <v>316</v>
          </cell>
          <cell r="AI1307">
            <v>4.3506199999987045E-3</v>
          </cell>
          <cell r="AJ1307">
            <v>29.49230899795155</v>
          </cell>
          <cell r="AK1307">
            <v>316</v>
          </cell>
          <cell r="AL1307" t="str">
            <v>Year Round</v>
          </cell>
        </row>
        <row r="1308">
          <cell r="Q1308" t="str">
            <v>SFEM1R</v>
          </cell>
          <cell r="R1308" t="str">
            <v>SFER10</v>
          </cell>
          <cell r="X1308">
            <v>132</v>
          </cell>
          <cell r="Y1308" t="str">
            <v>C1U1</v>
          </cell>
          <cell r="AB1308" t="str">
            <v>No</v>
          </cell>
          <cell r="AC1308" t="str">
            <v>No</v>
          </cell>
          <cell r="AE1308">
            <v>4.3506200000003178E-3</v>
          </cell>
          <cell r="AF1308">
            <v>29.49230899795155</v>
          </cell>
          <cell r="AG1308">
            <v>316</v>
          </cell>
          <cell r="AI1308">
            <v>4.3506199999987045E-3</v>
          </cell>
          <cell r="AJ1308">
            <v>29.49230899795155</v>
          </cell>
          <cell r="AK1308">
            <v>316</v>
          </cell>
          <cell r="AL1308" t="str">
            <v>Year Round</v>
          </cell>
        </row>
        <row r="1309">
          <cell r="Q1309" t="str">
            <v>GARB1Q</v>
          </cell>
          <cell r="R1309" t="str">
            <v>SLOY10</v>
          </cell>
          <cell r="X1309">
            <v>132</v>
          </cell>
          <cell r="Y1309" t="str">
            <v>C1MD</v>
          </cell>
          <cell r="AB1309" t="str">
            <v>No</v>
          </cell>
          <cell r="AC1309" t="str">
            <v>No</v>
          </cell>
          <cell r="AE1309">
            <v>0.12942548819903349</v>
          </cell>
          <cell r="AF1309">
            <v>38.657768523391496</v>
          </cell>
          <cell r="AG1309">
            <v>1155</v>
          </cell>
          <cell r="AI1309">
            <v>0.17029282048606056</v>
          </cell>
          <cell r="AJ1309">
            <v>38.657768523391496</v>
          </cell>
          <cell r="AK1309">
            <v>1325</v>
          </cell>
          <cell r="AL1309" t="str">
            <v>Year Round</v>
          </cell>
        </row>
        <row r="1310">
          <cell r="Q1310" t="str">
            <v>GARB1R</v>
          </cell>
          <cell r="R1310" t="str">
            <v>SLOY10</v>
          </cell>
          <cell r="X1310">
            <v>132</v>
          </cell>
          <cell r="Y1310" t="str">
            <v>C1MC</v>
          </cell>
          <cell r="AB1310" t="str">
            <v>No</v>
          </cell>
          <cell r="AC1310" t="str">
            <v>No</v>
          </cell>
          <cell r="AE1310">
            <v>0.13668676443932426</v>
          </cell>
          <cell r="AF1310">
            <v>38.657768523391496</v>
          </cell>
          <cell r="AG1310">
            <v>1187</v>
          </cell>
          <cell r="AI1310">
            <v>0.17881482542884475</v>
          </cell>
          <cell r="AJ1310">
            <v>38.657768523391496</v>
          </cell>
          <cell r="AK1310">
            <v>1358</v>
          </cell>
          <cell r="AL1310" t="str">
            <v>Year Round</v>
          </cell>
        </row>
        <row r="1311">
          <cell r="Q1311" t="str">
            <v>GARB1S</v>
          </cell>
          <cell r="R1311" t="str">
            <v>SLOY10</v>
          </cell>
          <cell r="X1311">
            <v>132</v>
          </cell>
          <cell r="Y1311" t="str">
            <v>C1MF</v>
          </cell>
          <cell r="AB1311" t="str">
            <v>No</v>
          </cell>
          <cell r="AC1311" t="str">
            <v>No</v>
          </cell>
          <cell r="AE1311">
            <v>0.14313961959705584</v>
          </cell>
          <cell r="AF1311">
            <v>38.657768523391496</v>
          </cell>
          <cell r="AG1311">
            <v>1219</v>
          </cell>
          <cell r="AI1311">
            <v>0.1858154643711884</v>
          </cell>
          <cell r="AJ1311">
            <v>38.657768523391496</v>
          </cell>
          <cell r="AK1311">
            <v>1389</v>
          </cell>
          <cell r="AL1311" t="str">
            <v>Year Round</v>
          </cell>
        </row>
        <row r="1312">
          <cell r="Q1312" t="str">
            <v>GARB1T</v>
          </cell>
          <cell r="R1312" t="str">
            <v>SLOY10</v>
          </cell>
          <cell r="X1312">
            <v>132</v>
          </cell>
          <cell r="Y1312" t="str">
            <v>C1ME</v>
          </cell>
          <cell r="AB1312" t="str">
            <v>No</v>
          </cell>
          <cell r="AC1312" t="str">
            <v>No</v>
          </cell>
          <cell r="AE1312">
            <v>0.14410716881459509</v>
          </cell>
          <cell r="AF1312">
            <v>38.657768523391496</v>
          </cell>
          <cell r="AG1312">
            <v>1223</v>
          </cell>
          <cell r="AI1312">
            <v>0.18723558553887595</v>
          </cell>
          <cell r="AJ1312">
            <v>38.657768523391496</v>
          </cell>
          <cell r="AK1312">
            <v>1394</v>
          </cell>
          <cell r="AL1312" t="str">
            <v>Year Round</v>
          </cell>
        </row>
        <row r="1313">
          <cell r="Q1313" t="str">
            <v>INVR10</v>
          </cell>
          <cell r="R1313" t="str">
            <v>SLOY10</v>
          </cell>
          <cell r="X1313">
            <v>132</v>
          </cell>
          <cell r="Y1313" t="str">
            <v>C11G</v>
          </cell>
          <cell r="AB1313" t="str">
            <v>No</v>
          </cell>
          <cell r="AC1313" t="str">
            <v>No</v>
          </cell>
          <cell r="AE1313">
            <v>5.6478894448368823E-3</v>
          </cell>
          <cell r="AF1313">
            <v>29.110078042446482</v>
          </cell>
          <cell r="AG1313">
            <v>205</v>
          </cell>
          <cell r="AI1313">
            <v>1.4766796135316522E-2</v>
          </cell>
          <cell r="AJ1313">
            <v>29.110078042446482</v>
          </cell>
          <cell r="AK1313">
            <v>331</v>
          </cell>
          <cell r="AL1313" t="str">
            <v>Year Round</v>
          </cell>
        </row>
        <row r="1314">
          <cell r="Q1314" t="str">
            <v>SLOY10</v>
          </cell>
          <cell r="R1314" t="str">
            <v>SLOY1T</v>
          </cell>
          <cell r="X1314">
            <v>132</v>
          </cell>
          <cell r="Y1314" t="str">
            <v>C1VT</v>
          </cell>
          <cell r="AB1314" t="str">
            <v>No</v>
          </cell>
          <cell r="AC1314" t="str">
            <v>No</v>
          </cell>
          <cell r="AE1314">
            <v>7.8653523306870653E-3</v>
          </cell>
          <cell r="AF1314">
            <v>112.16854953501644</v>
          </cell>
          <cell r="AG1314">
            <v>1341</v>
          </cell>
          <cell r="AI1314">
            <v>2.8168304597292592E-2</v>
          </cell>
          <cell r="AJ1314">
            <v>112.16854953501644</v>
          </cell>
          <cell r="AK1314">
            <v>2538</v>
          </cell>
          <cell r="AL1314" t="str">
            <v>Year Round</v>
          </cell>
        </row>
        <row r="1315">
          <cell r="Q1315" t="str">
            <v>STRW10</v>
          </cell>
          <cell r="R1315" t="str">
            <v>STRW1C</v>
          </cell>
          <cell r="X1315">
            <v>200</v>
          </cell>
          <cell r="Y1315" t="str">
            <v>T20161790</v>
          </cell>
          <cell r="AB1315" t="str">
            <v>No</v>
          </cell>
          <cell r="AC1315" t="str">
            <v>No</v>
          </cell>
          <cell r="AE1315">
            <v>0</v>
          </cell>
          <cell r="AF1315">
            <v>7.2701837661584721</v>
          </cell>
          <cell r="AG1315">
            <v>0</v>
          </cell>
          <cell r="AI1315">
            <v>2.242496025000775E-3</v>
          </cell>
          <cell r="AJ1315">
            <v>7.2701837661584721</v>
          </cell>
          <cell r="AK1315">
            <v>344</v>
          </cell>
          <cell r="AL1315" t="str">
            <v>Year Round</v>
          </cell>
        </row>
        <row r="1316">
          <cell r="Q1316" t="str">
            <v>FOGG1Q</v>
          </cell>
          <cell r="R1316" t="str">
            <v>TARL1Q</v>
          </cell>
          <cell r="X1316">
            <v>132</v>
          </cell>
          <cell r="Y1316" t="str">
            <v>C1BP</v>
          </cell>
          <cell r="AB1316" t="str">
            <v>No</v>
          </cell>
          <cell r="AC1316" t="str">
            <v>No</v>
          </cell>
          <cell r="AE1316">
            <v>3.3657206998770959E-3</v>
          </cell>
          <cell r="AF1316">
            <v>89.769046369754747</v>
          </cell>
          <cell r="AG1316">
            <v>295</v>
          </cell>
          <cell r="AI1316">
            <v>3.3657206998772729E-3</v>
          </cell>
          <cell r="AJ1316">
            <v>89.769046369754747</v>
          </cell>
          <cell r="AK1316">
            <v>295</v>
          </cell>
          <cell r="AL1316" t="str">
            <v>Year Round</v>
          </cell>
        </row>
        <row r="1317">
          <cell r="Q1317" t="str">
            <v>FOGG1R</v>
          </cell>
          <cell r="R1317" t="str">
            <v>TARL1R</v>
          </cell>
          <cell r="X1317">
            <v>132</v>
          </cell>
          <cell r="Y1317" t="str">
            <v>C1BR</v>
          </cell>
          <cell r="AB1317" t="str">
            <v>No</v>
          </cell>
          <cell r="AC1317" t="str">
            <v>No</v>
          </cell>
          <cell r="AE1317">
            <v>2.8769376589755598E-2</v>
          </cell>
          <cell r="AF1317">
            <v>89.769046369754747</v>
          </cell>
          <cell r="AG1317">
            <v>862</v>
          </cell>
          <cell r="AI1317">
            <v>2.8769376589755598E-2</v>
          </cell>
          <cell r="AJ1317">
            <v>89.769046369754747</v>
          </cell>
          <cell r="AK1317">
            <v>862</v>
          </cell>
          <cell r="AL1317" t="str">
            <v>Year Round</v>
          </cell>
        </row>
        <row r="1318">
          <cell r="Q1318" t="str">
            <v>FERO1S</v>
          </cell>
          <cell r="R1318" t="str">
            <v>TAYN1R</v>
          </cell>
          <cell r="X1318">
            <v>99</v>
          </cell>
          <cell r="Y1318" t="str">
            <v>C1NG</v>
          </cell>
          <cell r="AB1318" t="str">
            <v>No</v>
          </cell>
          <cell r="AC1318" t="str">
            <v>No</v>
          </cell>
          <cell r="AE1318">
            <v>8.0572958763862057E-3</v>
          </cell>
          <cell r="AF1318">
            <v>19.432663506053846</v>
          </cell>
          <cell r="AG1318">
            <v>169</v>
          </cell>
          <cell r="AI1318">
            <v>8.0572958763867903E-3</v>
          </cell>
          <cell r="AJ1318">
            <v>19.432663506053846</v>
          </cell>
          <cell r="AK1318">
            <v>169</v>
          </cell>
          <cell r="AL1318" t="str">
            <v>Year Round</v>
          </cell>
        </row>
        <row r="1319">
          <cell r="Q1319" t="str">
            <v>BIHI1Q</v>
          </cell>
          <cell r="R1319" t="str">
            <v>TEAL10</v>
          </cell>
          <cell r="X1319">
            <v>229</v>
          </cell>
          <cell r="Y1319" t="str">
            <v>C1KS</v>
          </cell>
          <cell r="AB1319" t="str">
            <v>No</v>
          </cell>
          <cell r="AC1319" t="str">
            <v>No</v>
          </cell>
          <cell r="AE1319">
            <v>4.7180153544110646E-3</v>
          </cell>
          <cell r="AF1319">
            <v>14.529094210133715</v>
          </cell>
          <cell r="AG1319">
            <v>204</v>
          </cell>
          <cell r="AI1319">
            <v>1.3322030027269867E-2</v>
          </cell>
          <cell r="AJ1319">
            <v>14.529094210133715</v>
          </cell>
          <cell r="AK1319">
            <v>342</v>
          </cell>
          <cell r="AL1319" t="str">
            <v>Year Round</v>
          </cell>
        </row>
        <row r="1320">
          <cell r="Q1320" t="str">
            <v>BIHI1R</v>
          </cell>
          <cell r="R1320" t="str">
            <v>TEAL10</v>
          </cell>
          <cell r="X1320">
            <v>229</v>
          </cell>
          <cell r="Y1320" t="str">
            <v>C1LM</v>
          </cell>
          <cell r="AB1320" t="str">
            <v>No</v>
          </cell>
          <cell r="AC1320" t="str">
            <v>No</v>
          </cell>
          <cell r="AE1320">
            <v>4.7180153544110646E-3</v>
          </cell>
          <cell r="AF1320">
            <v>14.529094210133715</v>
          </cell>
          <cell r="AG1320">
            <v>204</v>
          </cell>
          <cell r="AI1320">
            <v>1.3322030027270906E-2</v>
          </cell>
          <cell r="AJ1320">
            <v>14.529094210133715</v>
          </cell>
          <cell r="AK1320">
            <v>342</v>
          </cell>
          <cell r="AL1320" t="str">
            <v>Year Round</v>
          </cell>
        </row>
        <row r="1321">
          <cell r="Q1321" t="str">
            <v>FETT20</v>
          </cell>
          <cell r="R1321" t="str">
            <v>TEAL20</v>
          </cell>
          <cell r="X1321">
            <v>955</v>
          </cell>
          <cell r="Y1321" t="str">
            <v>B18F</v>
          </cell>
          <cell r="AB1321" t="str">
            <v>No</v>
          </cell>
          <cell r="AC1321" t="str">
            <v>No</v>
          </cell>
          <cell r="AE1321">
            <v>1.1034660011177821E-2</v>
          </cell>
          <cell r="AF1321">
            <v>100.13331350904372</v>
          </cell>
          <cell r="AG1321">
            <v>1623</v>
          </cell>
          <cell r="AI1321">
            <v>0.78015721364207091</v>
          </cell>
          <cell r="AJ1321">
            <v>100.13331350904372</v>
          </cell>
          <cell r="AK1321">
            <v>13647</v>
          </cell>
          <cell r="AL1321" t="str">
            <v>Year Round</v>
          </cell>
        </row>
        <row r="1322">
          <cell r="Q1322" t="str">
            <v>GLRB20</v>
          </cell>
          <cell r="R1322" t="str">
            <v>TEAL20</v>
          </cell>
          <cell r="X1322">
            <v>955</v>
          </cell>
          <cell r="Y1322" t="str">
            <v>B178</v>
          </cell>
          <cell r="AB1322" t="str">
            <v>No</v>
          </cell>
          <cell r="AC1322" t="str">
            <v>No</v>
          </cell>
          <cell r="AE1322">
            <v>1.2417819338303162E-3</v>
          </cell>
          <cell r="AF1322">
            <v>46.501167733703127</v>
          </cell>
          <cell r="AG1322">
            <v>376</v>
          </cell>
          <cell r="AI1322">
            <v>0.2986502856624364</v>
          </cell>
          <cell r="AJ1322">
            <v>46.501167733703127</v>
          </cell>
          <cell r="AK1322">
            <v>5830</v>
          </cell>
          <cell r="AL1322" t="str">
            <v>Year Round</v>
          </cell>
        </row>
        <row r="1323">
          <cell r="Q1323" t="str">
            <v>KINB2K</v>
          </cell>
          <cell r="R1323" t="str">
            <v>TEAL20</v>
          </cell>
          <cell r="X1323">
            <v>955</v>
          </cell>
          <cell r="Y1323" t="str">
            <v>B177</v>
          </cell>
          <cell r="AB1323" t="str">
            <v>No</v>
          </cell>
          <cell r="AC1323" t="str">
            <v>No</v>
          </cell>
          <cell r="AE1323">
            <v>9.8677071288123697E-2</v>
          </cell>
          <cell r="AF1323">
            <v>102.59020510322134</v>
          </cell>
          <cell r="AG1323">
            <v>4915</v>
          </cell>
          <cell r="AI1323">
            <v>0.38767366449223634</v>
          </cell>
          <cell r="AJ1323">
            <v>102.59020510322134</v>
          </cell>
          <cell r="AK1323">
            <v>9741</v>
          </cell>
          <cell r="AL1323" t="str">
            <v>Year Round</v>
          </cell>
        </row>
        <row r="1324">
          <cell r="Q1324" t="str">
            <v>TEAL10</v>
          </cell>
          <cell r="R1324" t="str">
            <v>TEAL20</v>
          </cell>
          <cell r="X1324">
            <v>180</v>
          </cell>
          <cell r="Y1324" t="str">
            <v>S139</v>
          </cell>
          <cell r="AB1324" t="str">
            <v>No</v>
          </cell>
          <cell r="AC1324" t="str">
            <v>No</v>
          </cell>
          <cell r="AE1324">
            <v>5.7208384939159952E-2</v>
          </cell>
          <cell r="AF1324">
            <v>0</v>
          </cell>
          <cell r="AG1324">
            <v>0</v>
          </cell>
          <cell r="AI1324">
            <v>9.5016255501212243E-3</v>
          </cell>
          <cell r="AJ1324">
            <v>0</v>
          </cell>
          <cell r="AK1324">
            <v>0</v>
          </cell>
          <cell r="AL1324" t="str">
            <v>Peak Security</v>
          </cell>
        </row>
        <row r="1325">
          <cell r="Q1325" t="str">
            <v>TEAL10</v>
          </cell>
          <cell r="R1325" t="str">
            <v>TEAL20</v>
          </cell>
          <cell r="X1325">
            <v>180</v>
          </cell>
          <cell r="Y1325" t="str">
            <v>S138</v>
          </cell>
          <cell r="AB1325" t="str">
            <v>No</v>
          </cell>
          <cell r="AC1325" t="str">
            <v>No</v>
          </cell>
          <cell r="AE1325">
            <v>2.7182472980537789E-2</v>
          </cell>
          <cell r="AF1325">
            <v>0</v>
          </cell>
          <cell r="AG1325">
            <v>0</v>
          </cell>
          <cell r="AI1325">
            <v>4.5146822456538704E-3</v>
          </cell>
          <cell r="AJ1325">
            <v>0</v>
          </cell>
          <cell r="AK1325">
            <v>0</v>
          </cell>
          <cell r="AL1325" t="str">
            <v>Peak Security</v>
          </cell>
        </row>
        <row r="1326">
          <cell r="Q1326" t="str">
            <v>TEAL10</v>
          </cell>
          <cell r="R1326" t="str">
            <v>TEAL20</v>
          </cell>
          <cell r="X1326">
            <v>180</v>
          </cell>
          <cell r="Y1326" t="str">
            <v>S151</v>
          </cell>
          <cell r="AB1326" t="str">
            <v>No</v>
          </cell>
          <cell r="AC1326" t="str">
            <v>No</v>
          </cell>
          <cell r="AE1326">
            <v>5.6058496985582282E-2</v>
          </cell>
          <cell r="AF1326">
            <v>0</v>
          </cell>
          <cell r="AG1326">
            <v>0</v>
          </cell>
          <cell r="AI1326">
            <v>9.3106429735092533E-3</v>
          </cell>
          <cell r="AJ1326">
            <v>0</v>
          </cell>
          <cell r="AK1326">
            <v>0</v>
          </cell>
          <cell r="AL1326" t="str">
            <v>Peak Security</v>
          </cell>
        </row>
        <row r="1327">
          <cell r="Q1327" t="str">
            <v>TEAL20</v>
          </cell>
          <cell r="R1327" t="str">
            <v>WFIB20</v>
          </cell>
          <cell r="X1327">
            <v>955</v>
          </cell>
          <cell r="Y1327" t="str">
            <v>B179</v>
          </cell>
          <cell r="AB1327" t="str">
            <v>No</v>
          </cell>
          <cell r="AC1327" t="str">
            <v>No</v>
          </cell>
          <cell r="AE1327">
            <v>2.1112649716902711E-3</v>
          </cell>
          <cell r="AF1327">
            <v>46.501167733703127</v>
          </cell>
          <cell r="AG1327">
            <v>490</v>
          </cell>
          <cell r="AI1327">
            <v>0.31153547419195526</v>
          </cell>
          <cell r="AJ1327">
            <v>46.501167733703127</v>
          </cell>
          <cell r="AK1327">
            <v>5954</v>
          </cell>
          <cell r="AL1327" t="str">
            <v>Year Round</v>
          </cell>
        </row>
        <row r="1328">
          <cell r="Q1328" t="str">
            <v>TUMM1Q</v>
          </cell>
          <cell r="R1328" t="str">
            <v>TUMM20</v>
          </cell>
          <cell r="X1328">
            <v>240</v>
          </cell>
          <cell r="Y1328" t="str">
            <v>SS45</v>
          </cell>
          <cell r="AB1328" t="str">
            <v>No</v>
          </cell>
          <cell r="AC1328" t="str">
            <v>No</v>
          </cell>
          <cell r="AE1328">
            <v>3.9919758052257151E-3</v>
          </cell>
          <cell r="AF1328">
            <v>0</v>
          </cell>
          <cell r="AG1328">
            <v>0</v>
          </cell>
          <cell r="AI1328">
            <v>1.2766797006036754E-2</v>
          </cell>
          <cell r="AJ1328">
            <v>0</v>
          </cell>
          <cell r="AK1328">
            <v>0</v>
          </cell>
          <cell r="AL1328" t="str">
            <v>Year Round</v>
          </cell>
        </row>
        <row r="1329">
          <cell r="Q1329" t="str">
            <v>TUMM1R</v>
          </cell>
          <cell r="R1329" t="str">
            <v>TUMM20</v>
          </cell>
          <cell r="X1329">
            <v>240</v>
          </cell>
          <cell r="Y1329" t="str">
            <v>SS46</v>
          </cell>
          <cell r="AB1329" t="str">
            <v>No</v>
          </cell>
          <cell r="AC1329" t="str">
            <v>No</v>
          </cell>
          <cell r="AE1329">
            <v>3.9919758052258704E-3</v>
          </cell>
          <cell r="AF1329">
            <v>0</v>
          </cell>
          <cell r="AG1329">
            <v>0</v>
          </cell>
          <cell r="AI1329">
            <v>1.2766797006037726E-2</v>
          </cell>
          <cell r="AJ1329">
            <v>0</v>
          </cell>
          <cell r="AK1329">
            <v>0</v>
          </cell>
          <cell r="AL1329" t="str">
            <v>Year Round</v>
          </cell>
        </row>
        <row r="1330">
          <cell r="Q1330" t="str">
            <v>BONB40</v>
          </cell>
          <cell r="R1330" t="str">
            <v>TUMM4A</v>
          </cell>
          <cell r="X1330">
            <v>2780</v>
          </cell>
          <cell r="Y1330" t="str">
            <v>T20151691</v>
          </cell>
          <cell r="AB1330" t="str">
            <v>No</v>
          </cell>
          <cell r="AC1330" t="str">
            <v>No</v>
          </cell>
          <cell r="AE1330">
            <v>0.10710370488166264</v>
          </cell>
          <cell r="AF1330">
            <v>72.900000000000006</v>
          </cell>
          <cell r="AG1330">
            <v>7953</v>
          </cell>
          <cell r="AI1330">
            <v>1.5646843545025457</v>
          </cell>
          <cell r="AJ1330">
            <v>72.900000000000006</v>
          </cell>
          <cell r="AK1330">
            <v>30396</v>
          </cell>
          <cell r="AL1330" t="str">
            <v>Year Round</v>
          </cell>
        </row>
        <row r="1331">
          <cell r="Q1331" t="str">
            <v>MELG40</v>
          </cell>
          <cell r="R1331" t="str">
            <v>TUMM4A</v>
          </cell>
          <cell r="X1331">
            <v>2780</v>
          </cell>
          <cell r="Y1331" t="str">
            <v>T20161791</v>
          </cell>
          <cell r="AB1331" t="str">
            <v>No</v>
          </cell>
          <cell r="AC1331" t="str">
            <v>No</v>
          </cell>
          <cell r="AE1331">
            <v>8.3302881574626286E-2</v>
          </cell>
          <cell r="AF1331">
            <v>53.19</v>
          </cell>
          <cell r="AG1331">
            <v>5802</v>
          </cell>
          <cell r="AI1331">
            <v>1.2169767201686394</v>
          </cell>
          <cell r="AJ1331">
            <v>53.19</v>
          </cell>
          <cell r="AK1331">
            <v>22178</v>
          </cell>
          <cell r="AL1331" t="str">
            <v>Year Round</v>
          </cell>
        </row>
        <row r="1332">
          <cell r="Q1332" t="str">
            <v>ERRO10</v>
          </cell>
          <cell r="R1332" t="str">
            <v>WHIB1A</v>
          </cell>
          <cell r="X1332">
            <v>132</v>
          </cell>
          <cell r="Y1332" t="str">
            <v>SSE1</v>
          </cell>
          <cell r="AB1332" t="str">
            <v>No</v>
          </cell>
          <cell r="AC1332" t="str">
            <v>No</v>
          </cell>
          <cell r="AE1332">
            <v>0.10713141666648715</v>
          </cell>
          <cell r="AF1332">
            <v>12.635123000598428</v>
          </cell>
          <cell r="AG1332">
            <v>585</v>
          </cell>
          <cell r="AI1332">
            <v>2.8673553786264395E-5</v>
          </cell>
          <cell r="AJ1332">
            <v>12.635123000598428</v>
          </cell>
          <cell r="AK1332">
            <v>10</v>
          </cell>
          <cell r="AL1332" t="str">
            <v>Peak Security</v>
          </cell>
        </row>
        <row r="1333">
          <cell r="Q1333" t="str">
            <v>WHIB1A</v>
          </cell>
          <cell r="R1333" t="str">
            <v>WHIB1C</v>
          </cell>
          <cell r="X1333">
            <v>126</v>
          </cell>
          <cell r="Y1333" t="str">
            <v>SS33</v>
          </cell>
          <cell r="AB1333" t="str">
            <v>No</v>
          </cell>
          <cell r="AC1333" t="str">
            <v>No</v>
          </cell>
          <cell r="AE1333">
            <v>1.9283654999968036E-2</v>
          </cell>
          <cell r="AF1333">
            <v>60.861824099555214</v>
          </cell>
          <cell r="AG1333">
            <v>2817</v>
          </cell>
          <cell r="AI1333">
            <v>5.1612396814555242E-6</v>
          </cell>
          <cell r="AJ1333">
            <v>60.861824099555214</v>
          </cell>
          <cell r="AK1333">
            <v>46</v>
          </cell>
          <cell r="AL1333" t="str">
            <v>Peak Security</v>
          </cell>
        </row>
        <row r="1334">
          <cell r="Q1334" t="str">
            <v>ERRO10</v>
          </cell>
          <cell r="R1334" t="str">
            <v>WHIB1B</v>
          </cell>
          <cell r="X1334">
            <v>132</v>
          </cell>
          <cell r="Y1334" t="str">
            <v>SSE2</v>
          </cell>
          <cell r="AB1334" t="str">
            <v>No</v>
          </cell>
          <cell r="AC1334" t="str">
            <v>No</v>
          </cell>
          <cell r="AE1334">
            <v>0.14327843300183346</v>
          </cell>
          <cell r="AF1334">
            <v>12.635123000598428</v>
          </cell>
          <cell r="AG1334">
            <v>676</v>
          </cell>
          <cell r="AI1334">
            <v>1.2629063113763731E-3</v>
          </cell>
          <cell r="AJ1334">
            <v>12.635123000598428</v>
          </cell>
          <cell r="AK1334">
            <v>64</v>
          </cell>
          <cell r="AL1334" t="str">
            <v>Peak Security</v>
          </cell>
        </row>
        <row r="1335">
          <cell r="Q1335" t="str">
            <v>WHIB1B</v>
          </cell>
          <cell r="R1335" t="str">
            <v>WHIB1D</v>
          </cell>
          <cell r="X1335">
            <v>126</v>
          </cell>
          <cell r="Y1335" t="str">
            <v>SS34</v>
          </cell>
          <cell r="AB1335" t="str">
            <v>No</v>
          </cell>
          <cell r="AC1335" t="str">
            <v>No</v>
          </cell>
          <cell r="AE1335">
            <v>2.5790117940331383E-2</v>
          </cell>
          <cell r="AF1335">
            <v>60.861824099555214</v>
          </cell>
          <cell r="AG1335">
            <v>3258</v>
          </cell>
          <cell r="AI1335">
            <v>2.2732313604774705E-4</v>
          </cell>
          <cell r="AJ1335">
            <v>60.861824099555214</v>
          </cell>
          <cell r="AK1335">
            <v>306</v>
          </cell>
          <cell r="AL1335" t="str">
            <v>Peak Security</v>
          </cell>
        </row>
        <row r="1336">
          <cell r="Q1336" t="str">
            <v>WHIB1C</v>
          </cell>
          <cell r="R1336" t="str">
            <v>WHIB1E</v>
          </cell>
          <cell r="X1336">
            <v>126</v>
          </cell>
          <cell r="Y1336" t="str">
            <v>SS35</v>
          </cell>
          <cell r="AB1336" t="str">
            <v>No</v>
          </cell>
          <cell r="AC1336" t="str">
            <v>No</v>
          </cell>
          <cell r="AE1336">
            <v>7.7134619999872173E-2</v>
          </cell>
          <cell r="AF1336">
            <v>9.2622975589602436</v>
          </cell>
          <cell r="AG1336">
            <v>429</v>
          </cell>
          <cell r="AI1336">
            <v>2.0644958725822097E-5</v>
          </cell>
          <cell r="AJ1336">
            <v>9.2622975589602436</v>
          </cell>
          <cell r="AK1336">
            <v>7</v>
          </cell>
          <cell r="AL1336" t="str">
            <v>Peak Security</v>
          </cell>
        </row>
        <row r="1337">
          <cell r="Q1337" t="str">
            <v>WHIB1D</v>
          </cell>
          <cell r="R1337" t="str">
            <v>WHIB1F</v>
          </cell>
          <cell r="X1337">
            <v>126</v>
          </cell>
          <cell r="Y1337" t="str">
            <v>SS36</v>
          </cell>
          <cell r="AB1337" t="str">
            <v>No</v>
          </cell>
          <cell r="AC1337" t="str">
            <v>No</v>
          </cell>
          <cell r="AE1337">
            <v>0.10316047176132431</v>
          </cell>
          <cell r="AF1337">
            <v>9.2622975589602436</v>
          </cell>
          <cell r="AG1337">
            <v>496</v>
          </cell>
          <cell r="AI1337">
            <v>9.0929254419242313E-4</v>
          </cell>
          <cell r="AJ1337">
            <v>9.2622975589602436</v>
          </cell>
          <cell r="AK1337">
            <v>47</v>
          </cell>
          <cell r="AL1337" t="str">
            <v>Peak Security</v>
          </cell>
        </row>
        <row r="1338">
          <cell r="Q1338" t="str">
            <v>WHIB1E</v>
          </cell>
          <cell r="R1338" t="str">
            <v>WHIB1G</v>
          </cell>
          <cell r="X1338">
            <v>126</v>
          </cell>
          <cell r="Y1338" t="str">
            <v>SS37</v>
          </cell>
          <cell r="AB1338" t="str">
            <v>No</v>
          </cell>
          <cell r="AC1338" t="str">
            <v>No</v>
          </cell>
          <cell r="AE1338">
            <v>2.1426283333306996E-3</v>
          </cell>
          <cell r="AF1338">
            <v>9.1396595917420793</v>
          </cell>
          <cell r="AG1338">
            <v>423</v>
          </cell>
          <cell r="AI1338">
            <v>5.7347107575331266E-7</v>
          </cell>
          <cell r="AJ1338">
            <v>9.1396595917420793</v>
          </cell>
          <cell r="AK1338">
            <v>7</v>
          </cell>
          <cell r="AL1338" t="str">
            <v>Peak Security</v>
          </cell>
        </row>
        <row r="1339">
          <cell r="Q1339" t="str">
            <v>WHIB1F</v>
          </cell>
          <cell r="R1339" t="str">
            <v>WHIB1H</v>
          </cell>
          <cell r="X1339">
            <v>126</v>
          </cell>
          <cell r="Y1339" t="str">
            <v>SS38</v>
          </cell>
          <cell r="AB1339" t="str">
            <v>No</v>
          </cell>
          <cell r="AC1339" t="str">
            <v>No</v>
          </cell>
          <cell r="AE1339">
            <v>2.8655686600377768E-3</v>
          </cell>
          <cell r="AF1339">
            <v>9.1396595917420793</v>
          </cell>
          <cell r="AG1339">
            <v>489</v>
          </cell>
          <cell r="AI1339">
            <v>2.5258126227527462E-5</v>
          </cell>
          <cell r="AJ1339">
            <v>9.1396595917420793</v>
          </cell>
          <cell r="AK1339">
            <v>46</v>
          </cell>
          <cell r="AL1339" t="str">
            <v>Peak Security</v>
          </cell>
        </row>
        <row r="1340">
          <cell r="Q1340" t="str">
            <v>GRIF1T</v>
          </cell>
          <cell r="R1340" t="str">
            <v>WHIB1G</v>
          </cell>
          <cell r="X1340">
            <v>132</v>
          </cell>
          <cell r="Y1340" t="str">
            <v>SSE3</v>
          </cell>
          <cell r="AB1340" t="str">
            <v>No</v>
          </cell>
          <cell r="AC1340" t="str">
            <v>No</v>
          </cell>
          <cell r="AE1340">
            <v>0.31068110833286067</v>
          </cell>
          <cell r="AF1340">
            <v>36.763797313856209</v>
          </cell>
          <cell r="AG1340">
            <v>1702</v>
          </cell>
          <cell r="AI1340">
            <v>8.3153305977327102E-5</v>
          </cell>
          <cell r="AJ1340">
            <v>36.763797313856209</v>
          </cell>
          <cell r="AK1340">
            <v>28</v>
          </cell>
          <cell r="AL1340" t="str">
            <v>Peak Security</v>
          </cell>
        </row>
        <row r="1341">
          <cell r="Q1341" t="str">
            <v>GRIF1S</v>
          </cell>
          <cell r="R1341" t="str">
            <v>WHIB1H</v>
          </cell>
          <cell r="X1341">
            <v>132</v>
          </cell>
          <cell r="Y1341" t="str">
            <v>SSE4</v>
          </cell>
          <cell r="AB1341" t="str">
            <v>No</v>
          </cell>
          <cell r="AC1341" t="str">
            <v>No</v>
          </cell>
          <cell r="AE1341">
            <v>0.41550745570532971</v>
          </cell>
          <cell r="AF1341">
            <v>36.763797313856209</v>
          </cell>
          <cell r="AG1341">
            <v>1968</v>
          </cell>
          <cell r="AI1341">
            <v>3.6624283029944062E-3</v>
          </cell>
          <cell r="AJ1341">
            <v>36.763797313856209</v>
          </cell>
          <cell r="AK1341">
            <v>185</v>
          </cell>
          <cell r="AL1341" t="str">
            <v>Peak Security</v>
          </cell>
        </row>
        <row r="1342">
          <cell r="Q1342" t="str">
            <v>WIOW1Q</v>
          </cell>
          <cell r="R1342" t="str">
            <v>WOHI1Q</v>
          </cell>
          <cell r="X1342">
            <v>174</v>
          </cell>
          <cell r="Y1342" t="str">
            <v>C1MH</v>
          </cell>
          <cell r="AB1342" t="str">
            <v>No</v>
          </cell>
          <cell r="AC1342" t="str">
            <v>No</v>
          </cell>
          <cell r="AE1342">
            <v>6.9423862258856114E-7</v>
          </cell>
          <cell r="AF1342">
            <v>8.821235770438328</v>
          </cell>
          <cell r="AG1342">
            <v>3</v>
          </cell>
          <cell r="AI1342">
            <v>1.3109926429470521E-4</v>
          </cell>
          <cell r="AJ1342">
            <v>8.821235770438328</v>
          </cell>
          <cell r="AK1342">
            <v>36</v>
          </cell>
          <cell r="AL1342" t="str">
            <v>Year Round</v>
          </cell>
        </row>
        <row r="1343">
          <cell r="Q1343" t="str">
            <v>WIOW1R</v>
          </cell>
          <cell r="R1343" t="str">
            <v>WOHI1R</v>
          </cell>
          <cell r="X1343">
            <v>174</v>
          </cell>
          <cell r="Y1343" t="str">
            <v>C1MJ</v>
          </cell>
          <cell r="AB1343" t="str">
            <v>No</v>
          </cell>
          <cell r="AC1343" t="str">
            <v>No</v>
          </cell>
          <cell r="AE1343">
            <v>6.9423862258856114E-7</v>
          </cell>
          <cell r="AF1343">
            <v>8.821235770438328</v>
          </cell>
          <cell r="AG1343">
            <v>3</v>
          </cell>
          <cell r="AI1343">
            <v>1.3109926429470521E-4</v>
          </cell>
          <cell r="AJ1343">
            <v>8.821235770438328</v>
          </cell>
          <cell r="AK1343">
            <v>36</v>
          </cell>
          <cell r="AL1343" t="str">
            <v>Year Round</v>
          </cell>
        </row>
        <row r="1344">
          <cell r="Q1344" t="str">
            <v>FARI20</v>
          </cell>
          <cell r="R1344" t="str">
            <v>FARI2J</v>
          </cell>
          <cell r="X1344">
            <v>0</v>
          </cell>
          <cell r="Y1344" t="str">
            <v>None</v>
          </cell>
          <cell r="AB1344" t="str">
            <v>No</v>
          </cell>
          <cell r="AC1344" t="str">
            <v>No</v>
          </cell>
          <cell r="AE1344">
            <v>0</v>
          </cell>
          <cell r="AF1344">
            <v>0</v>
          </cell>
          <cell r="AG1344">
            <v>0</v>
          </cell>
          <cell r="AI1344">
            <v>0</v>
          </cell>
          <cell r="AJ1344">
            <v>0</v>
          </cell>
          <cell r="AK1344">
            <v>0</v>
          </cell>
          <cell r="AL1344" t="str">
            <v>Year Round</v>
          </cell>
        </row>
        <row r="1345">
          <cell r="Q1345" t="str">
            <v>FARI20</v>
          </cell>
          <cell r="R1345" t="str">
            <v>FARI2K</v>
          </cell>
          <cell r="X1345">
            <v>0</v>
          </cell>
          <cell r="Y1345" t="str">
            <v>None</v>
          </cell>
          <cell r="AB1345" t="str">
            <v>No</v>
          </cell>
          <cell r="AC1345" t="str">
            <v>No</v>
          </cell>
          <cell r="AE1345">
            <v>0</v>
          </cell>
          <cell r="AF1345">
            <v>0</v>
          </cell>
          <cell r="AG1345">
            <v>0</v>
          </cell>
          <cell r="AI1345">
            <v>0</v>
          </cell>
          <cell r="AJ1345">
            <v>0</v>
          </cell>
          <cell r="AK1345">
            <v>0</v>
          </cell>
          <cell r="AL1345" t="str">
            <v>Year Round</v>
          </cell>
        </row>
        <row r="1346">
          <cell r="Q1346" t="str">
            <v>HACK40</v>
          </cell>
          <cell r="R1346" t="str">
            <v>HIBU40</v>
          </cell>
          <cell r="X1346">
            <v>2500</v>
          </cell>
          <cell r="Y1346" t="str">
            <v>T201612003</v>
          </cell>
          <cell r="AB1346" t="str">
            <v>No</v>
          </cell>
          <cell r="AC1346" t="str">
            <v>No</v>
          </cell>
          <cell r="AE1346">
            <v>0</v>
          </cell>
          <cell r="AF1346">
            <v>69.99074072538582</v>
          </cell>
          <cell r="AG1346">
            <v>24974</v>
          </cell>
          <cell r="AI1346">
            <v>0</v>
          </cell>
          <cell r="AJ1346">
            <v>69.99074072538582</v>
          </cell>
          <cell r="AK1346">
            <v>51238</v>
          </cell>
          <cell r="AL1346" t="str">
            <v>Year Round</v>
          </cell>
        </row>
        <row r="1347">
          <cell r="Q1347" t="str">
            <v>HACK40</v>
          </cell>
          <cell r="R1347" t="str">
            <v>HIBU40</v>
          </cell>
          <cell r="X1347">
            <v>2500</v>
          </cell>
          <cell r="Y1347" t="str">
            <v>T201612004</v>
          </cell>
          <cell r="AB1347" t="str">
            <v>No</v>
          </cell>
          <cell r="AC1347" t="str">
            <v>No</v>
          </cell>
          <cell r="AE1347">
            <v>0</v>
          </cell>
          <cell r="AF1347">
            <v>69.99074072538582</v>
          </cell>
          <cell r="AG1347">
            <v>24974</v>
          </cell>
          <cell r="AI1347">
            <v>0</v>
          </cell>
          <cell r="AJ1347">
            <v>69.99074072538582</v>
          </cell>
          <cell r="AK1347">
            <v>51238</v>
          </cell>
          <cell r="AL1347" t="str">
            <v>Year Round</v>
          </cell>
        </row>
        <row r="1348">
          <cell r="Q1348" t="str">
            <v>HIBU40</v>
          </cell>
          <cell r="R1348" t="str">
            <v>SJOW40</v>
          </cell>
          <cell r="X1348">
            <v>2500</v>
          </cell>
          <cell r="Y1348" t="str">
            <v>T201612005</v>
          </cell>
          <cell r="AB1348" t="str">
            <v>No</v>
          </cell>
          <cell r="AC1348" t="str">
            <v>No</v>
          </cell>
          <cell r="AE1348">
            <v>0</v>
          </cell>
          <cell r="AF1348">
            <v>59.277872247010428</v>
          </cell>
          <cell r="AG1348">
            <v>21151</v>
          </cell>
          <cell r="AI1348">
            <v>0</v>
          </cell>
          <cell r="AJ1348">
            <v>59.277872247010428</v>
          </cell>
          <cell r="AK1348">
            <v>43396</v>
          </cell>
          <cell r="AL1348" t="str">
            <v>Year Round</v>
          </cell>
        </row>
        <row r="1349">
          <cell r="Q1349" t="str">
            <v>HIBU40</v>
          </cell>
          <cell r="R1349" t="str">
            <v>SJOW40</v>
          </cell>
          <cell r="X1349">
            <v>2500</v>
          </cell>
          <cell r="Y1349" t="str">
            <v>T201612006</v>
          </cell>
          <cell r="AB1349" t="str">
            <v>No</v>
          </cell>
          <cell r="AC1349" t="str">
            <v>No</v>
          </cell>
          <cell r="AE1349">
            <v>0</v>
          </cell>
          <cell r="AF1349">
            <v>59.277872247010428</v>
          </cell>
          <cell r="AG1349">
            <v>21151</v>
          </cell>
          <cell r="AI1349">
            <v>0</v>
          </cell>
          <cell r="AJ1349">
            <v>59.277872247010428</v>
          </cell>
          <cell r="AK1349">
            <v>43396</v>
          </cell>
          <cell r="AL1349" t="str">
            <v>Year Round</v>
          </cell>
        </row>
        <row r="1350">
          <cell r="Q1350" t="str">
            <v>ALNE1Q</v>
          </cell>
          <cell r="R1350" t="str">
            <v>FYRI10</v>
          </cell>
          <cell r="X1350">
            <v>229</v>
          </cell>
          <cell r="Y1350" t="str">
            <v>T201612007</v>
          </cell>
          <cell r="AB1350" t="str">
            <v>No</v>
          </cell>
          <cell r="AC1350" t="str">
            <v>No</v>
          </cell>
          <cell r="AE1350">
            <v>9.7010256729586311E-6</v>
          </cell>
          <cell r="AF1350">
            <v>3.5546001667246161</v>
          </cell>
          <cell r="AG1350">
            <v>5</v>
          </cell>
          <cell r="AI1350">
            <v>9.7010256729283819E-6</v>
          </cell>
          <cell r="AJ1350">
            <v>3.5546001667246161</v>
          </cell>
          <cell r="AK1350">
            <v>5</v>
          </cell>
          <cell r="AL1350" t="str">
            <v>Year Round</v>
          </cell>
        </row>
        <row r="1351">
          <cell r="Q1351" t="str">
            <v>ALNE1R</v>
          </cell>
          <cell r="R1351" t="str">
            <v>FYRI10</v>
          </cell>
          <cell r="X1351">
            <v>229</v>
          </cell>
          <cell r="Y1351" t="str">
            <v>T201612008</v>
          </cell>
          <cell r="AB1351" t="str">
            <v>No</v>
          </cell>
          <cell r="AC1351" t="str">
            <v>No</v>
          </cell>
          <cell r="AE1351">
            <v>9.7010256729586311E-6</v>
          </cell>
          <cell r="AF1351">
            <v>3.5546001667246161</v>
          </cell>
          <cell r="AG1351">
            <v>5</v>
          </cell>
          <cell r="AI1351">
            <v>9.7010256729283819E-6</v>
          </cell>
          <cell r="AJ1351">
            <v>3.5546001667246161</v>
          </cell>
          <cell r="AK1351">
            <v>5</v>
          </cell>
          <cell r="AL1351" t="str">
            <v>Year Round</v>
          </cell>
        </row>
        <row r="1352">
          <cell r="Q1352" t="str">
            <v>BEAU20</v>
          </cell>
          <cell r="R1352" t="str">
            <v>FYRI2K</v>
          </cell>
          <cell r="X1352">
            <v>702</v>
          </cell>
          <cell r="Y1352" t="str">
            <v>T201612011</v>
          </cell>
          <cell r="AB1352" t="str">
            <v>No</v>
          </cell>
          <cell r="AC1352" t="str">
            <v>No</v>
          </cell>
          <cell r="AE1352">
            <v>2.6942805450848827E-2</v>
          </cell>
          <cell r="AF1352">
            <v>38.027887943051553</v>
          </cell>
          <cell r="AG1352">
            <v>1396</v>
          </cell>
          <cell r="AI1352">
            <v>0.36385237859523473</v>
          </cell>
          <cell r="AJ1352">
            <v>38.027887943051553</v>
          </cell>
          <cell r="AK1352">
            <v>5129</v>
          </cell>
          <cell r="AL1352" t="str">
            <v>Year Round</v>
          </cell>
        </row>
        <row r="1353">
          <cell r="Q1353" t="str">
            <v>BEAU20</v>
          </cell>
          <cell r="R1353" t="str">
            <v>FYRI2J</v>
          </cell>
          <cell r="X1353">
            <v>702</v>
          </cell>
          <cell r="Y1353" t="str">
            <v>T201612012</v>
          </cell>
          <cell r="AB1353" t="str">
            <v>No</v>
          </cell>
          <cell r="AC1353" t="str">
            <v>No</v>
          </cell>
          <cell r="AE1353">
            <v>2.6942805450848342E-2</v>
          </cell>
          <cell r="AF1353">
            <v>38.027887943051553</v>
          </cell>
          <cell r="AG1353">
            <v>1396</v>
          </cell>
          <cell r="AI1353">
            <v>0.36385237859523473</v>
          </cell>
          <cell r="AJ1353">
            <v>38.027887943051553</v>
          </cell>
          <cell r="AK1353">
            <v>5129</v>
          </cell>
          <cell r="AL1353" t="str">
            <v>Year Round</v>
          </cell>
        </row>
        <row r="1354">
          <cell r="Q1354" t="str">
            <v>BROR1Q</v>
          </cell>
          <cell r="R1354" t="str">
            <v>LOCB10</v>
          </cell>
          <cell r="X1354">
            <v>126</v>
          </cell>
          <cell r="Y1354" t="str">
            <v>T201612013</v>
          </cell>
          <cell r="AB1354" t="str">
            <v>No</v>
          </cell>
          <cell r="AC1354" t="str">
            <v>No</v>
          </cell>
          <cell r="AE1354">
            <v>6.2147780493809353E-5</v>
          </cell>
          <cell r="AF1354">
            <v>57.389922130028182</v>
          </cell>
          <cell r="AG1354">
            <v>30</v>
          </cell>
          <cell r="AI1354">
            <v>5.2277765193292837E-2</v>
          </cell>
          <cell r="AJ1354">
            <v>57.389922130028182</v>
          </cell>
          <cell r="AK1354">
            <v>875</v>
          </cell>
          <cell r="AL1354" t="str">
            <v>Year Round</v>
          </cell>
        </row>
        <row r="1355">
          <cell r="Q1355" t="str">
            <v>CONN2J</v>
          </cell>
          <cell r="R1355" t="str">
            <v>LOCB20</v>
          </cell>
          <cell r="X1355">
            <v>702</v>
          </cell>
          <cell r="Y1355" t="str">
            <v>T201612014</v>
          </cell>
          <cell r="AB1355" t="str">
            <v>No</v>
          </cell>
          <cell r="AC1355" t="str">
            <v>No</v>
          </cell>
          <cell r="AE1355">
            <v>4.228841860071296E-2</v>
          </cell>
          <cell r="AF1355">
            <v>92.34316942994397</v>
          </cell>
          <cell r="AG1355">
            <v>2741</v>
          </cell>
          <cell r="AI1355">
            <v>0.43741210695840854</v>
          </cell>
          <cell r="AJ1355">
            <v>92.34316942994397</v>
          </cell>
          <cell r="AK1355">
            <v>8815</v>
          </cell>
          <cell r="AL1355" t="str">
            <v>Year Round</v>
          </cell>
        </row>
        <row r="1356">
          <cell r="Q1356" t="str">
            <v>FYRI10</v>
          </cell>
          <cell r="R1356" t="str">
            <v>FYRI2J</v>
          </cell>
          <cell r="X1356">
            <v>240</v>
          </cell>
          <cell r="Y1356" t="str">
            <v>T201612015</v>
          </cell>
          <cell r="AB1356" t="str">
            <v>No</v>
          </cell>
          <cell r="AC1356" t="str">
            <v>No</v>
          </cell>
          <cell r="AE1356">
            <v>5.4972478813239235E-5</v>
          </cell>
          <cell r="AF1356">
            <v>0</v>
          </cell>
          <cell r="AG1356">
            <v>0</v>
          </cell>
          <cell r="AI1356">
            <v>5.4972478812915296E-5</v>
          </cell>
          <cell r="AJ1356">
            <v>0</v>
          </cell>
          <cell r="AK1356">
            <v>0</v>
          </cell>
          <cell r="AL1356" t="str">
            <v>Year Round</v>
          </cell>
        </row>
        <row r="1357">
          <cell r="Q1357" t="str">
            <v>FYRI10</v>
          </cell>
          <cell r="R1357" t="str">
            <v>FYRI2K</v>
          </cell>
          <cell r="X1357">
            <v>240</v>
          </cell>
          <cell r="Y1357" t="str">
            <v>T201612016</v>
          </cell>
          <cell r="AB1357" t="str">
            <v>No</v>
          </cell>
          <cell r="AC1357" t="str">
            <v>No</v>
          </cell>
          <cell r="AE1357">
            <v>5.4972478813244629E-5</v>
          </cell>
          <cell r="AF1357">
            <v>0</v>
          </cell>
          <cell r="AG1357">
            <v>0</v>
          </cell>
          <cell r="AI1357">
            <v>5.4972478812915296E-5</v>
          </cell>
          <cell r="AJ1357">
            <v>0</v>
          </cell>
          <cell r="AK1357">
            <v>0</v>
          </cell>
          <cell r="AL1357" t="str">
            <v>Year Round</v>
          </cell>
        </row>
        <row r="1358">
          <cell r="Q1358" t="str">
            <v>FYRI2J</v>
          </cell>
          <cell r="R1358" t="str">
            <v>LOCB20</v>
          </cell>
          <cell r="X1358">
            <v>702</v>
          </cell>
          <cell r="Y1358" t="str">
            <v>SSEFYL1</v>
          </cell>
          <cell r="AB1358" t="str">
            <v>No</v>
          </cell>
          <cell r="AC1358" t="str">
            <v>No</v>
          </cell>
          <cell r="AE1358">
            <v>3.0284047485317704E-2</v>
          </cell>
          <cell r="AF1358">
            <v>40.940203344930381</v>
          </cell>
          <cell r="AG1358">
            <v>1555</v>
          </cell>
          <cell r="AI1358">
            <v>0.38928222791145944</v>
          </cell>
          <cell r="AJ1358">
            <v>40.940203344930381</v>
          </cell>
          <cell r="AK1358">
            <v>5574</v>
          </cell>
          <cell r="AL1358" t="str">
            <v>Year Round</v>
          </cell>
        </row>
        <row r="1359">
          <cell r="Q1359" t="str">
            <v>FYRI2K</v>
          </cell>
          <cell r="R1359" t="str">
            <v>LOCB20</v>
          </cell>
          <cell r="X1359">
            <v>702</v>
          </cell>
          <cell r="Y1359" t="str">
            <v>SSEFYL2</v>
          </cell>
          <cell r="AB1359" t="str">
            <v>No</v>
          </cell>
          <cell r="AC1359" t="str">
            <v>No</v>
          </cell>
          <cell r="AE1359">
            <v>3.0284047485317218E-2</v>
          </cell>
          <cell r="AF1359">
            <v>40.940203344930381</v>
          </cell>
          <cell r="AG1359">
            <v>1555</v>
          </cell>
          <cell r="AI1359">
            <v>0.38928222791145944</v>
          </cell>
          <cell r="AJ1359">
            <v>40.940203344930381</v>
          </cell>
          <cell r="AK1359">
            <v>5574</v>
          </cell>
          <cell r="AL1359" t="str">
            <v>Year Round</v>
          </cell>
        </row>
        <row r="1360">
          <cell r="Q1360" t="str">
            <v>LOCB10</v>
          </cell>
          <cell r="R1360" t="str">
            <v>LOCB20</v>
          </cell>
          <cell r="X1360">
            <v>240</v>
          </cell>
          <cell r="Y1360" t="str">
            <v>T201612018</v>
          </cell>
          <cell r="AB1360" t="str">
            <v>No</v>
          </cell>
          <cell r="AC1360" t="str">
            <v>No</v>
          </cell>
          <cell r="AE1360">
            <v>2.6281877768679516E-3</v>
          </cell>
          <cell r="AF1360">
            <v>0</v>
          </cell>
          <cell r="AG1360">
            <v>0</v>
          </cell>
          <cell r="AI1360">
            <v>3.5996415478594685E-3</v>
          </cell>
          <cell r="AJ1360">
            <v>0</v>
          </cell>
          <cell r="AK1360">
            <v>0</v>
          </cell>
          <cell r="AL1360" t="str">
            <v>Year Round</v>
          </cell>
        </row>
        <row r="1361">
          <cell r="Q1361" t="str">
            <v>LOCB10</v>
          </cell>
          <cell r="R1361" t="str">
            <v>LOCB20</v>
          </cell>
          <cell r="X1361">
            <v>240</v>
          </cell>
          <cell r="Y1361" t="str">
            <v>T201612019</v>
          </cell>
          <cell r="AB1361" t="str">
            <v>No</v>
          </cell>
          <cell r="AC1361" t="str">
            <v>No</v>
          </cell>
          <cell r="AE1361">
            <v>2.6281877768679516E-3</v>
          </cell>
          <cell r="AF1361">
            <v>0</v>
          </cell>
          <cell r="AG1361">
            <v>0</v>
          </cell>
          <cell r="AI1361">
            <v>3.5996415478594685E-3</v>
          </cell>
          <cell r="AJ1361">
            <v>0</v>
          </cell>
          <cell r="AK1361">
            <v>0</v>
          </cell>
          <cell r="AL1361" t="str">
            <v>Year Round</v>
          </cell>
        </row>
        <row r="1362">
          <cell r="Q1362" t="str">
            <v>LOCB10</v>
          </cell>
          <cell r="R1362" t="str">
            <v>MYBS1T</v>
          </cell>
          <cell r="X1362">
            <v>126</v>
          </cell>
          <cell r="Y1362" t="str">
            <v>T201612020</v>
          </cell>
          <cell r="AB1362" t="str">
            <v>No</v>
          </cell>
          <cell r="AC1362" t="str">
            <v>No</v>
          </cell>
          <cell r="AE1362">
            <v>2.7699404498582453E-2</v>
          </cell>
          <cell r="AF1362">
            <v>211.73560330160939</v>
          </cell>
          <cell r="AG1362">
            <v>1223</v>
          </cell>
          <cell r="AI1362">
            <v>0.33003629985432553</v>
          </cell>
          <cell r="AJ1362">
            <v>211.73560330160939</v>
          </cell>
          <cell r="AK1362">
            <v>4222</v>
          </cell>
          <cell r="AL1362" t="str">
            <v>Year Round</v>
          </cell>
        </row>
        <row r="1363">
          <cell r="Q1363" t="str">
            <v>LOCB10</v>
          </cell>
          <cell r="R1363" t="str">
            <v>SHIN10</v>
          </cell>
          <cell r="X1363">
            <v>126</v>
          </cell>
          <cell r="Y1363" t="str">
            <v>CLS1</v>
          </cell>
          <cell r="AB1363" t="str">
            <v>No</v>
          </cell>
          <cell r="AC1363" t="str">
            <v>No</v>
          </cell>
          <cell r="AE1363">
            <v>3.9454857934517681E-3</v>
          </cell>
          <cell r="AF1363">
            <v>31.626724718130355</v>
          </cell>
          <cell r="AG1363">
            <v>178</v>
          </cell>
          <cell r="AI1363">
            <v>6.6123479457760453E-3</v>
          </cell>
          <cell r="AJ1363">
            <v>31.626724718130355</v>
          </cell>
          <cell r="AK1363">
            <v>231</v>
          </cell>
          <cell r="AL1363" t="str">
            <v>Year Round</v>
          </cell>
        </row>
        <row r="1364">
          <cell r="Q1364" t="str">
            <v>LOCB10</v>
          </cell>
          <cell r="R1364" t="str">
            <v>SHIN10</v>
          </cell>
          <cell r="X1364">
            <v>126</v>
          </cell>
          <cell r="Y1364" t="str">
            <v>CLS2</v>
          </cell>
          <cell r="AB1364" t="str">
            <v>No</v>
          </cell>
          <cell r="AC1364" t="str">
            <v>No</v>
          </cell>
          <cell r="AE1364">
            <v>3.9454857934517681E-3</v>
          </cell>
          <cell r="AF1364">
            <v>31.600779907040831</v>
          </cell>
          <cell r="AG1364">
            <v>178</v>
          </cell>
          <cell r="AI1364">
            <v>6.6123479457760453E-3</v>
          </cell>
          <cell r="AJ1364">
            <v>31.600779907040831</v>
          </cell>
          <cell r="AK1364">
            <v>231</v>
          </cell>
          <cell r="AL1364" t="str">
            <v>Year Round</v>
          </cell>
        </row>
        <row r="1365">
          <cell r="Q1365" t="str">
            <v>LOCB20</v>
          </cell>
          <cell r="R1365" t="str">
            <v>STRB20</v>
          </cell>
          <cell r="X1365">
            <v>535</v>
          </cell>
          <cell r="Y1365" t="str">
            <v>T201612023</v>
          </cell>
          <cell r="AB1365" t="str">
            <v>No</v>
          </cell>
          <cell r="AC1365" t="str">
            <v>No</v>
          </cell>
          <cell r="AE1365">
            <v>1.2341649953976842E-2</v>
          </cell>
          <cell r="AF1365">
            <v>22.651342014613121</v>
          </cell>
          <cell r="AG1365">
            <v>650</v>
          </cell>
          <cell r="AI1365">
            <v>0.36627464326306014</v>
          </cell>
          <cell r="AJ1365">
            <v>22.651342014613121</v>
          </cell>
          <cell r="AK1365">
            <v>3540</v>
          </cell>
          <cell r="AL1365" t="str">
            <v>Year Round</v>
          </cell>
        </row>
        <row r="1366">
          <cell r="Q1366" t="str">
            <v>DUNH10</v>
          </cell>
          <cell r="R1366" t="str">
            <v>DUNH1Q</v>
          </cell>
          <cell r="X1366">
            <v>133</v>
          </cell>
          <cell r="Y1366" t="str">
            <v>T201612025</v>
          </cell>
          <cell r="AB1366" t="str">
            <v>No</v>
          </cell>
          <cell r="AC1366" t="str">
            <v>No</v>
          </cell>
          <cell r="AE1366">
            <v>0</v>
          </cell>
          <cell r="AF1366">
            <v>2.2579546439413387</v>
          </cell>
          <cell r="AG1366">
            <v>0</v>
          </cell>
          <cell r="AI1366">
            <v>0</v>
          </cell>
          <cell r="AJ1366">
            <v>2.2579546439413387</v>
          </cell>
          <cell r="AK1366">
            <v>0</v>
          </cell>
          <cell r="AL1366" t="str">
            <v>Year Round</v>
          </cell>
        </row>
        <row r="1367">
          <cell r="Q1367" t="str">
            <v>DUNH10</v>
          </cell>
          <cell r="R1367" t="str">
            <v>DUNH1R</v>
          </cell>
          <cell r="X1367">
            <v>133</v>
          </cell>
          <cell r="Y1367" t="str">
            <v>T201612026</v>
          </cell>
          <cell r="AB1367" t="str">
            <v>No</v>
          </cell>
          <cell r="AC1367" t="str">
            <v>No</v>
          </cell>
          <cell r="AE1367">
            <v>0</v>
          </cell>
          <cell r="AF1367">
            <v>2.2579546439413387</v>
          </cell>
          <cell r="AG1367">
            <v>0</v>
          </cell>
          <cell r="AI1367">
            <v>0</v>
          </cell>
          <cell r="AJ1367">
            <v>2.2579546439413387</v>
          </cell>
          <cell r="AK1367">
            <v>0</v>
          </cell>
          <cell r="AL1367" t="str">
            <v>Year Round</v>
          </cell>
        </row>
        <row r="1368">
          <cell r="Q1368" t="str">
            <v>FLIB40</v>
          </cell>
          <cell r="R1368" t="str">
            <v>HUNE40</v>
          </cell>
          <cell r="X1368">
            <v>2200</v>
          </cell>
          <cell r="Y1368" t="str">
            <v>WHVDC</v>
          </cell>
          <cell r="AB1368" t="str">
            <v>No</v>
          </cell>
          <cell r="AC1368" t="str">
            <v>No</v>
          </cell>
          <cell r="AE1368">
            <v>0</v>
          </cell>
          <cell r="AF1368">
            <v>2834.7404723579375</v>
          </cell>
          <cell r="AG1368">
            <v>405900</v>
          </cell>
          <cell r="AI1368">
            <v>0</v>
          </cell>
          <cell r="AJ1368">
            <v>2834.7404723579375</v>
          </cell>
          <cell r="AK1368">
            <v>1296981</v>
          </cell>
          <cell r="AL1368" t="str">
            <v>Year Round</v>
          </cell>
        </row>
        <row r="1369">
          <cell r="Q1369" t="str">
            <v>BLHI20</v>
          </cell>
          <cell r="R1369" t="str">
            <v>BLHI40</v>
          </cell>
          <cell r="X1369">
            <v>1200</v>
          </cell>
          <cell r="Y1369" t="str">
            <v>T201612027</v>
          </cell>
          <cell r="AB1369" t="str">
            <v>No</v>
          </cell>
          <cell r="AC1369" t="str">
            <v>No</v>
          </cell>
          <cell r="AE1369">
            <v>0</v>
          </cell>
          <cell r="AF1369">
            <v>0</v>
          </cell>
          <cell r="AG1369">
            <v>0</v>
          </cell>
          <cell r="AI1369">
            <v>5.2942049999999997E-3</v>
          </cell>
          <cell r="AJ1369">
            <v>0</v>
          </cell>
          <cell r="AK1369">
            <v>0</v>
          </cell>
          <cell r="AL1369" t="str">
            <v>Year Round</v>
          </cell>
        </row>
        <row r="1370">
          <cell r="Q1370" t="str">
            <v>BLHI20</v>
          </cell>
          <cell r="R1370" t="str">
            <v>BLHI40</v>
          </cell>
          <cell r="X1370">
            <v>1200</v>
          </cell>
          <cell r="Y1370" t="str">
            <v>T201612028</v>
          </cell>
          <cell r="AB1370" t="str">
            <v>No</v>
          </cell>
          <cell r="AC1370" t="str">
            <v>No</v>
          </cell>
          <cell r="AE1370">
            <v>0</v>
          </cell>
          <cell r="AF1370">
            <v>0</v>
          </cell>
          <cell r="AG1370">
            <v>0</v>
          </cell>
          <cell r="AI1370">
            <v>5.2942049999999997E-3</v>
          </cell>
          <cell r="AJ1370">
            <v>0</v>
          </cell>
          <cell r="AK1370">
            <v>0</v>
          </cell>
          <cell r="AL1370" t="str">
            <v>Year Round</v>
          </cell>
        </row>
        <row r="1371">
          <cell r="Q1371" t="str">
            <v>BLHI20</v>
          </cell>
          <cell r="R1371" t="str">
            <v>BLHI40</v>
          </cell>
          <cell r="X1371">
            <v>1200</v>
          </cell>
          <cell r="Y1371" t="str">
            <v>T201612029</v>
          </cell>
          <cell r="AB1371" t="str">
            <v>No</v>
          </cell>
          <cell r="AC1371" t="str">
            <v>No</v>
          </cell>
          <cell r="AE1371">
            <v>0</v>
          </cell>
          <cell r="AF1371">
            <v>0</v>
          </cell>
          <cell r="AG1371">
            <v>0</v>
          </cell>
          <cell r="AI1371">
            <v>5.2942049999999997E-3</v>
          </cell>
          <cell r="AJ1371">
            <v>0</v>
          </cell>
          <cell r="AK1371">
            <v>0</v>
          </cell>
          <cell r="AL1371" t="str">
            <v>Year Round</v>
          </cell>
        </row>
        <row r="1372">
          <cell r="Q1372" t="str">
            <v>BLHI20</v>
          </cell>
          <cell r="R1372" t="str">
            <v>BLHI40</v>
          </cell>
          <cell r="X1372">
            <v>1200</v>
          </cell>
          <cell r="Y1372" t="str">
            <v>T201612030</v>
          </cell>
          <cell r="AB1372" t="str">
            <v>No</v>
          </cell>
          <cell r="AC1372" t="str">
            <v>No</v>
          </cell>
          <cell r="AE1372">
            <v>0</v>
          </cell>
          <cell r="AF1372">
            <v>0</v>
          </cell>
          <cell r="AG1372">
            <v>0</v>
          </cell>
          <cell r="AI1372">
            <v>5.2942049999999997E-3</v>
          </cell>
          <cell r="AJ1372">
            <v>0</v>
          </cell>
          <cell r="AK1372">
            <v>0</v>
          </cell>
          <cell r="AL1372" t="str">
            <v>Year Round</v>
          </cell>
        </row>
        <row r="1373">
          <cell r="Q1373" t="str">
            <v>EHAU10</v>
          </cell>
          <cell r="R1373" t="str">
            <v>HARE10</v>
          </cell>
          <cell r="X1373">
            <v>201</v>
          </cell>
          <cell r="Y1373" t="str">
            <v>T201812051</v>
          </cell>
          <cell r="AB1373" t="str">
            <v>No</v>
          </cell>
          <cell r="AC1373" t="str">
            <v>No</v>
          </cell>
          <cell r="AE1373">
            <v>0</v>
          </cell>
          <cell r="AF1373">
            <v>41.430692978533322</v>
          </cell>
          <cell r="AG1373">
            <v>0</v>
          </cell>
          <cell r="AI1373">
            <v>0</v>
          </cell>
          <cell r="AJ1373">
            <v>41.430692978533322</v>
          </cell>
          <cell r="AK1373">
            <v>0</v>
          </cell>
          <cell r="AL1373" t="str">
            <v>Year Round</v>
          </cell>
        </row>
        <row r="1374">
          <cell r="Q1374" t="str">
            <v>THOM20</v>
          </cell>
          <cell r="R1374" t="str">
            <v>THOM41</v>
          </cell>
          <cell r="X1374">
            <v>750</v>
          </cell>
          <cell r="Y1374" t="str">
            <v>F362</v>
          </cell>
          <cell r="AB1374" t="str">
            <v>No</v>
          </cell>
          <cell r="AC1374" t="str">
            <v>No</v>
          </cell>
          <cell r="AE1374">
            <v>7.2840836935899836E-2</v>
          </cell>
          <cell r="AF1374">
            <v>0</v>
          </cell>
          <cell r="AG1374">
            <v>0</v>
          </cell>
          <cell r="AI1374">
            <v>8.4205381047985375E-2</v>
          </cell>
          <cell r="AJ1374">
            <v>0</v>
          </cell>
          <cell r="AK1374">
            <v>0</v>
          </cell>
          <cell r="AL1374" t="str">
            <v>Year Round</v>
          </cell>
        </row>
        <row r="1375">
          <cell r="Q1375" t="str">
            <v>THOM20</v>
          </cell>
          <cell r="R1375" t="str">
            <v>THOM41</v>
          </cell>
          <cell r="X1375">
            <v>750</v>
          </cell>
          <cell r="Y1375" t="str">
            <v>F363</v>
          </cell>
          <cell r="AB1375" t="str">
            <v>No</v>
          </cell>
          <cell r="AC1375" t="str">
            <v>No</v>
          </cell>
          <cell r="AE1375">
            <v>7.4489599118761421E-2</v>
          </cell>
          <cell r="AF1375">
            <v>0</v>
          </cell>
          <cell r="AG1375">
            <v>0</v>
          </cell>
          <cell r="AI1375">
            <v>8.6111381221865069E-2</v>
          </cell>
          <cell r="AJ1375">
            <v>0</v>
          </cell>
          <cell r="AK1375">
            <v>0</v>
          </cell>
          <cell r="AL1375" t="str">
            <v>Year Round</v>
          </cell>
        </row>
        <row r="1376">
          <cell r="Q1376" t="str">
            <v>THOM20</v>
          </cell>
          <cell r="R1376" t="str">
            <v>THOM46</v>
          </cell>
          <cell r="X1376">
            <v>1100</v>
          </cell>
          <cell r="Y1376" t="str">
            <v>F336</v>
          </cell>
          <cell r="AB1376" t="str">
            <v>No</v>
          </cell>
          <cell r="AC1376" t="str">
            <v>No</v>
          </cell>
          <cell r="AE1376">
            <v>0.12016578189387161</v>
          </cell>
          <cell r="AF1376">
            <v>0</v>
          </cell>
          <cell r="AG1376">
            <v>0</v>
          </cell>
          <cell r="AI1376">
            <v>0.10443579601361007</v>
          </cell>
          <cell r="AJ1376">
            <v>0</v>
          </cell>
          <cell r="AK1376">
            <v>0</v>
          </cell>
          <cell r="AL1376" t="str">
            <v>Peak Security</v>
          </cell>
        </row>
        <row r="1377">
          <cell r="Q1377" t="str">
            <v>BEAU1T</v>
          </cell>
          <cell r="R1377" t="str">
            <v>KNOC10</v>
          </cell>
          <cell r="X1377">
            <v>131.99993845498565</v>
          </cell>
          <cell r="Y1377" t="str">
            <v>TMP2017001</v>
          </cell>
          <cell r="AB1377" t="str">
            <v>No</v>
          </cell>
          <cell r="AC1377" t="str">
            <v>No</v>
          </cell>
          <cell r="AE1377">
            <v>5.1713887453786307E-2</v>
          </cell>
          <cell r="AF1377">
            <v>46.129876711655655</v>
          </cell>
          <cell r="AG1377">
            <v>791</v>
          </cell>
          <cell r="AI1377">
            <v>0.1218397783851304</v>
          </cell>
          <cell r="AJ1377">
            <v>46.129876711655655</v>
          </cell>
          <cell r="AK1377">
            <v>1213</v>
          </cell>
          <cell r="AL1377" t="str">
            <v>Year Round</v>
          </cell>
        </row>
        <row r="1378">
          <cell r="Q1378" t="str">
            <v>BEAU1N</v>
          </cell>
          <cell r="R1378" t="str">
            <v>KNOC10</v>
          </cell>
          <cell r="X1378">
            <v>131.99993845498565</v>
          </cell>
          <cell r="Y1378" t="str">
            <v>TMP2017002</v>
          </cell>
          <cell r="AB1378" t="str">
            <v>No</v>
          </cell>
          <cell r="AC1378" t="str">
            <v>No</v>
          </cell>
          <cell r="AE1378">
            <v>5.1459202357176062E-2</v>
          </cell>
          <cell r="AF1378">
            <v>46.052039683905974</v>
          </cell>
          <cell r="AG1378">
            <v>787</v>
          </cell>
          <cell r="AI1378">
            <v>0.12123973113947363</v>
          </cell>
          <cell r="AJ1378">
            <v>46.052039683905974</v>
          </cell>
          <cell r="AK1378">
            <v>1208</v>
          </cell>
          <cell r="AL1378" t="str">
            <v>Year Round</v>
          </cell>
        </row>
        <row r="1379">
          <cell r="Q1379" t="str">
            <v>BLHI10</v>
          </cell>
          <cell r="R1379" t="str">
            <v>DORE12</v>
          </cell>
          <cell r="X1379">
            <v>279.99945375777571</v>
          </cell>
          <cell r="Y1379" t="str">
            <v>TMP2017003</v>
          </cell>
          <cell r="AB1379" t="str">
            <v>No</v>
          </cell>
          <cell r="AC1379" t="str">
            <v>No</v>
          </cell>
          <cell r="AE1379">
            <v>0</v>
          </cell>
          <cell r="AF1379">
            <v>51.889622179048985</v>
          </cell>
          <cell r="AG1379">
            <v>0</v>
          </cell>
          <cell r="AI1379">
            <v>0.46601939999999797</v>
          </cell>
          <cell r="AJ1379">
            <v>51.889622179048985</v>
          </cell>
          <cell r="AK1379">
            <v>3996</v>
          </cell>
          <cell r="AL1379" t="str">
            <v>Year Round</v>
          </cell>
        </row>
        <row r="1380">
          <cell r="Q1380" t="str">
            <v>BLHI10</v>
          </cell>
          <cell r="R1380" t="str">
            <v>DORE11</v>
          </cell>
          <cell r="X1380">
            <v>279.99945375777571</v>
          </cell>
          <cell r="Y1380" t="str">
            <v>TMP2017004</v>
          </cell>
          <cell r="AB1380" t="str">
            <v>No</v>
          </cell>
          <cell r="AC1380" t="str">
            <v>No</v>
          </cell>
          <cell r="AE1380">
            <v>0</v>
          </cell>
          <cell r="AF1380">
            <v>51.889622179048985</v>
          </cell>
          <cell r="AG1380">
            <v>0</v>
          </cell>
          <cell r="AI1380">
            <v>0.46601939999999797</v>
          </cell>
          <cell r="AJ1380">
            <v>51.889622179048985</v>
          </cell>
          <cell r="AK1380">
            <v>3996</v>
          </cell>
          <cell r="AL1380" t="str">
            <v>Year Round</v>
          </cell>
        </row>
        <row r="1381">
          <cell r="Q1381" t="str">
            <v>BOAG1R</v>
          </cell>
          <cell r="R1381" t="str">
            <v>TOMT10</v>
          </cell>
          <cell r="X1381">
            <v>131.99993845498565</v>
          </cell>
          <cell r="Y1381" t="str">
            <v>TMP2017005</v>
          </cell>
          <cell r="AB1381" t="str">
            <v>No</v>
          </cell>
          <cell r="AC1381" t="str">
            <v>No</v>
          </cell>
          <cell r="AE1381">
            <v>1.8291717270368071E-2</v>
          </cell>
          <cell r="AF1381">
            <v>36.582183636229537</v>
          </cell>
          <cell r="AG1381">
            <v>413</v>
          </cell>
          <cell r="AI1381">
            <v>1.8291717270368071E-2</v>
          </cell>
          <cell r="AJ1381">
            <v>36.582183636229537</v>
          </cell>
          <cell r="AK1381">
            <v>413</v>
          </cell>
          <cell r="AL1381" t="str">
            <v>Year Round</v>
          </cell>
        </row>
        <row r="1382">
          <cell r="Q1382" t="str">
            <v>BOAG1Q</v>
          </cell>
          <cell r="R1382" t="str">
            <v>TOMT10</v>
          </cell>
          <cell r="X1382">
            <v>131.99993845498565</v>
          </cell>
          <cell r="Y1382" t="str">
            <v>TMP2017006</v>
          </cell>
          <cell r="AB1382" t="str">
            <v>No</v>
          </cell>
          <cell r="AC1382" t="str">
            <v>No</v>
          </cell>
          <cell r="AE1382">
            <v>5.6955212262843335E-2</v>
          </cell>
          <cell r="AF1382">
            <v>36.582183636229537</v>
          </cell>
          <cell r="AG1382">
            <v>729</v>
          </cell>
          <cell r="AI1382">
            <v>0.18460259168358406</v>
          </cell>
          <cell r="AJ1382">
            <v>36.582183636229537</v>
          </cell>
          <cell r="AK1382">
            <v>1312</v>
          </cell>
          <cell r="AL1382" t="str">
            <v>Year Round</v>
          </cell>
        </row>
        <row r="1383">
          <cell r="Q1383" t="str">
            <v>DOUN20</v>
          </cell>
          <cell r="R1383" t="str">
            <v>THSO20</v>
          </cell>
          <cell r="X1383">
            <v>964.99781801783752</v>
          </cell>
          <cell r="Y1383" t="str">
            <v>TMP2017007</v>
          </cell>
          <cell r="AB1383" t="str">
            <v>No</v>
          </cell>
          <cell r="AC1383" t="str">
            <v>No</v>
          </cell>
          <cell r="AE1383">
            <v>4.7599309924049385E-3</v>
          </cell>
          <cell r="AF1383">
            <v>18.456649048944026</v>
          </cell>
          <cell r="AG1383">
            <v>424</v>
          </cell>
          <cell r="AI1383">
            <v>2.0790517305602167E-2</v>
          </cell>
          <cell r="AJ1383">
            <v>18.456649048944026</v>
          </cell>
          <cell r="AK1383">
            <v>887</v>
          </cell>
          <cell r="AL1383" t="str">
            <v>Year Round</v>
          </cell>
        </row>
        <row r="1384">
          <cell r="Q1384" t="str">
            <v>DOUN20</v>
          </cell>
          <cell r="R1384" t="str">
            <v>THSO20</v>
          </cell>
          <cell r="X1384">
            <v>964.99781801783752</v>
          </cell>
          <cell r="Y1384" t="str">
            <v>TMP2017008</v>
          </cell>
          <cell r="AB1384" t="str">
            <v>No</v>
          </cell>
          <cell r="AC1384" t="str">
            <v>No</v>
          </cell>
          <cell r="AE1384">
            <v>4.7599309924049385E-3</v>
          </cell>
          <cell r="AF1384">
            <v>18.456649048944026</v>
          </cell>
          <cell r="AG1384">
            <v>424</v>
          </cell>
          <cell r="AI1384">
            <v>2.0790517305602167E-2</v>
          </cell>
          <cell r="AJ1384">
            <v>18.456649048944026</v>
          </cell>
          <cell r="AK1384">
            <v>887</v>
          </cell>
          <cell r="AL1384" t="str">
            <v>Year Round</v>
          </cell>
        </row>
        <row r="1385">
          <cell r="Q1385" t="str">
            <v>FAAR1R</v>
          </cell>
          <cell r="R1385" t="str">
            <v>TOMT10</v>
          </cell>
          <cell r="X1385">
            <v>131.99993845498565</v>
          </cell>
          <cell r="Y1385" t="str">
            <v>TMP2017009</v>
          </cell>
          <cell r="AB1385" t="str">
            <v>No</v>
          </cell>
          <cell r="AC1385" t="str">
            <v>No</v>
          </cell>
          <cell r="AE1385">
            <v>0</v>
          </cell>
          <cell r="AF1385">
            <v>41.511697743239189</v>
          </cell>
          <cell r="AG1385">
            <v>0</v>
          </cell>
          <cell r="AI1385">
            <v>0.16891160439999942</v>
          </cell>
          <cell r="AJ1385">
            <v>41.511697743239189</v>
          </cell>
          <cell r="AK1385">
            <v>1337</v>
          </cell>
          <cell r="AL1385" t="str">
            <v>Year Round</v>
          </cell>
        </row>
        <row r="1386">
          <cell r="Q1386" t="str">
            <v>FAAR1Q</v>
          </cell>
          <cell r="R1386" t="str">
            <v>TOMT10</v>
          </cell>
          <cell r="X1386">
            <v>131.99993845498565</v>
          </cell>
          <cell r="Y1386" t="str">
            <v>TMP2017010</v>
          </cell>
          <cell r="AB1386" t="str">
            <v>No</v>
          </cell>
          <cell r="AC1386" t="str">
            <v>No</v>
          </cell>
          <cell r="AE1386">
            <v>0</v>
          </cell>
          <cell r="AF1386">
            <v>41.511697743239189</v>
          </cell>
          <cell r="AG1386">
            <v>0</v>
          </cell>
          <cell r="AI1386">
            <v>0.16891160439999942</v>
          </cell>
          <cell r="AJ1386">
            <v>41.511697743239189</v>
          </cell>
          <cell r="AK1386">
            <v>1337</v>
          </cell>
          <cell r="AL1386" t="str">
            <v>Year Round</v>
          </cell>
        </row>
        <row r="1387">
          <cell r="Q1387" t="str">
            <v>KNOC20</v>
          </cell>
          <cell r="R1387" t="str">
            <v>TOMT20</v>
          </cell>
          <cell r="X1387">
            <v>954.99998774384801</v>
          </cell>
          <cell r="Y1387" t="str">
            <v>TMP2017011</v>
          </cell>
          <cell r="AB1387" t="str">
            <v>No</v>
          </cell>
          <cell r="AC1387" t="str">
            <v>No</v>
          </cell>
          <cell r="AE1387">
            <v>2.6529099104982655E-3</v>
          </cell>
          <cell r="AF1387">
            <v>28.763608907445235</v>
          </cell>
          <cell r="AG1387">
            <v>449</v>
          </cell>
          <cell r="AI1387">
            <v>8.1174227702654846E-4</v>
          </cell>
          <cell r="AJ1387">
            <v>28.763608907445235</v>
          </cell>
          <cell r="AK1387">
            <v>248</v>
          </cell>
          <cell r="AL1387" t="str">
            <v>Peak Security</v>
          </cell>
        </row>
        <row r="1388">
          <cell r="Q1388" t="str">
            <v>KNOC20</v>
          </cell>
          <cell r="R1388" t="str">
            <v>TOMT20</v>
          </cell>
          <cell r="X1388">
            <v>954.99998774384801</v>
          </cell>
          <cell r="Y1388" t="str">
            <v>TMP2017012</v>
          </cell>
          <cell r="AB1388" t="str">
            <v>No</v>
          </cell>
          <cell r="AC1388" t="str">
            <v>No</v>
          </cell>
          <cell r="AE1388">
            <v>2.6529099104982655E-3</v>
          </cell>
          <cell r="AF1388">
            <v>28.763608907445235</v>
          </cell>
          <cell r="AG1388">
            <v>449</v>
          </cell>
          <cell r="AI1388">
            <v>8.1174227702654846E-4</v>
          </cell>
          <cell r="AJ1388">
            <v>28.763608907445235</v>
          </cell>
          <cell r="AK1388">
            <v>248</v>
          </cell>
          <cell r="AL1388" t="str">
            <v>Peak Security</v>
          </cell>
        </row>
        <row r="1389">
          <cell r="Q1389" t="str">
            <v>MYBS11</v>
          </cell>
          <cell r="R1389" t="str">
            <v>SPIT10</v>
          </cell>
          <cell r="X1389">
            <v>125.9999828217057</v>
          </cell>
          <cell r="Y1389" t="str">
            <v>TMP2017013</v>
          </cell>
          <cell r="AB1389" t="str">
            <v>No</v>
          </cell>
          <cell r="AC1389" t="str">
            <v>No</v>
          </cell>
          <cell r="AE1389">
            <v>2.281039947528186E-3</v>
          </cell>
          <cell r="AF1389">
            <v>10.351979624720274</v>
          </cell>
          <cell r="AG1389">
            <v>77</v>
          </cell>
          <cell r="AI1389">
            <v>6.5886458093270097E-3</v>
          </cell>
          <cell r="AJ1389">
            <v>10.351979624720274</v>
          </cell>
          <cell r="AK1389">
            <v>132</v>
          </cell>
          <cell r="AL1389" t="str">
            <v>Year Round</v>
          </cell>
        </row>
        <row r="1390">
          <cell r="Q1390" t="str">
            <v>MYBS11</v>
          </cell>
          <cell r="R1390" t="str">
            <v>SPIT10</v>
          </cell>
          <cell r="X1390">
            <v>125.9999828217057</v>
          </cell>
          <cell r="Y1390" t="str">
            <v>TMP2017014</v>
          </cell>
          <cell r="AB1390" t="str">
            <v>No</v>
          </cell>
          <cell r="AC1390" t="str">
            <v>No</v>
          </cell>
          <cell r="AE1390">
            <v>2.281039947528186E-3</v>
          </cell>
          <cell r="AF1390">
            <v>10.351979624720274</v>
          </cell>
          <cell r="AG1390">
            <v>77</v>
          </cell>
          <cell r="AI1390">
            <v>6.5886458093270097E-3</v>
          </cell>
          <cell r="AJ1390">
            <v>10.351979624720274</v>
          </cell>
          <cell r="AK1390">
            <v>132</v>
          </cell>
          <cell r="AL1390" t="str">
            <v>Year Round</v>
          </cell>
        </row>
        <row r="1391">
          <cell r="Q1391" t="str">
            <v>MYBS12</v>
          </cell>
          <cell r="R1391" t="str">
            <v>SPIT10</v>
          </cell>
          <cell r="X1391">
            <v>463.9991601216588</v>
          </cell>
          <cell r="Y1391" t="str">
            <v>TMP2017015</v>
          </cell>
          <cell r="AB1391" t="str">
            <v>No</v>
          </cell>
          <cell r="AC1391" t="str">
            <v>No</v>
          </cell>
          <cell r="AE1391">
            <v>3.3379453524165227E-4</v>
          </cell>
          <cell r="AF1391">
            <v>12.972405544762246</v>
          </cell>
          <cell r="AG1391">
            <v>69</v>
          </cell>
          <cell r="AI1391">
            <v>1.3690006652586936E-5</v>
          </cell>
          <cell r="AJ1391">
            <v>12.972405544762246</v>
          </cell>
          <cell r="AK1391">
            <v>14</v>
          </cell>
          <cell r="AL1391" t="str">
            <v>Peak Security</v>
          </cell>
        </row>
        <row r="1392">
          <cell r="Q1392" t="str">
            <v>MYBS1T</v>
          </cell>
          <cell r="R1392" t="str">
            <v>SPIT10</v>
          </cell>
          <cell r="X1392">
            <v>463.9991601216588</v>
          </cell>
          <cell r="Y1392" t="str">
            <v>TMP2017016</v>
          </cell>
          <cell r="AB1392" t="str">
            <v>No</v>
          </cell>
          <cell r="AC1392" t="str">
            <v>No</v>
          </cell>
          <cell r="AE1392">
            <v>3.9179639616076291E-4</v>
          </cell>
          <cell r="AF1392">
            <v>12.972405544762246</v>
          </cell>
          <cell r="AG1392">
            <v>75</v>
          </cell>
          <cell r="AI1392">
            <v>4.6682242895060072E-3</v>
          </cell>
          <cell r="AJ1392">
            <v>12.972405544762246</v>
          </cell>
          <cell r="AK1392">
            <v>259</v>
          </cell>
          <cell r="AL1392" t="str">
            <v>Year Round</v>
          </cell>
        </row>
        <row r="1393">
          <cell r="Q1393" t="str">
            <v>SPIT20</v>
          </cell>
          <cell r="R1393" t="str">
            <v>THSO20</v>
          </cell>
          <cell r="X1393">
            <v>964.99781801783752</v>
          </cell>
          <cell r="Y1393" t="str">
            <v>TMP2017017</v>
          </cell>
          <cell r="AB1393" t="str">
            <v>No</v>
          </cell>
          <cell r="AC1393" t="str">
            <v>No</v>
          </cell>
          <cell r="AE1393">
            <v>3.3316062623623814E-3</v>
          </cell>
          <cell r="AF1393">
            <v>14.501652824170305</v>
          </cell>
          <cell r="AG1393">
            <v>315</v>
          </cell>
          <cell r="AI1393">
            <v>1.219015471559045E-2</v>
          </cell>
          <cell r="AJ1393">
            <v>14.501652824170305</v>
          </cell>
          <cell r="AK1393">
            <v>602</v>
          </cell>
        </row>
        <row r="1394">
          <cell r="Q1394" t="str">
            <v>SPIT20</v>
          </cell>
          <cell r="R1394" t="str">
            <v>THSO20</v>
          </cell>
          <cell r="X1394">
            <v>964.99781801783752</v>
          </cell>
          <cell r="Y1394" t="str">
            <v>TMP2017018</v>
          </cell>
          <cell r="AB1394" t="str">
            <v>No</v>
          </cell>
          <cell r="AC1394" t="str">
            <v>No</v>
          </cell>
          <cell r="AE1394">
            <v>3.3316062623623814E-3</v>
          </cell>
          <cell r="AF1394">
            <v>14.501652824170305</v>
          </cell>
          <cell r="AG1394">
            <v>315</v>
          </cell>
          <cell r="AI1394">
            <v>1.219015471559045E-2</v>
          </cell>
          <cell r="AJ1394">
            <v>14.501652824170305</v>
          </cell>
          <cell r="AK1394">
            <v>602</v>
          </cell>
        </row>
        <row r="1395">
          <cell r="Q1395" t="str">
            <v>SPIT10</v>
          </cell>
          <cell r="R1395" t="str">
            <v>SPIT20</v>
          </cell>
          <cell r="X1395">
            <v>360</v>
          </cell>
          <cell r="Y1395" t="str">
            <v>TMP2017020</v>
          </cell>
          <cell r="AB1395" t="str">
            <v>No</v>
          </cell>
          <cell r="AC1395" t="str">
            <v>No</v>
          </cell>
          <cell r="AE1395">
            <v>2.9546376382199685E-4</v>
          </cell>
          <cell r="AF1395">
            <v>0</v>
          </cell>
          <cell r="AG1395">
            <v>0</v>
          </cell>
          <cell r="AI1395">
            <v>6.0421290078283554E-5</v>
          </cell>
          <cell r="AJ1395">
            <v>0</v>
          </cell>
          <cell r="AK1395">
            <v>0</v>
          </cell>
        </row>
        <row r="1396">
          <cell r="Q1396" t="str">
            <v>SPIT10</v>
          </cell>
          <cell r="R1396" t="str">
            <v>SPIT20</v>
          </cell>
          <cell r="X1396">
            <v>360</v>
          </cell>
          <cell r="Y1396" t="str">
            <v>TMP2017021</v>
          </cell>
          <cell r="AB1396" t="str">
            <v>No</v>
          </cell>
          <cell r="AC1396" t="str">
            <v>No</v>
          </cell>
          <cell r="AE1396">
            <v>2.9546376382199685E-4</v>
          </cell>
          <cell r="AF1396">
            <v>0</v>
          </cell>
          <cell r="AG1396">
            <v>0</v>
          </cell>
          <cell r="AI1396">
            <v>6.0421290078283554E-5</v>
          </cell>
          <cell r="AJ1396">
            <v>0</v>
          </cell>
          <cell r="AK1396">
            <v>0</v>
          </cell>
        </row>
        <row r="1397">
          <cell r="Q1397" t="str">
            <v>SPIT10</v>
          </cell>
          <cell r="R1397" t="str">
            <v>SPIT20</v>
          </cell>
          <cell r="X1397">
            <v>240</v>
          </cell>
          <cell r="Y1397" t="str">
            <v>TMP2017022</v>
          </cell>
          <cell r="AB1397" t="str">
            <v>No</v>
          </cell>
          <cell r="AC1397" t="str">
            <v>No</v>
          </cell>
          <cell r="AE1397">
            <v>2.5176262392023004E-4</v>
          </cell>
          <cell r="AF1397">
            <v>0</v>
          </cell>
          <cell r="AG1397">
            <v>0</v>
          </cell>
          <cell r="AI1397">
            <v>5.1484562214940324E-5</v>
          </cell>
          <cell r="AJ1397">
            <v>0</v>
          </cell>
          <cell r="AK1397">
            <v>0</v>
          </cell>
        </row>
        <row r="1398">
          <cell r="Q1398" t="str">
            <v>SPIT10</v>
          </cell>
          <cell r="R1398" t="str">
            <v>SPIT20</v>
          </cell>
          <cell r="X1398">
            <v>240</v>
          </cell>
          <cell r="Y1398" t="str">
            <v>TMP2017023</v>
          </cell>
          <cell r="AB1398" t="str">
            <v>No</v>
          </cell>
          <cell r="AC1398" t="str">
            <v>No</v>
          </cell>
          <cell r="AE1398">
            <v>2.5176262392023004E-4</v>
          </cell>
          <cell r="AF1398">
            <v>0</v>
          </cell>
          <cell r="AG1398">
            <v>0</v>
          </cell>
          <cell r="AI1398">
            <v>5.1484562214940324E-5</v>
          </cell>
          <cell r="AJ1398">
            <v>0</v>
          </cell>
          <cell r="AK1398">
            <v>0</v>
          </cell>
        </row>
        <row r="1399">
          <cell r="Q1399" t="str">
            <v>TOMT10</v>
          </cell>
          <cell r="R1399" t="str">
            <v>TOMT20</v>
          </cell>
          <cell r="X1399">
            <v>240</v>
          </cell>
          <cell r="Y1399" t="str">
            <v>TMP2017024</v>
          </cell>
          <cell r="AB1399" t="str">
            <v>No</v>
          </cell>
          <cell r="AC1399" t="str">
            <v>No</v>
          </cell>
          <cell r="AE1399">
            <v>2.0827776659713298E-3</v>
          </cell>
          <cell r="AF1399">
            <v>0</v>
          </cell>
          <cell r="AG1399">
            <v>0</v>
          </cell>
          <cell r="AI1399">
            <v>6.3729215923481145E-4</v>
          </cell>
          <cell r="AJ1399">
            <v>0</v>
          </cell>
          <cell r="AK1399">
            <v>0</v>
          </cell>
        </row>
        <row r="1400">
          <cell r="Q1400" t="str">
            <v>TOMT10</v>
          </cell>
          <cell r="R1400" t="str">
            <v>TOMT20</v>
          </cell>
          <cell r="X1400">
            <v>240</v>
          </cell>
          <cell r="Y1400" t="str">
            <v>TMP2017025</v>
          </cell>
          <cell r="AB1400" t="str">
            <v>No</v>
          </cell>
          <cell r="AC1400" t="str">
            <v>No</v>
          </cell>
          <cell r="AE1400">
            <v>2.0827776659713298E-3</v>
          </cell>
          <cell r="AF1400">
            <v>0</v>
          </cell>
          <cell r="AG1400">
            <v>0</v>
          </cell>
          <cell r="AI1400">
            <v>6.3729215923481145E-4</v>
          </cell>
          <cell r="AJ1400">
            <v>0</v>
          </cell>
          <cell r="AK1400">
            <v>0</v>
          </cell>
        </row>
        <row r="1401">
          <cell r="Q1401" t="str">
            <v>TOMT10</v>
          </cell>
          <cell r="R1401" t="str">
            <v>TOMT20</v>
          </cell>
          <cell r="X1401">
            <v>240</v>
          </cell>
          <cell r="Y1401" t="str">
            <v>TMP2017026</v>
          </cell>
          <cell r="AB1401" t="str">
            <v>No</v>
          </cell>
          <cell r="AC1401" t="str">
            <v>No</v>
          </cell>
          <cell r="AE1401">
            <v>2.0827776659713298E-3</v>
          </cell>
          <cell r="AF1401">
            <v>0</v>
          </cell>
          <cell r="AG1401">
            <v>0</v>
          </cell>
          <cell r="AI1401">
            <v>6.3729215923481145E-4</v>
          </cell>
          <cell r="AJ1401">
            <v>0</v>
          </cell>
          <cell r="AK1401">
            <v>0</v>
          </cell>
        </row>
        <row r="1402">
          <cell r="Q1402" t="str">
            <v>TOMT10</v>
          </cell>
          <cell r="R1402" t="str">
            <v>TOMT20</v>
          </cell>
          <cell r="X1402">
            <v>240</v>
          </cell>
          <cell r="Y1402" t="str">
            <v>TMP2017027</v>
          </cell>
          <cell r="AB1402" t="str">
            <v>No</v>
          </cell>
          <cell r="AC1402" t="str">
            <v>No</v>
          </cell>
          <cell r="AE1402">
            <v>2.0827776659713298E-3</v>
          </cell>
          <cell r="AF1402">
            <v>0</v>
          </cell>
          <cell r="AG1402">
            <v>0</v>
          </cell>
          <cell r="AI1402">
            <v>6.3729215923481145E-4</v>
          </cell>
          <cell r="AJ1402">
            <v>0</v>
          </cell>
          <cell r="AK1402">
            <v>0</v>
          </cell>
        </row>
        <row r="1403">
          <cell r="Q1403" t="str">
            <v>COAL10</v>
          </cell>
          <cell r="R1403" t="str">
            <v>COAL40</v>
          </cell>
          <cell r="X1403">
            <v>360</v>
          </cell>
          <cell r="Y1403" t="str">
            <v>TMP2017028</v>
          </cell>
          <cell r="AB1403" t="str">
            <v>No</v>
          </cell>
          <cell r="AC1403" t="str">
            <v>No</v>
          </cell>
          <cell r="AE1403">
            <v>3.9412092738462187E-6</v>
          </cell>
          <cell r="AF1403">
            <v>0</v>
          </cell>
          <cell r="AG1403">
            <v>0</v>
          </cell>
          <cell r="AI1403">
            <v>4.2124753146345791E-2</v>
          </cell>
          <cell r="AJ1403">
            <v>0</v>
          </cell>
          <cell r="AK1403">
            <v>0</v>
          </cell>
        </row>
        <row r="1404">
          <cell r="Q1404" t="str">
            <v>CURR10</v>
          </cell>
          <cell r="R1404" t="str">
            <v>CURR20</v>
          </cell>
          <cell r="X1404">
            <v>240</v>
          </cell>
          <cell r="Y1404" t="str">
            <v>TMP2017029</v>
          </cell>
          <cell r="AB1404" t="str">
            <v>No</v>
          </cell>
          <cell r="AC1404" t="str">
            <v>No</v>
          </cell>
          <cell r="AE1404">
            <v>2.2475589457965198E-2</v>
          </cell>
          <cell r="AF1404">
            <v>0</v>
          </cell>
          <cell r="AG1404">
            <v>0</v>
          </cell>
          <cell r="AI1404">
            <v>2.2475589457962873E-2</v>
          </cell>
          <cell r="AJ1404">
            <v>0</v>
          </cell>
          <cell r="AK1404">
            <v>0</v>
          </cell>
        </row>
        <row r="1405">
          <cell r="Q1405" t="str">
            <v>COAL10</v>
          </cell>
          <cell r="R1405" t="str">
            <v>KYPE10</v>
          </cell>
          <cell r="X1405">
            <v>241.20539546204182</v>
          </cell>
          <cell r="Y1405" t="str">
            <v>TMP2017030</v>
          </cell>
          <cell r="AB1405" t="str">
            <v>No</v>
          </cell>
          <cell r="AC1405" t="str">
            <v>No</v>
          </cell>
          <cell r="AE1405">
            <v>0</v>
          </cell>
          <cell r="AF1405">
            <v>48.741991739450967</v>
          </cell>
          <cell r="AG1405">
            <v>0</v>
          </cell>
          <cell r="AI1405">
            <v>0.10235276251200104</v>
          </cell>
          <cell r="AJ1405">
            <v>48.741991739450967</v>
          </cell>
          <cell r="AK1405">
            <v>3016</v>
          </cell>
        </row>
        <row r="1406">
          <cell r="Q1406" t="str">
            <v>COAL10</v>
          </cell>
          <cell r="R1406" t="str">
            <v>MIDM10</v>
          </cell>
          <cell r="X1406">
            <v>121.63153591071683</v>
          </cell>
          <cell r="Y1406" t="str">
            <v>TMP2017031</v>
          </cell>
          <cell r="AB1406" t="str">
            <v>No</v>
          </cell>
          <cell r="AC1406" t="str">
            <v>No</v>
          </cell>
          <cell r="AE1406">
            <v>0</v>
          </cell>
          <cell r="AF1406">
            <v>37.27328780075662</v>
          </cell>
          <cell r="AG1406">
            <v>0</v>
          </cell>
          <cell r="AI1406">
            <v>4.6786527899999646E-2</v>
          </cell>
          <cell r="AJ1406">
            <v>37.27328780075662</v>
          </cell>
          <cell r="AK1406">
            <v>1331</v>
          </cell>
        </row>
        <row r="1407">
          <cell r="Q1407" t="str">
            <v>EALI20</v>
          </cell>
          <cell r="R1407" t="str">
            <v>WISD2B</v>
          </cell>
          <cell r="X1407">
            <v>665</v>
          </cell>
          <cell r="Y1407" t="str">
            <v>TMP2017032</v>
          </cell>
          <cell r="AB1407" t="str">
            <v>No</v>
          </cell>
          <cell r="AC1407" t="str">
            <v>No</v>
          </cell>
          <cell r="AE1407">
            <v>7.4500433431795969E-5</v>
          </cell>
          <cell r="AF1407">
            <v>92.494559261501976</v>
          </cell>
          <cell r="AG1407">
            <v>1785</v>
          </cell>
          <cell r="AI1407">
            <v>2.1660531918464834E-3</v>
          </cell>
          <cell r="AJ1407">
            <v>92.494559261501976</v>
          </cell>
          <cell r="AK1407">
            <v>9626</v>
          </cell>
        </row>
        <row r="1408">
          <cell r="Q1408" t="str">
            <v>FAUG10</v>
          </cell>
          <cell r="R1408" t="str">
            <v>MILS1Q</v>
          </cell>
          <cell r="X1408">
            <v>203</v>
          </cell>
          <cell r="Y1408" t="str">
            <v>TMP2017033</v>
          </cell>
          <cell r="AB1408" t="str">
            <v>No</v>
          </cell>
          <cell r="AC1408" t="str">
            <v>No</v>
          </cell>
          <cell r="AE1408">
            <v>1.7095114850768891E-2</v>
          </cell>
          <cell r="AF1408">
            <v>15.566886653714697</v>
          </cell>
          <cell r="AG1408">
            <v>369</v>
          </cell>
          <cell r="AI1408">
            <v>1.7046705196747433E-2</v>
          </cell>
          <cell r="AJ1408">
            <v>15.566886653714697</v>
          </cell>
          <cell r="AK1408">
            <v>369</v>
          </cell>
        </row>
        <row r="1409">
          <cell r="Q1409" t="str">
            <v>LOCL1S</v>
          </cell>
          <cell r="R1409" t="str">
            <v>MILS1Q</v>
          </cell>
          <cell r="X1409">
            <v>203</v>
          </cell>
          <cell r="Y1409" t="str">
            <v>TMP2017034</v>
          </cell>
          <cell r="AB1409" t="str">
            <v>No</v>
          </cell>
          <cell r="AC1409" t="str">
            <v>No</v>
          </cell>
          <cell r="AE1409">
            <v>7.1173337191617822E-3</v>
          </cell>
          <cell r="AF1409">
            <v>6.4862027723811231</v>
          </cell>
          <cell r="AG1409">
            <v>154</v>
          </cell>
          <cell r="AI1409">
            <v>4.8520615008760577E-4</v>
          </cell>
          <cell r="AJ1409">
            <v>6.4862027723811231</v>
          </cell>
          <cell r="AK1409">
            <v>40</v>
          </cell>
        </row>
        <row r="1410">
          <cell r="Q1410" t="str">
            <v>GILB10</v>
          </cell>
          <cell r="R1410" t="str">
            <v>THSO10</v>
          </cell>
          <cell r="X1410">
            <v>335</v>
          </cell>
          <cell r="Y1410" t="str">
            <v>TMP2017035</v>
          </cell>
          <cell r="AB1410" t="str">
            <v>No</v>
          </cell>
          <cell r="AC1410" t="str">
            <v>No</v>
          </cell>
          <cell r="AE1410">
            <v>0</v>
          </cell>
          <cell r="AF1410">
            <v>62.267546614858787</v>
          </cell>
          <cell r="AG1410">
            <v>0</v>
          </cell>
          <cell r="AI1410">
            <v>2.631391875000123E-3</v>
          </cell>
          <cell r="AJ1410">
            <v>62.267546614858787</v>
          </cell>
          <cell r="AK1410">
            <v>327</v>
          </cell>
        </row>
        <row r="1411">
          <cell r="Q1411" t="str">
            <v>GILB10</v>
          </cell>
          <cell r="R1411" t="str">
            <v>THSO10</v>
          </cell>
          <cell r="X1411">
            <v>335</v>
          </cell>
          <cell r="Y1411" t="str">
            <v>TMP2017036</v>
          </cell>
          <cell r="AB1411" t="str">
            <v>No</v>
          </cell>
          <cell r="AC1411" t="str">
            <v>No</v>
          </cell>
          <cell r="AE1411">
            <v>0</v>
          </cell>
          <cell r="AF1411">
            <v>62.267546614858787</v>
          </cell>
          <cell r="AG1411">
            <v>0</v>
          </cell>
          <cell r="AI1411">
            <v>2.631391875000123E-3</v>
          </cell>
          <cell r="AJ1411">
            <v>62.267546614858787</v>
          </cell>
          <cell r="AK1411">
            <v>327</v>
          </cell>
        </row>
        <row r="1412">
          <cell r="Q1412" t="str">
            <v>ABBA10</v>
          </cell>
          <cell r="R1412" t="str">
            <v>DYCE1Q</v>
          </cell>
          <cell r="X1412">
            <v>113</v>
          </cell>
          <cell r="Y1412" t="str">
            <v>TMP2017037</v>
          </cell>
          <cell r="AB1412" t="str">
            <v>No</v>
          </cell>
          <cell r="AC1412" t="str">
            <v>No</v>
          </cell>
          <cell r="AE1412">
            <v>0</v>
          </cell>
          <cell r="AF1412">
            <v>24.647570535048267</v>
          </cell>
          <cell r="AG1412">
            <v>0</v>
          </cell>
          <cell r="AI1412">
            <v>0.17629940790000265</v>
          </cell>
          <cell r="AJ1412">
            <v>24.647570535048267</v>
          </cell>
          <cell r="AK1412">
            <v>1708</v>
          </cell>
        </row>
        <row r="1413">
          <cell r="Q1413" t="str">
            <v>BLHI10</v>
          </cell>
          <cell r="R1413" t="str">
            <v>BLHI20</v>
          </cell>
          <cell r="X1413">
            <v>240</v>
          </cell>
          <cell r="Y1413" t="str">
            <v>None</v>
          </cell>
          <cell r="AB1413" t="str">
            <v>No</v>
          </cell>
          <cell r="AC1413" t="str">
            <v>No</v>
          </cell>
          <cell r="AE1413">
            <v>3.3373485293317955E-32</v>
          </cell>
          <cell r="AF1413">
            <v>0</v>
          </cell>
          <cell r="AG1413">
            <v>0</v>
          </cell>
          <cell r="AI1413">
            <v>0.11335623781458862</v>
          </cell>
          <cell r="AJ1413">
            <v>0</v>
          </cell>
          <cell r="AK1413">
            <v>0</v>
          </cell>
        </row>
        <row r="1414">
          <cell r="Q1414" t="str">
            <v>THSO10</v>
          </cell>
          <cell r="R1414" t="str">
            <v>THSO20</v>
          </cell>
          <cell r="X1414">
            <v>240</v>
          </cell>
          <cell r="Y1414" t="str">
            <v>None</v>
          </cell>
          <cell r="AB1414" t="str">
            <v>No</v>
          </cell>
          <cell r="AC1414" t="str">
            <v>No</v>
          </cell>
          <cell r="AE1414">
            <v>5.71497017422525E-5</v>
          </cell>
          <cell r="AF1414">
            <v>0</v>
          </cell>
          <cell r="AG1414">
            <v>0</v>
          </cell>
          <cell r="AI1414">
            <v>1.4650221198926495E-3</v>
          </cell>
          <cell r="AJ1414">
            <v>0</v>
          </cell>
          <cell r="AK1414">
            <v>0</v>
          </cell>
        </row>
        <row r="1415">
          <cell r="Q1415" t="str">
            <v>THSO10</v>
          </cell>
          <cell r="R1415" t="str">
            <v>THSO20</v>
          </cell>
          <cell r="X1415">
            <v>240</v>
          </cell>
          <cell r="Y1415" t="str">
            <v>None</v>
          </cell>
          <cell r="AB1415" t="str">
            <v>No</v>
          </cell>
          <cell r="AC1415" t="str">
            <v>No</v>
          </cell>
          <cell r="AE1415">
            <v>5.71497017422525E-5</v>
          </cell>
          <cell r="AF1415">
            <v>0</v>
          </cell>
          <cell r="AG1415">
            <v>0</v>
          </cell>
          <cell r="AI1415">
            <v>1.4650221198926495E-3</v>
          </cell>
          <cell r="AJ1415">
            <v>0</v>
          </cell>
          <cell r="AK1415">
            <v>0</v>
          </cell>
        </row>
        <row r="1416">
          <cell r="Q1416" t="str">
            <v>BLHI20</v>
          </cell>
          <cell r="R1416" t="str">
            <v>SPIT20</v>
          </cell>
          <cell r="X1416">
            <v>1200</v>
          </cell>
          <cell r="Y1416" t="str">
            <v>CHVDC</v>
          </cell>
          <cell r="AB1416" t="str">
            <v>No</v>
          </cell>
          <cell r="AC1416" t="str">
            <v>No</v>
          </cell>
          <cell r="AE1416">
            <v>0</v>
          </cell>
          <cell r="AF1416">
            <v>2424.66</v>
          </cell>
          <cell r="AG1416">
            <v>70000</v>
          </cell>
          <cell r="AI1416">
            <v>0</v>
          </cell>
          <cell r="AJ1416">
            <v>2424.66</v>
          </cell>
          <cell r="AK1416">
            <v>185304</v>
          </cell>
        </row>
        <row r="1417">
          <cell r="Q1417" t="str">
            <v>ECLA40_EME</v>
          </cell>
          <cell r="R1417" t="str">
            <v>ECLA40_SEP</v>
          </cell>
          <cell r="X1417">
            <v>2000</v>
          </cell>
          <cell r="Y1417" t="str">
            <v>None</v>
          </cell>
          <cell r="AB1417" t="str">
            <v>No</v>
          </cell>
          <cell r="AC1417" t="str">
            <v>No</v>
          </cell>
          <cell r="AE1417">
            <v>0</v>
          </cell>
          <cell r="AF1417">
            <v>0</v>
          </cell>
          <cell r="AG1417">
            <v>0</v>
          </cell>
          <cell r="AI1417">
            <v>0</v>
          </cell>
          <cell r="AJ1417">
            <v>0</v>
          </cell>
          <cell r="AK1417">
            <v>0</v>
          </cell>
        </row>
        <row r="1418">
          <cell r="Q1418" t="str">
            <v>KENG40</v>
          </cell>
          <cell r="R1418" t="str">
            <v>WIMB40</v>
          </cell>
          <cell r="X1418">
            <v>2000</v>
          </cell>
          <cell r="Y1418" t="str">
            <v>A71E</v>
          </cell>
          <cell r="AB1418" t="str">
            <v>No</v>
          </cell>
          <cell r="AC1418" t="str">
            <v>No</v>
          </cell>
          <cell r="AE1418">
            <v>1.1784416447170687E-2</v>
          </cell>
          <cell r="AF1418">
            <v>132.63551449417136</v>
          </cell>
          <cell r="AG1418">
            <v>16626</v>
          </cell>
          <cell r="AI1418">
            <v>8.6101760255894236E-3</v>
          </cell>
          <cell r="AJ1418">
            <v>132.63551449417136</v>
          </cell>
          <cell r="AK1418">
            <v>14211</v>
          </cell>
        </row>
        <row r="1419">
          <cell r="Q1419" t="str">
            <v>KENG40</v>
          </cell>
          <cell r="R1419" t="str">
            <v>WIMB40</v>
          </cell>
          <cell r="X1419">
            <v>2000</v>
          </cell>
          <cell r="Y1419" t="str">
            <v>A71F</v>
          </cell>
          <cell r="AB1419" t="str">
            <v>No</v>
          </cell>
          <cell r="AC1419" t="str">
            <v>No</v>
          </cell>
          <cell r="AE1419">
            <v>1.1784416447170687E-2</v>
          </cell>
          <cell r="AF1419">
            <v>132.63551449417136</v>
          </cell>
          <cell r="AG1419">
            <v>16626</v>
          </cell>
          <cell r="AI1419">
            <v>8.6101760255894236E-3</v>
          </cell>
          <cell r="AJ1419">
            <v>132.63551449417136</v>
          </cell>
          <cell r="AK1419">
            <v>14211</v>
          </cell>
        </row>
        <row r="1420">
          <cell r="Q1420" t="str">
            <v>BRFO40</v>
          </cell>
          <cell r="R1420" t="str">
            <v>LEIS4A</v>
          </cell>
          <cell r="X1420">
            <v>2780</v>
          </cell>
          <cell r="Y1420" t="str">
            <v>A650</v>
          </cell>
          <cell r="AB1420" t="str">
            <v>No</v>
          </cell>
          <cell r="AC1420" t="str">
            <v>No</v>
          </cell>
          <cell r="AE1420">
            <v>0.30641931578697212</v>
          </cell>
          <cell r="AF1420">
            <v>42.356997999999997</v>
          </cell>
          <cell r="AG1420">
            <v>10932</v>
          </cell>
          <cell r="AI1420">
            <v>0.6569133116122633</v>
          </cell>
          <cell r="AJ1420">
            <v>42.356997999999997</v>
          </cell>
          <cell r="AK1420">
            <v>16007</v>
          </cell>
        </row>
        <row r="1421">
          <cell r="Q1421" t="str">
            <v>BRFO40</v>
          </cell>
          <cell r="R1421" t="str">
            <v>LEIS4B</v>
          </cell>
          <cell r="X1421">
            <v>2780</v>
          </cell>
          <cell r="Y1421" t="str">
            <v>A653</v>
          </cell>
          <cell r="AB1421" t="str">
            <v>No</v>
          </cell>
          <cell r="AC1421" t="str">
            <v>No</v>
          </cell>
          <cell r="AE1421">
            <v>0.30641931578697212</v>
          </cell>
          <cell r="AF1421">
            <v>42.356997999999997</v>
          </cell>
          <cell r="AG1421">
            <v>10932</v>
          </cell>
          <cell r="AI1421">
            <v>0.65691331161226219</v>
          </cell>
          <cell r="AJ1421">
            <v>42.356997999999997</v>
          </cell>
          <cell r="AK1421">
            <v>16007</v>
          </cell>
        </row>
        <row r="1422">
          <cell r="Q1422" t="str">
            <v>LEIS4A</v>
          </cell>
          <cell r="R1422" t="str">
            <v>SIZE40</v>
          </cell>
          <cell r="X1422">
            <v>2780</v>
          </cell>
          <cell r="Y1422" t="str">
            <v>A650Ext</v>
          </cell>
          <cell r="AB1422" t="str">
            <v>No</v>
          </cell>
          <cell r="AC1422" t="str">
            <v>No</v>
          </cell>
          <cell r="AE1422">
            <v>5.9951605262670146E-3</v>
          </cell>
          <cell r="AF1422">
            <v>0.81</v>
          </cell>
          <cell r="AG1422">
            <v>209</v>
          </cell>
          <cell r="AI1422">
            <v>1.2852651748934782E-2</v>
          </cell>
          <cell r="AJ1422">
            <v>0.81</v>
          </cell>
          <cell r="AK1422">
            <v>306</v>
          </cell>
        </row>
        <row r="1423">
          <cell r="Q1423" t="str">
            <v>LEIS4B</v>
          </cell>
          <cell r="R1423" t="str">
            <v>SIZE40</v>
          </cell>
          <cell r="X1423">
            <v>2780</v>
          </cell>
          <cell r="Y1423" t="str">
            <v>A653Ext</v>
          </cell>
          <cell r="AB1423" t="str">
            <v>No</v>
          </cell>
          <cell r="AC1423" t="str">
            <v>No</v>
          </cell>
          <cell r="AE1423">
            <v>5.9951605262670146E-3</v>
          </cell>
          <cell r="AF1423">
            <v>0.81</v>
          </cell>
          <cell r="AG1423">
            <v>209</v>
          </cell>
          <cell r="AI1423">
            <v>1.2852651748936125E-2</v>
          </cell>
          <cell r="AJ1423">
            <v>0.81</v>
          </cell>
          <cell r="AK1423">
            <v>306</v>
          </cell>
        </row>
        <row r="1424">
          <cell r="Q1424" t="str">
            <v>BLHI10</v>
          </cell>
          <cell r="R1424" t="str">
            <v>BLHI20</v>
          </cell>
          <cell r="X1424">
            <v>360</v>
          </cell>
          <cell r="Y1424" t="str">
            <v>T201819001</v>
          </cell>
          <cell r="AB1424" t="str">
            <v>No</v>
          </cell>
          <cell r="AC1424" t="str">
            <v>No</v>
          </cell>
          <cell r="AE1424">
            <v>4.1249309240008759E-32</v>
          </cell>
          <cell r="AF1424">
            <v>0</v>
          </cell>
          <cell r="AG1424">
            <v>0</v>
          </cell>
          <cell r="AI1424">
            <v>0.14010722784276128</v>
          </cell>
          <cell r="AJ1424">
            <v>0</v>
          </cell>
          <cell r="AK1424">
            <v>0</v>
          </cell>
        </row>
        <row r="1425">
          <cell r="Q1425" t="str">
            <v>DALL20</v>
          </cell>
          <cell r="R1425" t="str">
            <v>INVR20</v>
          </cell>
          <cell r="X1425">
            <v>1371.7842395945499</v>
          </cell>
          <cell r="Y1425" t="str">
            <v>B12S</v>
          </cell>
          <cell r="AB1425" t="str">
            <v>No</v>
          </cell>
          <cell r="AC1425" t="str">
            <v>No</v>
          </cell>
          <cell r="AE1425">
            <v>3.1715093720333203E-3</v>
          </cell>
          <cell r="AF1425">
            <v>27.025806337470048</v>
          </cell>
          <cell r="AG1425">
            <v>4889</v>
          </cell>
          <cell r="AI1425">
            <v>6.8507581266777124E-4</v>
          </cell>
          <cell r="AJ1425">
            <v>27.025806337470048</v>
          </cell>
          <cell r="AK1425">
            <v>2272</v>
          </cell>
        </row>
        <row r="1426">
          <cell r="Q1426" t="str">
            <v>DALL20</v>
          </cell>
          <cell r="R1426" t="str">
            <v>WIYH20</v>
          </cell>
          <cell r="X1426">
            <v>1371.784302</v>
          </cell>
          <cell r="Y1426" t="str">
            <v>B131</v>
          </cell>
          <cell r="AB1426" t="str">
            <v>No</v>
          </cell>
          <cell r="AC1426" t="str">
            <v>No</v>
          </cell>
          <cell r="AE1426">
            <v>1.248426363309579E-2</v>
          </cell>
          <cell r="AF1426">
            <v>93.661499107901136</v>
          </cell>
          <cell r="AG1426">
            <v>18062</v>
          </cell>
          <cell r="AI1426">
            <v>6.2015443490814094E-3</v>
          </cell>
          <cell r="AJ1426">
            <v>93.661499107901136</v>
          </cell>
          <cell r="AK1426">
            <v>12730</v>
          </cell>
        </row>
        <row r="1427">
          <cell r="Q1427" t="str">
            <v>DEVO10</v>
          </cell>
          <cell r="R1427" t="str">
            <v>WFIE1B</v>
          </cell>
          <cell r="X1427">
            <v>161.18464815236001</v>
          </cell>
          <cell r="Y1427" t="str">
            <v>C1W3</v>
          </cell>
          <cell r="AB1427" t="str">
            <v>No</v>
          </cell>
          <cell r="AC1427" t="str">
            <v>No</v>
          </cell>
          <cell r="AE1427">
            <v>6.2211921824947523E-3</v>
          </cell>
          <cell r="AF1427">
            <v>91.176193445444056</v>
          </cell>
          <cell r="AG1427">
            <v>4232</v>
          </cell>
          <cell r="AI1427">
            <v>6.2211921824947523E-3</v>
          </cell>
          <cell r="AJ1427">
            <v>91.176193445444056</v>
          </cell>
          <cell r="AK1427">
            <v>4232</v>
          </cell>
        </row>
        <row r="1428">
          <cell r="Q1428" t="str">
            <v>INVR20</v>
          </cell>
          <cell r="R1428" t="str">
            <v>WIYH20</v>
          </cell>
          <cell r="X1428">
            <v>1371.7842395945499</v>
          </cell>
          <cell r="Y1428" t="str">
            <v>B12T</v>
          </cell>
          <cell r="AB1428" t="str">
            <v>No</v>
          </cell>
          <cell r="AC1428" t="str">
            <v>No</v>
          </cell>
          <cell r="AE1428">
            <v>9.3326692781711788E-3</v>
          </cell>
          <cell r="AF1428">
            <v>66.63569157194739</v>
          </cell>
          <cell r="AG1428">
            <v>13173</v>
          </cell>
          <cell r="AI1428">
            <v>5.8820526920499751E-3</v>
          </cell>
          <cell r="AJ1428">
            <v>66.63569157194739</v>
          </cell>
          <cell r="AK1428">
            <v>10458</v>
          </cell>
        </row>
        <row r="1429">
          <cell r="Q1429" t="str">
            <v>MELG10</v>
          </cell>
          <cell r="R1429" t="str">
            <v>MELG40</v>
          </cell>
          <cell r="X1429">
            <v>480</v>
          </cell>
          <cell r="Y1429" t="str">
            <v>T201819004</v>
          </cell>
          <cell r="AB1429" t="str">
            <v>No</v>
          </cell>
          <cell r="AC1429" t="str">
            <v>No</v>
          </cell>
          <cell r="AE1429">
            <v>0</v>
          </cell>
          <cell r="AF1429">
            <v>0</v>
          </cell>
          <cell r="AG1429">
            <v>0</v>
          </cell>
          <cell r="AI1429">
            <v>1.0852557971482817E-4</v>
          </cell>
          <cell r="AJ1429">
            <v>0</v>
          </cell>
          <cell r="AK1429">
            <v>0</v>
          </cell>
        </row>
        <row r="1430">
          <cell r="Q1430" t="str">
            <v>CANT40</v>
          </cell>
          <cell r="R1430" t="str">
            <v>RICH40</v>
          </cell>
          <cell r="X1430">
            <v>2420</v>
          </cell>
          <cell r="Y1430" t="str">
            <v>T201819005</v>
          </cell>
          <cell r="AB1430" t="str">
            <v>No</v>
          </cell>
          <cell r="AC1430" t="str">
            <v>No</v>
          </cell>
          <cell r="AE1430">
            <v>0</v>
          </cell>
          <cell r="AF1430">
            <v>25</v>
          </cell>
          <cell r="AG1430">
            <v>0</v>
          </cell>
          <cell r="AI1430">
            <v>0</v>
          </cell>
          <cell r="AJ1430">
            <v>25</v>
          </cell>
          <cell r="AK1430">
            <v>0</v>
          </cell>
        </row>
        <row r="1431">
          <cell r="Q1431" t="str">
            <v>KENG40</v>
          </cell>
          <cell r="R1431" t="str">
            <v>SJOW40</v>
          </cell>
          <cell r="X1431">
            <v>2000</v>
          </cell>
          <cell r="Y1431" t="str">
            <v>A690</v>
          </cell>
          <cell r="AB1431" t="str">
            <v>No</v>
          </cell>
          <cell r="AC1431" t="str">
            <v>No</v>
          </cell>
          <cell r="AE1431">
            <v>2.8683461637287782E-2</v>
          </cell>
          <cell r="AF1431">
            <v>61.216391305002162</v>
          </cell>
          <cell r="AG1431">
            <v>19953</v>
          </cell>
          <cell r="AI1431">
            <v>5.2589727947455561E-2</v>
          </cell>
          <cell r="AJ1431">
            <v>61.216391305002162</v>
          </cell>
          <cell r="AK1431">
            <v>27017</v>
          </cell>
        </row>
        <row r="1432">
          <cell r="Q1432" t="str">
            <v>KENG40</v>
          </cell>
          <cell r="R1432" t="str">
            <v>SJOW40</v>
          </cell>
          <cell r="X1432">
            <v>2000</v>
          </cell>
          <cell r="Y1432" t="str">
            <v>A689</v>
          </cell>
          <cell r="AB1432" t="str">
            <v>No</v>
          </cell>
          <cell r="AC1432" t="str">
            <v>No</v>
          </cell>
          <cell r="AE1432">
            <v>2.8683461637287782E-2</v>
          </cell>
          <cell r="AF1432">
            <v>61.216391305002162</v>
          </cell>
          <cell r="AG1432">
            <v>19953</v>
          </cell>
          <cell r="AI1432">
            <v>5.2589727947455561E-2</v>
          </cell>
          <cell r="AJ1432">
            <v>61.216391305002162</v>
          </cell>
          <cell r="AK1432">
            <v>27017</v>
          </cell>
        </row>
        <row r="1433">
          <cell r="Q1433" t="str">
            <v>KENG40</v>
          </cell>
          <cell r="R1433" t="str">
            <v>WISD4A</v>
          </cell>
          <cell r="X1433">
            <v>1770</v>
          </cell>
          <cell r="Y1433" t="str">
            <v>A692</v>
          </cell>
          <cell r="AB1433" t="str">
            <v>No</v>
          </cell>
          <cell r="AC1433" t="str">
            <v>No</v>
          </cell>
          <cell r="AE1433">
            <v>7.0813974576221352E-3</v>
          </cell>
          <cell r="AF1433">
            <v>30.608195652501081</v>
          </cell>
          <cell r="AG1433">
            <v>5759</v>
          </cell>
          <cell r="AI1433">
            <v>2.0707103666543832E-2</v>
          </cell>
          <cell r="AJ1433">
            <v>30.608195652501081</v>
          </cell>
          <cell r="AK1433">
            <v>9849</v>
          </cell>
        </row>
        <row r="1434">
          <cell r="Q1434" t="str">
            <v>KENG40</v>
          </cell>
          <cell r="R1434" t="str">
            <v>WISD4B</v>
          </cell>
          <cell r="X1434">
            <v>1770</v>
          </cell>
          <cell r="Y1434" t="str">
            <v>A691</v>
          </cell>
          <cell r="AB1434" t="str">
            <v>No</v>
          </cell>
          <cell r="AC1434" t="str">
            <v>No</v>
          </cell>
          <cell r="AE1434">
            <v>7.0813974576221352E-3</v>
          </cell>
          <cell r="AF1434">
            <v>30.608195652501081</v>
          </cell>
          <cell r="AG1434">
            <v>5759</v>
          </cell>
          <cell r="AI1434">
            <v>2.0707103666543832E-2</v>
          </cell>
          <cell r="AJ1434">
            <v>30.608195652501081</v>
          </cell>
          <cell r="AK1434">
            <v>9849</v>
          </cell>
        </row>
        <row r="1435">
          <cell r="Q1435" t="str">
            <v>CANT40</v>
          </cell>
          <cell r="R1435" t="str">
            <v>RICH40</v>
          </cell>
          <cell r="X1435">
            <v>2420</v>
          </cell>
          <cell r="Y1435" t="str">
            <v>T201819006</v>
          </cell>
          <cell r="AB1435" t="str">
            <v>No</v>
          </cell>
          <cell r="AC1435" t="str">
            <v>No</v>
          </cell>
          <cell r="AE1435">
            <v>0</v>
          </cell>
          <cell r="AF1435">
            <v>25</v>
          </cell>
          <cell r="AG1435">
            <v>0</v>
          </cell>
          <cell r="AI1435">
            <v>0</v>
          </cell>
          <cell r="AJ1435">
            <v>25</v>
          </cell>
          <cell r="AK1435">
            <v>0</v>
          </cell>
        </row>
        <row r="1436">
          <cell r="Q1436" t="str">
            <v>WIMB20</v>
          </cell>
          <cell r="R1436" t="str">
            <v>WIMB40</v>
          </cell>
          <cell r="X1436">
            <v>950</v>
          </cell>
          <cell r="Y1436" t="str">
            <v>T201819007</v>
          </cell>
          <cell r="AB1436" t="str">
            <v>No</v>
          </cell>
          <cell r="AC1436" t="str">
            <v>No</v>
          </cell>
          <cell r="AE1436">
            <v>8.7990309472209441E-2</v>
          </cell>
          <cell r="AF1436">
            <v>0</v>
          </cell>
          <cell r="AG1436">
            <v>0</v>
          </cell>
          <cell r="AI1436">
            <v>6.4289314324400937E-2</v>
          </cell>
          <cell r="AJ1436">
            <v>0</v>
          </cell>
          <cell r="AK1436">
            <v>0</v>
          </cell>
        </row>
      </sheetData>
      <sheetData sheetId="15" refreshError="1">
        <row r="4">
          <cell r="F4">
            <v>42811.494293981479</v>
          </cell>
        </row>
        <row r="5">
          <cell r="F5">
            <v>43084.430925925924</v>
          </cell>
        </row>
        <row r="17">
          <cell r="H17" t="str">
            <v>B0</v>
          </cell>
          <cell r="I17" t="str">
            <v>B1</v>
          </cell>
          <cell r="J17" t="str">
            <v>B2</v>
          </cell>
          <cell r="K17" t="str">
            <v>B3b</v>
          </cell>
          <cell r="L17" t="str">
            <v>B4</v>
          </cell>
          <cell r="M17" t="str">
            <v>B5</v>
          </cell>
          <cell r="N17" t="str">
            <v>B6</v>
          </cell>
          <cell r="O17" t="str">
            <v>EC1</v>
          </cell>
          <cell r="P17" t="str">
            <v>B7</v>
          </cell>
          <cell r="Q17" t="str">
            <v>B7a</v>
          </cell>
          <cell r="R17" t="str">
            <v>B11</v>
          </cell>
          <cell r="S17" t="str">
            <v>B16</v>
          </cell>
          <cell r="T17" t="str">
            <v>EC3</v>
          </cell>
          <cell r="U17" t="str">
            <v>EC5</v>
          </cell>
          <cell r="V17" t="str">
            <v>B14</v>
          </cell>
          <cell r="W17" t="str">
            <v>B15</v>
          </cell>
          <cell r="X17" t="str">
            <v>SC1</v>
          </cell>
          <cell r="Y17" t="str">
            <v>NW1</v>
          </cell>
          <cell r="Z17" t="str">
            <v>NW2</v>
          </cell>
          <cell r="AA17" t="str">
            <v>NW3</v>
          </cell>
          <cell r="AB17" t="str">
            <v>NW4</v>
          </cell>
          <cell r="AC17" t="str">
            <v>MW1</v>
          </cell>
          <cell r="AD17" t="str">
            <v>SW1</v>
          </cell>
          <cell r="AE17" t="str">
            <v>SW2</v>
          </cell>
          <cell r="AF17" t="str">
            <v>B8</v>
          </cell>
          <cell r="AG17" t="str">
            <v>B9</v>
          </cell>
          <cell r="AH17" t="str">
            <v>B10</v>
          </cell>
          <cell r="AI17" t="str">
            <v>B12</v>
          </cell>
          <cell r="AJ17" t="str">
            <v>B13</v>
          </cell>
          <cell r="AK17" t="str">
            <v>B17</v>
          </cell>
        </row>
        <row r="18">
          <cell r="A18" t="str">
            <v>WHVDC</v>
          </cell>
        </row>
        <row r="19">
          <cell r="A19" t="str">
            <v>CHVDC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2200</v>
          </cell>
          <cell r="O20">
            <v>0</v>
          </cell>
          <cell r="P20">
            <v>2200</v>
          </cell>
          <cell r="Q20">
            <v>2200</v>
          </cell>
          <cell r="R20">
            <v>2200</v>
          </cell>
          <cell r="S20">
            <v>2200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</row>
        <row r="25">
          <cell r="A25" t="str">
            <v xml:space="preserve">Boundary </v>
          </cell>
          <cell r="L25" t="str">
            <v>Boundary</v>
          </cell>
        </row>
        <row r="26">
          <cell r="A26" t="str">
            <v>B16</v>
          </cell>
          <cell r="I26">
            <v>-534.08858905369743</v>
          </cell>
          <cell r="J26">
            <v>-466.31997935521849</v>
          </cell>
          <cell r="L26" t="str">
            <v>B1</v>
          </cell>
          <cell r="T26">
            <v>-15.006135668980317</v>
          </cell>
          <cell r="U26">
            <v>10.190778155683857</v>
          </cell>
        </row>
        <row r="27">
          <cell r="A27" t="str">
            <v>B16</v>
          </cell>
          <cell r="I27">
            <v>-453.14936612187739</v>
          </cell>
          <cell r="J27">
            <v>-382.00341114505483</v>
          </cell>
          <cell r="L27" t="str">
            <v>B1</v>
          </cell>
          <cell r="T27">
            <v>-15.006135668980317</v>
          </cell>
          <cell r="U27">
            <v>10.190778155683857</v>
          </cell>
        </row>
        <row r="28">
          <cell r="A28" t="str">
            <v>B16</v>
          </cell>
          <cell r="I28">
            <v>-1565.6761146173933</v>
          </cell>
          <cell r="J28">
            <v>-884.85748985196426</v>
          </cell>
          <cell r="L28" t="str">
            <v>B1</v>
          </cell>
          <cell r="T28">
            <v>16.307755513146965</v>
          </cell>
          <cell r="U28">
            <v>24.159439164187322</v>
          </cell>
        </row>
        <row r="29">
          <cell r="A29" t="str">
            <v>B16</v>
          </cell>
          <cell r="I29">
            <v>-946.46066117252826</v>
          </cell>
          <cell r="J29">
            <v>-706.4087377854845</v>
          </cell>
          <cell r="L29" t="str">
            <v>B1</v>
          </cell>
          <cell r="T29">
            <v>16.348061384410325</v>
          </cell>
          <cell r="U29">
            <v>24.219151075122326</v>
          </cell>
        </row>
        <row r="30">
          <cell r="A30" t="str">
            <v>B16</v>
          </cell>
          <cell r="I30">
            <v>-937.27172271454253</v>
          </cell>
          <cell r="J30">
            <v>-699.5504005254312</v>
          </cell>
          <cell r="L30" t="str">
            <v>B1</v>
          </cell>
          <cell r="T30">
            <v>105.23865227134409</v>
          </cell>
          <cell r="U30">
            <v>406.57188427615381</v>
          </cell>
        </row>
        <row r="31">
          <cell r="A31" t="str">
            <v>B16</v>
          </cell>
          <cell r="I31">
            <v>-1305.0135761634378</v>
          </cell>
          <cell r="J31">
            <v>-1223.4834873556458</v>
          </cell>
          <cell r="L31" t="str">
            <v>B1</v>
          </cell>
          <cell r="T31">
            <v>-143.14620565862197</v>
          </cell>
          <cell r="U31">
            <v>-195.39474050764775</v>
          </cell>
        </row>
        <row r="32">
          <cell r="A32" t="str">
            <v>B16</v>
          </cell>
          <cell r="I32">
            <v>-981.45146929590101</v>
          </cell>
          <cell r="J32">
            <v>-957.07046329226944</v>
          </cell>
          <cell r="L32" t="str">
            <v>B1</v>
          </cell>
          <cell r="T32">
            <v>-127.40544327652988</v>
          </cell>
          <cell r="U32">
            <v>-179.79039727659767</v>
          </cell>
        </row>
        <row r="33">
          <cell r="A33" t="str">
            <v>B16</v>
          </cell>
          <cell r="I33">
            <v>-268.77152755845464</v>
          </cell>
          <cell r="J33">
            <v>58.55328995661398</v>
          </cell>
          <cell r="L33" t="str">
            <v>B1</v>
          </cell>
          <cell r="T33">
            <v>82.914844043841725</v>
          </cell>
          <cell r="U33">
            <v>205.24878513775931</v>
          </cell>
        </row>
        <row r="34">
          <cell r="A34" t="str">
            <v>B16</v>
          </cell>
          <cell r="I34">
            <v>226.68609881288432</v>
          </cell>
          <cell r="J34">
            <v>-450.54969565978001</v>
          </cell>
          <cell r="L34" t="str">
            <v>B1</v>
          </cell>
          <cell r="T34">
            <v>7.1816231500111876</v>
          </cell>
          <cell r="U34">
            <v>21.623497355941439</v>
          </cell>
        </row>
        <row r="35">
          <cell r="A35" t="str">
            <v>B16</v>
          </cell>
          <cell r="I35">
            <v>226.68609881288432</v>
          </cell>
          <cell r="J35">
            <v>-450.54969565978001</v>
          </cell>
          <cell r="L35" t="str">
            <v>B1</v>
          </cell>
          <cell r="T35">
            <v>-4.0232307631984821</v>
          </cell>
          <cell r="U35">
            <v>0.28378893877735789</v>
          </cell>
        </row>
        <row r="36">
          <cell r="A36" t="str">
            <v>B16</v>
          </cell>
          <cell r="I36">
            <v>-1159.3708359831699</v>
          </cell>
          <cell r="J36">
            <v>-867.49301249040059</v>
          </cell>
          <cell r="L36" t="str">
            <v>B1</v>
          </cell>
          <cell r="T36">
            <v>8.7184990249998116</v>
          </cell>
          <cell r="U36">
            <v>-23.481500975000468</v>
          </cell>
        </row>
        <row r="37">
          <cell r="A37" t="str">
            <v>B16</v>
          </cell>
          <cell r="I37">
            <v>-103.6691126947411</v>
          </cell>
          <cell r="J37">
            <v>-100.7818069547904</v>
          </cell>
          <cell r="L37" t="str">
            <v>B1</v>
          </cell>
          <cell r="T37">
            <v>-8.1553226916511132</v>
          </cell>
          <cell r="U37">
            <v>-10.143567450949449</v>
          </cell>
        </row>
        <row r="38">
          <cell r="A38" t="str">
            <v>B16</v>
          </cell>
          <cell r="I38">
            <v>-465.81642608480001</v>
          </cell>
          <cell r="J38">
            <v>-400.5561361554781</v>
          </cell>
          <cell r="L38" t="str">
            <v>B1</v>
          </cell>
          <cell r="T38">
            <v>-8.159105308854782</v>
          </cell>
          <cell r="U38">
            <v>-21.421161869989348</v>
          </cell>
        </row>
        <row r="39">
          <cell r="A39" t="str">
            <v>B16</v>
          </cell>
          <cell r="I39">
            <v>-1042.6995342486111</v>
          </cell>
          <cell r="J39">
            <v>-824.91908522370545</v>
          </cell>
          <cell r="L39" t="str">
            <v>B1</v>
          </cell>
          <cell r="T39">
            <v>-9.2979315406562311</v>
          </cell>
          <cell r="U39">
            <v>-4.8125190211216395</v>
          </cell>
        </row>
        <row r="40">
          <cell r="A40" t="str">
            <v>B16</v>
          </cell>
          <cell r="I40">
            <v>233.66900985935553</v>
          </cell>
          <cell r="J40">
            <v>381.18409001399874</v>
          </cell>
          <cell r="L40" t="str">
            <v>B1</v>
          </cell>
          <cell r="T40">
            <v>-9.2979315406562311</v>
          </cell>
          <cell r="U40">
            <v>-4.8125190211216395</v>
          </cell>
        </row>
        <row r="41">
          <cell r="A41" t="str">
            <v>B16</v>
          </cell>
          <cell r="I41">
            <v>-920.1413529929207</v>
          </cell>
          <cell r="J41">
            <v>-438.79465999855842</v>
          </cell>
          <cell r="L41" t="str">
            <v>B1</v>
          </cell>
          <cell r="T41">
            <v>127.417297881986</v>
          </cell>
          <cell r="U41">
            <v>75.000000000001535</v>
          </cell>
        </row>
        <row r="42">
          <cell r="A42" t="str">
            <v>B11</v>
          </cell>
          <cell r="I42">
            <v>-534.08858905369743</v>
          </cell>
          <cell r="J42">
            <v>-466.31997935521849</v>
          </cell>
          <cell r="L42" t="str">
            <v>B1</v>
          </cell>
          <cell r="T42">
            <v>127.417297881986</v>
          </cell>
          <cell r="U42">
            <v>75.000000000001535</v>
          </cell>
        </row>
        <row r="43">
          <cell r="A43" t="str">
            <v>B11</v>
          </cell>
          <cell r="I43">
            <v>-453.14936612187739</v>
          </cell>
          <cell r="J43">
            <v>-382.00341114505483</v>
          </cell>
          <cell r="L43" t="str">
            <v>B1</v>
          </cell>
          <cell r="T43">
            <v>97.796164510414712</v>
          </cell>
          <cell r="U43">
            <v>297.33651007062724</v>
          </cell>
        </row>
        <row r="44">
          <cell r="A44" t="str">
            <v>B11</v>
          </cell>
          <cell r="I44">
            <v>-268.77152755845464</v>
          </cell>
          <cell r="J44">
            <v>58.55328995661398</v>
          </cell>
          <cell r="L44" t="str">
            <v>B1</v>
          </cell>
          <cell r="T44">
            <v>0</v>
          </cell>
          <cell r="U44">
            <v>65.799999999998008</v>
          </cell>
        </row>
        <row r="45">
          <cell r="A45" t="str">
            <v>B11</v>
          </cell>
          <cell r="I45">
            <v>-738.02771033321915</v>
          </cell>
          <cell r="J45">
            <v>-796.08509820809104</v>
          </cell>
          <cell r="L45" t="str">
            <v>B1</v>
          </cell>
          <cell r="T45">
            <v>4.9997324839539514</v>
          </cell>
          <cell r="U45">
            <v>19.441606689883617</v>
          </cell>
        </row>
        <row r="46">
          <cell r="A46" t="str">
            <v>B11</v>
          </cell>
          <cell r="I46">
            <v>-738.02771033321915</v>
          </cell>
          <cell r="J46">
            <v>-796.08509820809104</v>
          </cell>
          <cell r="L46" t="str">
            <v>B1</v>
          </cell>
          <cell r="T46">
            <v>-51.571753712287283</v>
          </cell>
          <cell r="U46">
            <v>-151.65668516662345</v>
          </cell>
        </row>
        <row r="47">
          <cell r="A47" t="str">
            <v>B11</v>
          </cell>
          <cell r="I47">
            <v>22.090832482803336</v>
          </cell>
          <cell r="J47">
            <v>0.45177637121882452</v>
          </cell>
          <cell r="L47" t="str">
            <v>B1</v>
          </cell>
          <cell r="T47">
            <v>143.14620565862253</v>
          </cell>
          <cell r="U47">
            <v>195.39474050764855</v>
          </cell>
        </row>
        <row r="48">
          <cell r="A48" t="str">
            <v>B11</v>
          </cell>
          <cell r="I48">
            <v>226.68609881288432</v>
          </cell>
          <cell r="J48">
            <v>-450.54969565978001</v>
          </cell>
          <cell r="L48" t="str">
            <v>B1</v>
          </cell>
          <cell r="T48">
            <v>159.88890747652974</v>
          </cell>
          <cell r="U48">
            <v>212.27386147659735</v>
          </cell>
        </row>
        <row r="49">
          <cell r="A49" t="str">
            <v>B11</v>
          </cell>
          <cell r="I49">
            <v>226.68609881288432</v>
          </cell>
          <cell r="J49">
            <v>-450.54969565978001</v>
          </cell>
          <cell r="L49" t="str">
            <v>B1</v>
          </cell>
          <cell r="T49">
            <v>15.834685346410458</v>
          </cell>
          <cell r="U49">
            <v>25.975014637783882</v>
          </cell>
        </row>
        <row r="50">
          <cell r="A50" t="str">
            <v>B11</v>
          </cell>
          <cell r="I50">
            <v>-103.6691126947411</v>
          </cell>
          <cell r="J50">
            <v>-100.7818069547904</v>
          </cell>
          <cell r="L50" t="str">
            <v>B1</v>
          </cell>
          <cell r="T50">
            <v>15.834685346410458</v>
          </cell>
          <cell r="U50">
            <v>25.975014637783882</v>
          </cell>
        </row>
        <row r="51">
          <cell r="A51" t="str">
            <v>B11</v>
          </cell>
          <cell r="I51">
            <v>-465.81642608480001</v>
          </cell>
          <cell r="J51">
            <v>-400.5561361554781</v>
          </cell>
          <cell r="L51" t="str">
            <v>B1</v>
          </cell>
          <cell r="T51">
            <v>-0.5621958952592564</v>
          </cell>
          <cell r="U51">
            <v>13.697337311340581</v>
          </cell>
        </row>
        <row r="52">
          <cell r="A52" t="str">
            <v>B11</v>
          </cell>
          <cell r="I52">
            <v>-518.1970931796825</v>
          </cell>
          <cell r="J52">
            <v>-556.5091077453277</v>
          </cell>
          <cell r="L52" t="str">
            <v>B1</v>
          </cell>
          <cell r="T52">
            <v>0</v>
          </cell>
          <cell r="U52">
            <v>38.640000000001159</v>
          </cell>
        </row>
        <row r="53">
          <cell r="A53" t="str">
            <v>B11</v>
          </cell>
          <cell r="I53">
            <v>-456.39377013990475</v>
          </cell>
          <cell r="J53">
            <v>-490.13646186744478</v>
          </cell>
          <cell r="L53" t="str">
            <v>B1</v>
          </cell>
          <cell r="T53">
            <v>0</v>
          </cell>
          <cell r="U53">
            <v>19.949999999999964</v>
          </cell>
        </row>
        <row r="54">
          <cell r="A54" t="str">
            <v>B11</v>
          </cell>
          <cell r="I54">
            <v>95.817813404886905</v>
          </cell>
          <cell r="J54">
            <v>78.054004920227101</v>
          </cell>
          <cell r="L54" t="str">
            <v>B1</v>
          </cell>
          <cell r="T54">
            <v>0</v>
          </cell>
          <cell r="U54">
            <v>19.949999999999964</v>
          </cell>
        </row>
        <row r="55">
          <cell r="A55" t="str">
            <v>B11</v>
          </cell>
          <cell r="I55">
            <v>96.350134590469622</v>
          </cell>
          <cell r="J55">
            <v>78.487638280895041</v>
          </cell>
          <cell r="L55" t="str">
            <v>B0</v>
          </cell>
          <cell r="T55">
            <v>-17.268928557143962</v>
          </cell>
          <cell r="U55">
            <v>-126.04457295723819</v>
          </cell>
        </row>
        <row r="56">
          <cell r="A56" t="str">
            <v>B11</v>
          </cell>
          <cell r="I56">
            <v>233.66900985935553</v>
          </cell>
          <cell r="J56">
            <v>381.18409001399874</v>
          </cell>
          <cell r="L56" t="str">
            <v>B0</v>
          </cell>
          <cell r="T56">
            <v>24.454015076280314</v>
          </cell>
          <cell r="U56">
            <v>102.44981613154738</v>
          </cell>
        </row>
        <row r="57">
          <cell r="A57" t="str">
            <v>B7a</v>
          </cell>
          <cell r="I57">
            <v>-26.024735187673542</v>
          </cell>
          <cell r="J57">
            <v>-440.90558071255629</v>
          </cell>
          <cell r="L57" t="str">
            <v>B0</v>
          </cell>
          <cell r="T57">
            <v>24.45401507627998</v>
          </cell>
          <cell r="U57">
            <v>102.44981613154738</v>
          </cell>
        </row>
        <row r="58">
          <cell r="A58" t="str">
            <v>B7a</v>
          </cell>
          <cell r="I58">
            <v>-25.884147323083454</v>
          </cell>
          <cell r="J58">
            <v>-438.52377072943193</v>
          </cell>
          <cell r="L58" t="str">
            <v>B0</v>
          </cell>
          <cell r="T58">
            <v>5.3197818661193752</v>
          </cell>
          <cell r="U58">
            <v>14.666480810851088</v>
          </cell>
        </row>
        <row r="59">
          <cell r="A59" t="str">
            <v>B7a</v>
          </cell>
          <cell r="I59">
            <v>-469.69852326752709</v>
          </cell>
          <cell r="J59">
            <v>-1296.2164030737965</v>
          </cell>
          <cell r="L59" t="str">
            <v>B0</v>
          </cell>
          <cell r="T59">
            <v>5.3197818661193752</v>
          </cell>
          <cell r="U59">
            <v>14.666480810851088</v>
          </cell>
        </row>
        <row r="60">
          <cell r="A60" t="str">
            <v>B7a</v>
          </cell>
          <cell r="I60">
            <v>157.42931111407472</v>
          </cell>
          <cell r="J60">
            <v>-419.80065737593588</v>
          </cell>
          <cell r="L60" t="str">
            <v>B0</v>
          </cell>
          <cell r="T60">
            <v>-13.457847409999983</v>
          </cell>
          <cell r="U60">
            <v>-13.457847409999983</v>
          </cell>
        </row>
        <row r="61">
          <cell r="A61" t="str">
            <v>B7a</v>
          </cell>
          <cell r="I61">
            <v>157.42931111407472</v>
          </cell>
          <cell r="J61">
            <v>-419.80065737593588</v>
          </cell>
          <cell r="L61" t="str">
            <v>B0</v>
          </cell>
          <cell r="T61">
            <v>17.268928557144079</v>
          </cell>
          <cell r="U61">
            <v>30.144572957237472</v>
          </cell>
        </row>
        <row r="62">
          <cell r="A62" t="str">
            <v>B7a</v>
          </cell>
          <cell r="I62">
            <v>132.78213667185832</v>
          </cell>
          <cell r="J62">
            <v>-335.54132254415214</v>
          </cell>
          <cell r="L62" t="str">
            <v>B0</v>
          </cell>
          <cell r="T62">
            <v>0</v>
          </cell>
          <cell r="U62">
            <v>38.640000000001159</v>
          </cell>
        </row>
        <row r="63">
          <cell r="A63" t="str">
            <v>B7a</v>
          </cell>
          <cell r="I63">
            <v>132.78213667185832</v>
          </cell>
          <cell r="J63">
            <v>-335.54132254415214</v>
          </cell>
        </row>
        <row r="64">
          <cell r="A64" t="str">
            <v>B7a</v>
          </cell>
          <cell r="I64">
            <v>-469.2977087581736</v>
          </cell>
          <cell r="J64">
            <v>-1278.7483126004768</v>
          </cell>
        </row>
        <row r="65">
          <cell r="A65" t="str">
            <v>B7</v>
          </cell>
          <cell r="I65">
            <v>157.42931111407472</v>
          </cell>
          <cell r="J65">
            <v>-419.80065737593588</v>
          </cell>
        </row>
        <row r="66">
          <cell r="A66" t="str">
            <v>B7</v>
          </cell>
          <cell r="I66">
            <v>157.42931111407472</v>
          </cell>
          <cell r="J66">
            <v>-419.80065737593588</v>
          </cell>
          <cell r="T66">
            <v>39.291758368221871</v>
          </cell>
          <cell r="U66">
            <v>87.399678819393586</v>
          </cell>
        </row>
        <row r="67">
          <cell r="A67" t="str">
            <v>B7</v>
          </cell>
          <cell r="I67">
            <v>132.78213667185832</v>
          </cell>
          <cell r="J67">
            <v>-335.54132254415214</v>
          </cell>
          <cell r="T67">
            <v>18.448197388178457</v>
          </cell>
          <cell r="U67">
            <v>65.449531610992949</v>
          </cell>
        </row>
        <row r="68">
          <cell r="A68" t="str">
            <v>B7</v>
          </cell>
          <cell r="I68">
            <v>132.78213667185832</v>
          </cell>
          <cell r="J68">
            <v>-335.54132254415214</v>
          </cell>
        </row>
        <row r="69">
          <cell r="A69" t="str">
            <v>B7</v>
          </cell>
          <cell r="I69">
            <v>226.68609881288432</v>
          </cell>
          <cell r="J69">
            <v>-450.54969565978001</v>
          </cell>
        </row>
        <row r="70">
          <cell r="A70" t="str">
            <v>B7</v>
          </cell>
          <cell r="I70">
            <v>226.68609881288432</v>
          </cell>
          <cell r="J70">
            <v>-450.54969565978001</v>
          </cell>
        </row>
        <row r="71">
          <cell r="A71" t="str">
            <v>B6</v>
          </cell>
          <cell r="I71">
            <v>67.950616075309938</v>
          </cell>
          <cell r="J71">
            <v>-686.24713055904147</v>
          </cell>
        </row>
        <row r="72">
          <cell r="A72" t="str">
            <v>B6</v>
          </cell>
          <cell r="I72">
            <v>8.3398486337754445</v>
          </cell>
          <cell r="J72">
            <v>-61.640777414978508</v>
          </cell>
        </row>
        <row r="73">
          <cell r="A73" t="str">
            <v>B6</v>
          </cell>
          <cell r="I73">
            <v>105.02225748029726</v>
          </cell>
          <cell r="J73">
            <v>-659.81307139142962</v>
          </cell>
        </row>
        <row r="74">
          <cell r="A74" t="str">
            <v>B6</v>
          </cell>
          <cell r="I74">
            <v>15.764987018711642</v>
          </cell>
          <cell r="J74">
            <v>-60.376581643924496</v>
          </cell>
        </row>
        <row r="75">
          <cell r="A75" t="str">
            <v>B6</v>
          </cell>
          <cell r="I75">
            <v>-28.22822511777678</v>
          </cell>
          <cell r="J75">
            <v>-935.15251749511197</v>
          </cell>
        </row>
        <row r="76">
          <cell r="A76" t="str">
            <v>B6</v>
          </cell>
          <cell r="I76">
            <v>-28.241820775662891</v>
          </cell>
          <cell r="J76">
            <v>-935.20274780633508</v>
          </cell>
        </row>
        <row r="80">
          <cell r="I80">
            <v>-583.120402457306</v>
          </cell>
          <cell r="J80">
            <v>-490.78407793351414</v>
          </cell>
        </row>
        <row r="81">
          <cell r="I81">
            <v>-240.51347258114305</v>
          </cell>
          <cell r="J81">
            <v>-305.93652481747409</v>
          </cell>
        </row>
        <row r="82">
          <cell r="I82">
            <v>-48.972932848270155</v>
          </cell>
          <cell r="J82">
            <v>-592.36288824859878</v>
          </cell>
        </row>
        <row r="83">
          <cell r="I83">
            <v>131.7699423542756</v>
          </cell>
          <cell r="J83">
            <v>-307.41155113275892</v>
          </cell>
        </row>
        <row r="84">
          <cell r="I84">
            <v>24.898330593387008</v>
          </cell>
          <cell r="J84">
            <v>-591.15842062812351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sheet"/>
      <sheetName val="Forecast Control"/>
      <sheetName val="Model Control"/>
      <sheetName val="Output"/>
      <sheetName val="Connection map"/>
      <sheetName val="TxNetwork"/>
      <sheetName val="Diversity"/>
      <sheetName val="Final Tariffs"/>
      <sheetName val="Tariff"/>
      <sheetName val="GenericWiderExpansionFactors"/>
      <sheetName val="ETYS Boundaries"/>
      <sheetName val="GenInput"/>
      <sheetName val="LocalAssetCharging"/>
      <sheetName val="Transport"/>
      <sheetName val="HVDC"/>
      <sheetName val="TransportDemand"/>
      <sheetName val="Table Control Sheet"/>
      <sheetName val="T Average Tariffs"/>
      <sheetName val="T 1"/>
      <sheetName val="T2 &amp; Fig 1"/>
      <sheetName val="T3 &amp; Fig 2"/>
      <sheetName val="T4 &amp; Fig 3"/>
      <sheetName val="T5"/>
      <sheetName val="T6 &amp; Fig 4"/>
      <sheetName val="T8"/>
      <sheetName val="T9"/>
      <sheetName val="T10 (&amp; C5 T16)"/>
      <sheetName val="T11 (&amp; C5 T23)"/>
      <sheetName val="T12"/>
      <sheetName val="T13 (C5)"/>
      <sheetName val="T21 (&amp; C5 T46 T47 T48 T49)"/>
      <sheetName val="T24"/>
      <sheetName val="T46"/>
    </sheetNames>
    <sheetDataSet>
      <sheetData sheetId="0"/>
      <sheetData sheetId="1"/>
      <sheetData sheetId="2"/>
      <sheetData sheetId="3"/>
      <sheetData sheetId="4"/>
      <sheetData sheetId="5">
        <row r="10">
          <cell r="C10">
            <v>1</v>
          </cell>
        </row>
      </sheetData>
      <sheetData sheetId="6">
        <row r="5">
          <cell r="C5">
            <v>1386.8200000000002</v>
          </cell>
        </row>
      </sheetData>
      <sheetData sheetId="7"/>
      <sheetData sheetId="8">
        <row r="20">
          <cell r="B20" t="str">
            <v>2016/17</v>
          </cell>
        </row>
      </sheetData>
      <sheetData sheetId="9"/>
      <sheetData sheetId="10">
        <row r="2">
          <cell r="A2" t="str">
            <v>ETYS Zone</v>
          </cell>
        </row>
      </sheetData>
      <sheetData sheetId="11">
        <row r="13">
          <cell r="A13" t="str">
            <v>Biomass</v>
          </cell>
        </row>
      </sheetData>
      <sheetData sheetId="12">
        <row r="13">
          <cell r="K13" t="str">
            <v>Achruach</v>
          </cell>
        </row>
      </sheetData>
      <sheetData sheetId="13">
        <row r="3">
          <cell r="G3">
            <v>43034.694675925923</v>
          </cell>
        </row>
      </sheetData>
      <sheetData sheetId="14">
        <row r="4">
          <cell r="F4">
            <v>42811.494293981479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rontsheet"/>
      <sheetName val="Output"/>
      <sheetName val="Connection map"/>
      <sheetName val="TxNetwork"/>
      <sheetName val="Diversity"/>
      <sheetName val="Final Tariffs"/>
      <sheetName val="Tariff"/>
      <sheetName val="GenericWiderExpansionFactors"/>
      <sheetName val="ETYS Boundaries"/>
      <sheetName val="GenInput"/>
      <sheetName val="LocalAssetCharging"/>
      <sheetName val="Transport"/>
      <sheetName val="HVDC"/>
      <sheetName val="TransportDemand"/>
      <sheetName val="Sheet1"/>
      <sheetName val="201718 December draft tariffs_F"/>
    </sheetNames>
    <sheetDataSet>
      <sheetData sheetId="0"/>
      <sheetData sheetId="1"/>
      <sheetData sheetId="2">
        <row r="179">
          <cell r="C179" t="str">
            <v>RHIG4B</v>
          </cell>
        </row>
      </sheetData>
      <sheetData sheetId="3"/>
      <sheetData sheetId="4"/>
      <sheetData sheetId="5"/>
      <sheetData sheetId="6">
        <row r="5">
          <cell r="D5">
            <v>30.396622810522945</v>
          </cell>
        </row>
      </sheetData>
      <sheetData sheetId="7">
        <row r="5">
          <cell r="G5">
            <v>42723.674641203703</v>
          </cell>
        </row>
        <row r="167">
          <cell r="B167" t="str">
            <v>North Midlands and North Wales</v>
          </cell>
        </row>
        <row r="168">
          <cell r="B168" t="str">
            <v>South Lincolnshire and North Norfolk</v>
          </cell>
        </row>
        <row r="169">
          <cell r="B169" t="str">
            <v>Mid Wales and The Midlands</v>
          </cell>
        </row>
        <row r="170">
          <cell r="B170" t="str">
            <v>Anglesey and Snowdon</v>
          </cell>
        </row>
        <row r="171">
          <cell r="B171" t="str">
            <v>Pembrokeshire</v>
          </cell>
        </row>
        <row r="172">
          <cell r="B172" t="str">
            <v>South Wales &amp; Gloucester</v>
          </cell>
        </row>
        <row r="173">
          <cell r="B173" t="str">
            <v>Cotswold</v>
          </cell>
        </row>
        <row r="174">
          <cell r="B174" t="str">
            <v>Central London</v>
          </cell>
        </row>
        <row r="175">
          <cell r="B175" t="str">
            <v>Essex and Kent</v>
          </cell>
        </row>
        <row r="176">
          <cell r="B176" t="str">
            <v>Oxfordshire, Surrey and Sussex</v>
          </cell>
        </row>
        <row r="177">
          <cell r="B177" t="str">
            <v>Somerset and Wessex</v>
          </cell>
        </row>
        <row r="178">
          <cell r="B178" t="str">
            <v>West Devon and Cornwall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 t="str">
            <v>Substation Name</v>
          </cell>
        </row>
        <row r="187">
          <cell r="B187" t="str">
            <v>Achruach</v>
          </cell>
        </row>
        <row r="188">
          <cell r="B188" t="str">
            <v>Aigas</v>
          </cell>
        </row>
        <row r="189">
          <cell r="B189" t="str">
            <v>An Suidhe</v>
          </cell>
        </row>
        <row r="190">
          <cell r="B190" t="str">
            <v>Arecleoch</v>
          </cell>
        </row>
        <row r="191">
          <cell r="B191" t="str">
            <v>Baglan Bay</v>
          </cell>
        </row>
        <row r="192">
          <cell r="B192" t="str">
            <v>Beinneun Wind Farm</v>
          </cell>
        </row>
        <row r="193">
          <cell r="B193" t="str">
            <v>Bhlaraidh Wind Farm</v>
          </cell>
        </row>
        <row r="194">
          <cell r="B194" t="str">
            <v>Black Hill</v>
          </cell>
        </row>
        <row r="195">
          <cell r="B195" t="str">
            <v>BlackCraig Wind Farm</v>
          </cell>
        </row>
        <row r="196">
          <cell r="B196" t="str">
            <v>Black Law</v>
          </cell>
        </row>
        <row r="197">
          <cell r="B197" t="str">
            <v>BlackLaw Extension</v>
          </cell>
        </row>
        <row r="198">
          <cell r="B198" t="str">
            <v>Bodelwyddan</v>
          </cell>
        </row>
        <row r="199">
          <cell r="B199" t="str">
            <v>Carrington</v>
          </cell>
        </row>
        <row r="200">
          <cell r="B200" t="str">
            <v>Clyde (North)</v>
          </cell>
        </row>
        <row r="201">
          <cell r="B201" t="str">
            <v>Clyde (South)</v>
          </cell>
        </row>
        <row r="202">
          <cell r="B202" t="str">
            <v>Corriegarth</v>
          </cell>
        </row>
        <row r="203">
          <cell r="B203" t="str">
            <v>Corriemoillie</v>
          </cell>
        </row>
        <row r="204">
          <cell r="B204" t="str">
            <v>Coryton</v>
          </cell>
        </row>
        <row r="205">
          <cell r="B205" t="str">
            <v>Cruachan</v>
          </cell>
        </row>
        <row r="206">
          <cell r="B206" t="str">
            <v>Crystal Rig</v>
          </cell>
        </row>
        <row r="207">
          <cell r="B207" t="str">
            <v>Culligran</v>
          </cell>
        </row>
        <row r="208">
          <cell r="B208" t="str">
            <v>Deanie</v>
          </cell>
        </row>
        <row r="209">
          <cell r="B209" t="str">
            <v>Dersalloch</v>
          </cell>
        </row>
        <row r="210">
          <cell r="B210" t="str">
            <v>Didcot</v>
          </cell>
        </row>
        <row r="211">
          <cell r="B211" t="str">
            <v>Dinorwig</v>
          </cell>
        </row>
        <row r="212">
          <cell r="B212" t="str">
            <v>Dunlaw Extension</v>
          </cell>
        </row>
        <row r="213">
          <cell r="B213" t="str">
            <v>Brochlock</v>
          </cell>
        </row>
        <row r="214">
          <cell r="B214" t="str">
            <v>Dumnaglass</v>
          </cell>
        </row>
        <row r="215">
          <cell r="B215" t="str">
            <v>Edinbane</v>
          </cell>
        </row>
        <row r="216">
          <cell r="B216" t="str">
            <v>Earlshaugh Wind Farm</v>
          </cell>
        </row>
        <row r="217">
          <cell r="B217" t="str">
            <v>Ewe Hill</v>
          </cell>
        </row>
        <row r="218">
          <cell r="B218" t="str">
            <v>Farr Windfarm</v>
          </cell>
        </row>
        <row r="219">
          <cell r="B219" t="str">
            <v>Fallago</v>
          </cell>
        </row>
        <row r="220">
          <cell r="B220" t="str">
            <v>Carraig Gheal</v>
          </cell>
        </row>
        <row r="221">
          <cell r="B221" t="str">
            <v>Ffestiniogg</v>
          </cell>
        </row>
        <row r="222">
          <cell r="B222" t="str">
            <v>Finlarig</v>
          </cell>
        </row>
        <row r="223">
          <cell r="B223" t="str">
            <v>Foyers</v>
          </cell>
        </row>
        <row r="224">
          <cell r="B224" t="str">
            <v>Galawhistle</v>
          </cell>
        </row>
        <row r="225">
          <cell r="B225" t="str">
            <v>Glendoe</v>
          </cell>
        </row>
        <row r="226">
          <cell r="B226" t="str">
            <v>Ulziside</v>
          </cell>
        </row>
        <row r="227">
          <cell r="B227" t="str">
            <v>Gordonbush</v>
          </cell>
        </row>
        <row r="228">
          <cell r="B228" t="str">
            <v>Griffin Wind</v>
          </cell>
        </row>
        <row r="229">
          <cell r="B229" t="str">
            <v>Hadyard Hill</v>
          </cell>
        </row>
        <row r="230">
          <cell r="B230" t="str">
            <v>Harestanes</v>
          </cell>
        </row>
        <row r="231">
          <cell r="B231" t="str">
            <v>Hartlepool</v>
          </cell>
        </row>
        <row r="232">
          <cell r="B232" t="str">
            <v>Hedon</v>
          </cell>
        </row>
        <row r="233">
          <cell r="B233" t="str">
            <v>Invergarry</v>
          </cell>
        </row>
        <row r="234">
          <cell r="B234" t="str">
            <v>Kilgallioch</v>
          </cell>
        </row>
        <row r="235">
          <cell r="B235" t="str">
            <v>Kilmorack</v>
          </cell>
        </row>
        <row r="236">
          <cell r="B236" t="str">
            <v>Langage</v>
          </cell>
        </row>
        <row r="237">
          <cell r="B237" t="str">
            <v>Lochay</v>
          </cell>
        </row>
      </sheetData>
      <sheetData sheetId="8"/>
      <sheetData sheetId="9">
        <row r="5">
          <cell r="G5">
            <v>0</v>
          </cell>
        </row>
      </sheetData>
      <sheetData sheetId="10">
        <row r="5">
          <cell r="G5">
            <v>42718.580937500003</v>
          </cell>
        </row>
      </sheetData>
      <sheetData sheetId="11">
        <row r="5">
          <cell r="G5">
            <v>42718.580937500003</v>
          </cell>
        </row>
      </sheetData>
      <sheetData sheetId="12">
        <row r="5">
          <cell r="G5">
            <v>42718.580937500003</v>
          </cell>
        </row>
      </sheetData>
      <sheetData sheetId="13"/>
      <sheetData sheetId="14">
        <row r="2">
          <cell r="B2">
            <v>683.41163472485994</v>
          </cell>
        </row>
      </sheetData>
      <sheetData sheetId="15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sheet"/>
      <sheetName val="Output"/>
      <sheetName val="Connection map"/>
      <sheetName val="TxNetwork"/>
      <sheetName val="Diversity"/>
      <sheetName val="Final Tariffs"/>
      <sheetName val="Tariff"/>
      <sheetName val="GenericWiderExpansionFactors"/>
      <sheetName val="ETYS Boundaries"/>
      <sheetName val="GenInput"/>
      <sheetName val="LocalAssetCharging"/>
      <sheetName val="Transport"/>
      <sheetName val="HVDC"/>
      <sheetName val="TransportDemand"/>
      <sheetName val="Sheet1"/>
    </sheetNames>
    <sheetDataSet>
      <sheetData sheetId="0"/>
      <sheetData sheetId="1"/>
      <sheetData sheetId="2"/>
      <sheetData sheetId="3"/>
      <sheetData sheetId="4"/>
      <sheetData sheetId="5">
        <row r="5">
          <cell r="D5">
            <v>29.366206196319297</v>
          </cell>
        </row>
      </sheetData>
      <sheetData sheetId="6">
        <row r="5">
          <cell r="G5">
            <v>42663.582812499997</v>
          </cell>
        </row>
        <row r="167">
          <cell r="B167" t="str">
            <v>North Midlands and North Wales</v>
          </cell>
        </row>
        <row r="168">
          <cell r="B168" t="str">
            <v>South Lincolnshire and North Norfolk</v>
          </cell>
        </row>
        <row r="169">
          <cell r="B169" t="str">
            <v>Mid Wales and The Midlands</v>
          </cell>
        </row>
        <row r="170">
          <cell r="B170" t="str">
            <v>Anglesey and Snowdon</v>
          </cell>
        </row>
        <row r="171">
          <cell r="B171" t="str">
            <v>Pembrokeshire</v>
          </cell>
        </row>
        <row r="172">
          <cell r="B172" t="str">
            <v>South Wales &amp; Gloucester</v>
          </cell>
        </row>
        <row r="173">
          <cell r="B173" t="str">
            <v>Cotswold</v>
          </cell>
        </row>
        <row r="174">
          <cell r="B174" t="str">
            <v>Central London</v>
          </cell>
        </row>
        <row r="175">
          <cell r="B175" t="str">
            <v>Essex and Kent</v>
          </cell>
        </row>
        <row r="176">
          <cell r="B176" t="str">
            <v>Oxfordshire, Surrey and Sussex</v>
          </cell>
        </row>
        <row r="177">
          <cell r="B177" t="str">
            <v>Somerset and Wessex</v>
          </cell>
        </row>
        <row r="178">
          <cell r="B178" t="str">
            <v>West Devon and Cornwall</v>
          </cell>
        </row>
        <row r="186">
          <cell r="B186" t="str">
            <v>Substation Name</v>
          </cell>
        </row>
        <row r="187">
          <cell r="B187" t="str">
            <v>Achruach</v>
          </cell>
        </row>
        <row r="188">
          <cell r="B188" t="str">
            <v>Aigas</v>
          </cell>
        </row>
        <row r="189">
          <cell r="B189" t="str">
            <v>An Suidhe</v>
          </cell>
        </row>
        <row r="190">
          <cell r="B190" t="str">
            <v>Arecleoch</v>
          </cell>
        </row>
        <row r="191">
          <cell r="B191" t="str">
            <v>Baglan Bay</v>
          </cell>
        </row>
        <row r="192">
          <cell r="B192" t="str">
            <v>Beinneun Wind Farm</v>
          </cell>
        </row>
        <row r="193">
          <cell r="B193" t="str">
            <v>Bhlaraidh Wind Farm</v>
          </cell>
        </row>
        <row r="194">
          <cell r="B194" t="str">
            <v>Black Hill</v>
          </cell>
        </row>
        <row r="195">
          <cell r="B195" t="str">
            <v>BlackCraig Wind Farm</v>
          </cell>
        </row>
        <row r="196">
          <cell r="B196" t="str">
            <v>Black Law</v>
          </cell>
        </row>
        <row r="197">
          <cell r="B197" t="str">
            <v>BlackLaw Extension</v>
          </cell>
        </row>
        <row r="198">
          <cell r="B198" t="str">
            <v>Bodelwyddan</v>
          </cell>
        </row>
        <row r="199">
          <cell r="B199" t="str">
            <v>Carrington</v>
          </cell>
        </row>
        <row r="200">
          <cell r="B200" t="str">
            <v>Clyde (North)</v>
          </cell>
        </row>
        <row r="201">
          <cell r="B201" t="str">
            <v>Clyde (South)</v>
          </cell>
        </row>
        <row r="202">
          <cell r="B202" t="str">
            <v>Corriegarth</v>
          </cell>
        </row>
        <row r="203">
          <cell r="B203" t="str">
            <v>Corriemoillie</v>
          </cell>
        </row>
        <row r="204">
          <cell r="B204" t="str">
            <v>Coryton</v>
          </cell>
        </row>
        <row r="205">
          <cell r="B205" t="str">
            <v>Cruachan</v>
          </cell>
        </row>
        <row r="206">
          <cell r="B206" t="str">
            <v>Crystal Rig</v>
          </cell>
        </row>
        <row r="207">
          <cell r="B207" t="str">
            <v>Culligran</v>
          </cell>
        </row>
        <row r="208">
          <cell r="B208" t="str">
            <v>Deanie</v>
          </cell>
        </row>
        <row r="209">
          <cell r="B209" t="str">
            <v>Dersalloch</v>
          </cell>
        </row>
        <row r="210">
          <cell r="B210" t="str">
            <v>Didcot</v>
          </cell>
        </row>
        <row r="211">
          <cell r="B211" t="str">
            <v>Dinorwig</v>
          </cell>
        </row>
        <row r="212">
          <cell r="B212" t="str">
            <v>Dunlaw Extension</v>
          </cell>
        </row>
        <row r="213">
          <cell r="B213" t="str">
            <v>Brochlock</v>
          </cell>
        </row>
        <row r="214">
          <cell r="B214" t="str">
            <v>Dumnaglass</v>
          </cell>
        </row>
        <row r="215">
          <cell r="B215" t="str">
            <v>Edinbane</v>
          </cell>
        </row>
        <row r="216">
          <cell r="B216" t="str">
            <v>Earlshaugh Wind Farm</v>
          </cell>
        </row>
        <row r="217">
          <cell r="B217" t="str">
            <v>Ewe Hill</v>
          </cell>
        </row>
        <row r="218">
          <cell r="B218" t="str">
            <v>Farr Windfarm</v>
          </cell>
        </row>
        <row r="219">
          <cell r="B219" t="str">
            <v>Fallago</v>
          </cell>
        </row>
        <row r="220">
          <cell r="B220" t="str">
            <v>Carraig Gheal</v>
          </cell>
        </row>
        <row r="221">
          <cell r="B221" t="str">
            <v>Ffestiniogg</v>
          </cell>
        </row>
        <row r="222">
          <cell r="B222" t="str">
            <v>Finlarig</v>
          </cell>
        </row>
        <row r="223">
          <cell r="B223" t="str">
            <v>Foyers</v>
          </cell>
        </row>
        <row r="224">
          <cell r="B224" t="str">
            <v>Galawhistle</v>
          </cell>
        </row>
        <row r="225">
          <cell r="B225" t="str">
            <v>Glendoe</v>
          </cell>
        </row>
        <row r="226">
          <cell r="B226" t="str">
            <v>Ulziside</v>
          </cell>
        </row>
        <row r="227">
          <cell r="B227" t="str">
            <v>Gordonbush</v>
          </cell>
        </row>
        <row r="228">
          <cell r="B228" t="str">
            <v>Griffin Wind</v>
          </cell>
        </row>
        <row r="229">
          <cell r="B229" t="str">
            <v>Hadyard Hill</v>
          </cell>
        </row>
        <row r="230">
          <cell r="B230" t="str">
            <v>Harestanes</v>
          </cell>
        </row>
        <row r="231">
          <cell r="B231" t="str">
            <v>Hartlepool</v>
          </cell>
        </row>
        <row r="232">
          <cell r="B232" t="str">
            <v>Hedon</v>
          </cell>
        </row>
        <row r="233">
          <cell r="B233" t="str">
            <v>Invergarry</v>
          </cell>
        </row>
        <row r="234">
          <cell r="B234" t="str">
            <v>Kilgallioch</v>
          </cell>
        </row>
        <row r="235">
          <cell r="B235" t="str">
            <v>Kilmorack</v>
          </cell>
        </row>
        <row r="236">
          <cell r="B236" t="str">
            <v>Langage</v>
          </cell>
        </row>
        <row r="237">
          <cell r="B237" t="str">
            <v>Lochay</v>
          </cell>
        </row>
      </sheetData>
      <sheetData sheetId="7"/>
      <sheetData sheetId="8"/>
      <sheetData sheetId="9"/>
      <sheetData sheetId="10"/>
      <sheetData sheetId="11">
        <row r="3">
          <cell r="J3" t="str">
            <v>Peak Sec Scaling factor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F31"/>
  <sheetViews>
    <sheetView showGridLines="0" tabSelected="1" zoomScale="84" zoomScaleNormal="84" workbookViewId="0">
      <pane xSplit="1" ySplit="1" topLeftCell="B5" activePane="bottomRight" state="frozen"/>
      <selection activeCell="C11" sqref="C11"/>
      <selection pane="topRight" activeCell="C11" sqref="C11"/>
      <selection pane="bottomLeft" activeCell="C11" sqref="C11"/>
      <selection pane="bottomRight"/>
    </sheetView>
  </sheetViews>
  <sheetFormatPr defaultRowHeight="12.75"/>
  <cols>
    <col min="1" max="1" width="72.5703125" style="25" customWidth="1"/>
    <col min="2" max="2" width="9.140625" style="25"/>
    <col min="3" max="3" width="14.7109375" style="25" customWidth="1"/>
    <col min="4" max="4" width="11.140625" style="25" bestFit="1" customWidth="1"/>
    <col min="5" max="16384" width="9.140625" style="25"/>
  </cols>
  <sheetData>
    <row r="1" spans="1:6" ht="30" customHeight="1">
      <c r="A1" s="337" t="s">
        <v>567</v>
      </c>
      <c r="E1" s="338"/>
      <c r="F1" s="339"/>
    </row>
    <row r="2" spans="1:6" ht="14.25">
      <c r="A2" s="415" t="str">
        <f>Residuals!A1</f>
        <v>Residuals and Averages</v>
      </c>
      <c r="E2" s="339"/>
      <c r="F2" s="339"/>
    </row>
    <row r="3" spans="1:6" ht="17.25" customHeight="1">
      <c r="A3" s="416" t="str">
        <f>'T1'!A1</f>
        <v>Table 1 - Summary of Demand Tariffs</v>
      </c>
      <c r="E3" s="206"/>
      <c r="F3" s="339"/>
    </row>
    <row r="4" spans="1:6" ht="14.25">
      <c r="A4" s="415" t="str">
        <f>'T2'!A1</f>
        <v>Table 2 - Demand Tariffs</v>
      </c>
      <c r="E4" s="206"/>
      <c r="F4" s="339"/>
    </row>
    <row r="5" spans="1:6" ht="14.25">
      <c r="A5" s="416" t="str">
        <f>'T3'!A1</f>
        <v>Table 3 - Change in HH Demand Tariffs</v>
      </c>
      <c r="E5" s="206"/>
      <c r="F5" s="339"/>
    </row>
    <row r="6" spans="1:6" ht="14.25">
      <c r="A6" s="415" t="str">
        <f>'T4'!A1</f>
        <v>Table 4 - Embedded Export Tariff</v>
      </c>
      <c r="E6" s="206"/>
    </row>
    <row r="7" spans="1:6" ht="14.25">
      <c r="A7" s="416" t="str">
        <f>'T5'!A1</f>
        <v>Table 5 - NHH Demand Tariff Changes</v>
      </c>
      <c r="E7" s="206"/>
    </row>
    <row r="8" spans="1:6" ht="15.75" customHeight="1">
      <c r="A8" s="415" t="str">
        <f>'T6'!A1</f>
        <v>Table 6 - Changes to Average Tariffs</v>
      </c>
      <c r="E8" s="206"/>
    </row>
    <row r="9" spans="1:6" ht="14.25">
      <c r="A9" s="416" t="str">
        <f>'T7'!A1</f>
        <v>Table 7 - Generation Wider Tariffs</v>
      </c>
      <c r="E9" s="206"/>
    </row>
    <row r="10" spans="1:6" ht="14.25">
      <c r="A10" s="415" t="str">
        <f>'T8 &amp; Fig 4'!A1</f>
        <v>Table 8 - Generation Tariff Changes</v>
      </c>
      <c r="E10" s="206"/>
    </row>
    <row r="11" spans="1:6" ht="14.25">
      <c r="A11" s="416" t="str">
        <f>'T9'!A1</f>
        <v>Table 9 - Local Substation Tariffs</v>
      </c>
      <c r="E11" s="206"/>
    </row>
    <row r="12" spans="1:6" ht="14.25">
      <c r="A12" s="415" t="str">
        <f>'T10'!A1</f>
        <v>Table 10 - Onshore Local Circuit Tariffs</v>
      </c>
      <c r="E12" s="206"/>
    </row>
    <row r="13" spans="1:6" ht="14.25">
      <c r="A13" s="416" t="str">
        <f>'T11'!A1</f>
        <v>Table 11 - CMP203: Circuits subject to one-off charges</v>
      </c>
      <c r="E13" s="339"/>
    </row>
    <row r="14" spans="1:6" ht="14.25">
      <c r="A14" s="415" t="str">
        <f>'T12'!A1</f>
        <v>Table 12 - Offshore Local Tariffs</v>
      </c>
      <c r="E14" s="339"/>
    </row>
    <row r="15" spans="1:6" ht="14.25">
      <c r="A15" s="416" t="str">
        <f>'T13'!A1</f>
        <v>Table 13 - Contracted and Modelled TEC</v>
      </c>
    </row>
    <row r="16" spans="1:6" ht="14.25">
      <c r="A16" s="415" t="str">
        <f>'T14'!A1</f>
        <v>Table 14 - Interconnectors</v>
      </c>
    </row>
    <row r="17" spans="1:1" ht="15" customHeight="1">
      <c r="A17" s="417" t="str">
        <f>'T15'!A1</f>
        <v>Table 15 - Allowed Revenues</v>
      </c>
    </row>
    <row r="18" spans="1:1" ht="14.25">
      <c r="A18" s="415" t="str">
        <f>'T16'!A1</f>
        <v>Table 16 - Generation and Demand Revenue Proportions</v>
      </c>
    </row>
    <row r="19" spans="1:1" ht="14.25">
      <c r="A19" s="416" t="str">
        <f>'T17'!A1</f>
        <v>Table 17 - Charging Bases</v>
      </c>
    </row>
    <row r="20" spans="1:1" ht="14.25">
      <c r="A20" s="415" t="str">
        <f>'T18'!A1</f>
        <v>Table 18 - Residual Calculation</v>
      </c>
    </row>
    <row r="21" spans="1:1" ht="14.25">
      <c r="A21" s="418" t="s">
        <v>720</v>
      </c>
    </row>
    <row r="22" spans="1:1" ht="14.25">
      <c r="A22" s="415" t="str">
        <f>'T20'!A1</f>
        <v>Table 20 - Demand Locational Tariffs</v>
      </c>
    </row>
    <row r="23" spans="1:1" ht="14.25">
      <c r="A23" s="416" t="str">
        <f>'T21'!A1</f>
        <v>Table 21 - Breakdown of the Embedded Export Tariff</v>
      </c>
    </row>
    <row r="24" spans="1:1" ht="15">
      <c r="A24" s="419" t="str">
        <f>'T22'!A1</f>
        <v>Table 22 - Demand Profiles</v>
      </c>
    </row>
    <row r="25" spans="1:1" ht="14.25">
      <c r="A25" s="416" t="str">
        <f>'T23'!A1</f>
        <v>Table 23 - Annual Load Factors</v>
      </c>
    </row>
    <row r="26" spans="1:1" ht="14.25">
      <c r="A26" s="415" t="str">
        <f>'T24'!A1</f>
        <v>Table 24 - Generic Annual Load Factors</v>
      </c>
    </row>
    <row r="27" spans="1:1" ht="14.25">
      <c r="A27" s="416" t="str">
        <f>'T25'!A1</f>
        <v>Table 25 - Generation Contracted TEC Changes</v>
      </c>
    </row>
    <row r="28" spans="1:1" ht="14.25">
      <c r="A28" s="415" t="str">
        <f>'T26'!A1</f>
        <v>Table 26 - Indicative National Grid Revenue Forecast</v>
      </c>
    </row>
    <row r="29" spans="1:1" ht="14.25">
      <c r="A29" s="416" t="str">
        <f>'T27'!A1</f>
        <v>Table 27 - Offshore Revenues</v>
      </c>
    </row>
    <row r="30" spans="1:1" ht="12.75" customHeight="1">
      <c r="A30" s="110"/>
    </row>
    <row r="31" spans="1:1" ht="12.75" customHeight="1">
      <c r="A31" s="110"/>
    </row>
  </sheetData>
  <hyperlinks>
    <hyperlink ref="A2" location="Residuals!A1" display="Residuals and Averages"/>
    <hyperlink ref="A11" location="'T9'!A1" display="'T9'!A1"/>
    <hyperlink ref="A13" location="'T11'!A1" display="'T11'!A1"/>
    <hyperlink ref="A4" location="'T2'!A1" display="'T2'!A1"/>
    <hyperlink ref="A14" location="'T12'!A1" display="'T12'!A1"/>
    <hyperlink ref="A16" location="'T14'!A1" display="'T14'!A1"/>
    <hyperlink ref="A18" location="'T14'!A1" display="'T14'!A1"/>
    <hyperlink ref="A15" location="'T11'!A1" display="'T11'!A1"/>
    <hyperlink ref="A17" location="'T10'!A1" display="'T10'!A1"/>
    <hyperlink ref="A17" location="'T15'!A1" display="'T15'!A1"/>
    <hyperlink ref="A5" location="'T3'!A1" display="'T3'!A1"/>
    <hyperlink ref="A9" location="'T7'!A1" display="'T7'!A1"/>
    <hyperlink ref="A12" location="'T10'!A1" display="'T10'!A1"/>
    <hyperlink ref="A20" location="'T18'!H1" display="'T18'!H1"/>
    <hyperlink ref="A6" location="'T4'!A1" display="'T4'!A1"/>
    <hyperlink ref="A7" location="'T5'!A1" display="'T5'!A1"/>
    <hyperlink ref="A10" location="'T8 &amp; Fig 1'!A1" display="'T8 &amp; Fig 1'!A1"/>
    <hyperlink ref="A3" location="'T1'!A1" display="Table 1 - Summary of Demand Tariffs"/>
    <hyperlink ref="A8" location="'T6'!A1" display="Table 6 - Changes to Average Tariffs"/>
    <hyperlink ref="A15" location="'T13'!A1" display="'T13'!A1"/>
    <hyperlink ref="A18" location="'T16'!A1" display="'T16'!A1"/>
    <hyperlink ref="A25" location="'T23'!A1" display="'T23'!A1"/>
    <hyperlink ref="A28" location="'T26'!A1" display="'T26'!A1"/>
    <hyperlink ref="A19" location="'T17'!A1" display="Table 17 - Charging Bases"/>
    <hyperlink ref="A23" location="'T22'!A1" display="'T22'!A1"/>
    <hyperlink ref="A22" location="'T21'!A1" display="'T21'!A1"/>
    <hyperlink ref="A26" location="'T24'!A1" display="'T24'!A1"/>
    <hyperlink ref="A27" location="'T25'!A1" display="Table 25 - Generation Contracted TEC Changes"/>
    <hyperlink ref="A29" location="'T27'!A1" display="'T27'!A1"/>
    <hyperlink ref="A24" location="'T22'!A1" display="'T22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</sheetPr>
  <dimension ref="A1:Y35"/>
  <sheetViews>
    <sheetView showGridLines="0" zoomScaleNormal="100" workbookViewId="0">
      <selection sqref="A1:K1"/>
    </sheetView>
  </sheetViews>
  <sheetFormatPr defaultRowHeight="12.75"/>
  <cols>
    <col min="1" max="1" width="5.42578125" style="25" bestFit="1" customWidth="1"/>
    <col min="2" max="2" width="36.42578125" style="25" bestFit="1" customWidth="1"/>
    <col min="3" max="3" width="11.85546875" style="25" bestFit="1" customWidth="1"/>
    <col min="4" max="4" width="11.5703125" style="25" customWidth="1"/>
    <col min="5" max="5" width="10.42578125" style="25" customWidth="1"/>
    <col min="6" max="6" width="11.42578125" style="25" customWidth="1"/>
    <col min="7" max="7" width="11.140625" style="25" customWidth="1"/>
    <col min="8" max="8" width="10.42578125" style="25" customWidth="1"/>
    <col min="9" max="9" width="11.28515625" style="25" customWidth="1"/>
    <col min="10" max="10" width="10.42578125" style="25" customWidth="1"/>
    <col min="11" max="11" width="12.28515625" style="25" customWidth="1"/>
    <col min="12" max="12" width="10.7109375" style="25" customWidth="1"/>
    <col min="13" max="16384" width="9.140625" style="25"/>
  </cols>
  <sheetData>
    <row r="1" spans="1:25">
      <c r="A1" s="474" t="s">
        <v>280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157" t="s">
        <v>285</v>
      </c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157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</row>
    <row r="3" spans="1:25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</row>
    <row r="4" spans="1:25" ht="13.5" customHeight="1" thickBot="1">
      <c r="A4" s="463" t="s">
        <v>455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5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</row>
    <row r="5" spans="1:25" ht="13.5" customHeight="1" thickBot="1">
      <c r="A5" s="73"/>
      <c r="B5" s="72"/>
      <c r="C5" s="466" t="s">
        <v>220</v>
      </c>
      <c r="D5" s="467"/>
      <c r="E5" s="468"/>
      <c r="F5" s="475" t="s">
        <v>221</v>
      </c>
      <c r="G5" s="475"/>
      <c r="H5" s="475"/>
      <c r="I5" s="469" t="s">
        <v>157</v>
      </c>
      <c r="J5" s="470"/>
      <c r="K5" s="471"/>
      <c r="L5" s="472" t="s">
        <v>166</v>
      </c>
      <c r="M5" s="204"/>
      <c r="N5" s="79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</row>
    <row r="6" spans="1:25" ht="39" thickBot="1">
      <c r="A6" s="71" t="s">
        <v>0</v>
      </c>
      <c r="B6" s="70" t="s">
        <v>1</v>
      </c>
      <c r="C6" s="257" t="s">
        <v>680</v>
      </c>
      <c r="D6" s="150" t="s">
        <v>681</v>
      </c>
      <c r="E6" s="258" t="s">
        <v>167</v>
      </c>
      <c r="F6" s="259" t="s">
        <v>680</v>
      </c>
      <c r="G6" s="149" t="s">
        <v>681</v>
      </c>
      <c r="H6" s="260" t="s">
        <v>167</v>
      </c>
      <c r="I6" s="261" t="s">
        <v>680</v>
      </c>
      <c r="J6" s="151" t="s">
        <v>681</v>
      </c>
      <c r="K6" s="262" t="s">
        <v>167</v>
      </c>
      <c r="L6" s="473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</row>
    <row r="7" spans="1:25">
      <c r="A7" s="69">
        <v>1</v>
      </c>
      <c r="B7" s="68" t="s">
        <v>2</v>
      </c>
      <c r="C7" s="356">
        <v>26.657823</v>
      </c>
      <c r="D7" s="357">
        <v>26.345707599999997</v>
      </c>
      <c r="E7" s="389">
        <f>D7-C7</f>
        <v>-0.31211540000000326</v>
      </c>
      <c r="F7" s="358">
        <v>29.926952</v>
      </c>
      <c r="G7" s="357">
        <v>29.6038204</v>
      </c>
      <c r="H7" s="358">
        <f>G7-F7</f>
        <v>-0.32313159999999996</v>
      </c>
      <c r="I7" s="359">
        <v>20.168315</v>
      </c>
      <c r="J7" s="357">
        <v>19.823923199999999</v>
      </c>
      <c r="K7" s="447">
        <f>J7-I7</f>
        <v>-0.34439180000000036</v>
      </c>
      <c r="L7" s="360">
        <v>-0.32182036516976531</v>
      </c>
      <c r="M7" s="209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</row>
    <row r="8" spans="1:25">
      <c r="A8" s="67">
        <v>2</v>
      </c>
      <c r="B8" s="66" t="s">
        <v>3</v>
      </c>
      <c r="C8" s="361">
        <v>22.8946422</v>
      </c>
      <c r="D8" s="362">
        <v>22.587712</v>
      </c>
      <c r="E8" s="390">
        <f t="shared" ref="E8:E33" si="0">D8-C8</f>
        <v>-0.30693020000000004</v>
      </c>
      <c r="F8" s="363">
        <v>26.163771199999999</v>
      </c>
      <c r="G8" s="362">
        <v>25.845824799999999</v>
      </c>
      <c r="H8" s="363">
        <f t="shared" ref="H8:H33" si="1">G8-F8</f>
        <v>-0.3179464000000003</v>
      </c>
      <c r="I8" s="364">
        <v>17.175398600000001</v>
      </c>
      <c r="J8" s="362">
        <v>16.833454399999997</v>
      </c>
      <c r="K8" s="391">
        <f t="shared" ref="K8:K33" si="2">J8-I8</f>
        <v>-0.34194420000000392</v>
      </c>
      <c r="L8" s="365">
        <v>-0.32182036516976531</v>
      </c>
      <c r="M8" s="209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</row>
    <row r="9" spans="1:25">
      <c r="A9" s="67">
        <v>3</v>
      </c>
      <c r="B9" s="66" t="s">
        <v>4</v>
      </c>
      <c r="C9" s="361">
        <v>26.220525000000002</v>
      </c>
      <c r="D9" s="362">
        <v>25.908857800000003</v>
      </c>
      <c r="E9" s="390">
        <f t="shared" si="0"/>
        <v>-0.3116671999999987</v>
      </c>
      <c r="F9" s="363">
        <v>29.491709999999998</v>
      </c>
      <c r="G9" s="362">
        <v>29.169042199999996</v>
      </c>
      <c r="H9" s="363">
        <f t="shared" si="1"/>
        <v>-0.32266780000000139</v>
      </c>
      <c r="I9" s="364">
        <v>20.239207</v>
      </c>
      <c r="J9" s="362">
        <v>19.895349599999999</v>
      </c>
      <c r="K9" s="391">
        <f t="shared" si="2"/>
        <v>-0.34385740000000098</v>
      </c>
      <c r="L9" s="365">
        <v>-0.32182036516976531</v>
      </c>
      <c r="M9" s="209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</row>
    <row r="10" spans="1:25">
      <c r="A10" s="67">
        <v>4</v>
      </c>
      <c r="B10" s="66" t="s">
        <v>5</v>
      </c>
      <c r="C10" s="361">
        <v>20.010278</v>
      </c>
      <c r="D10" s="362">
        <v>19.699680999999998</v>
      </c>
      <c r="E10" s="390">
        <f t="shared" si="0"/>
        <v>-0.31059700000000134</v>
      </c>
      <c r="F10" s="363">
        <v>23.258369000000002</v>
      </c>
      <c r="G10" s="362">
        <v>22.936847199999999</v>
      </c>
      <c r="H10" s="363">
        <f t="shared" si="1"/>
        <v>-0.32152180000000286</v>
      </c>
      <c r="I10" s="364">
        <v>20.123736999999998</v>
      </c>
      <c r="J10" s="362">
        <v>19.7802586</v>
      </c>
      <c r="K10" s="391">
        <f t="shared" si="2"/>
        <v>-0.34347839999999863</v>
      </c>
      <c r="L10" s="365">
        <v>-0.32182036516976531</v>
      </c>
      <c r="M10" s="209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</row>
    <row r="11" spans="1:25">
      <c r="A11" s="67">
        <v>5</v>
      </c>
      <c r="B11" s="66" t="s">
        <v>6</v>
      </c>
      <c r="C11" s="361">
        <v>24.734248000000001</v>
      </c>
      <c r="D11" s="362">
        <v>24.414331199999999</v>
      </c>
      <c r="E11" s="390">
        <f t="shared" si="0"/>
        <v>-0.31991680000000144</v>
      </c>
      <c r="F11" s="363">
        <v>27.883822600000002</v>
      </c>
      <c r="G11" s="362">
        <v>27.553367599999998</v>
      </c>
      <c r="H11" s="363">
        <f t="shared" si="1"/>
        <v>-0.33045500000000416</v>
      </c>
      <c r="I11" s="364">
        <v>18.641037799999999</v>
      </c>
      <c r="J11" s="362">
        <v>18.303258799999998</v>
      </c>
      <c r="K11" s="391">
        <f t="shared" si="2"/>
        <v>-0.33777900000000116</v>
      </c>
      <c r="L11" s="365">
        <v>-0.32182036516976531</v>
      </c>
      <c r="M11" s="209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</row>
    <row r="12" spans="1:25">
      <c r="A12" s="67">
        <v>6</v>
      </c>
      <c r="B12" s="66" t="s">
        <v>7</v>
      </c>
      <c r="C12" s="361">
        <v>24.594900800000005</v>
      </c>
      <c r="D12" s="362">
        <v>24.275302200000002</v>
      </c>
      <c r="E12" s="390">
        <f t="shared" si="0"/>
        <v>-0.31959860000000262</v>
      </c>
      <c r="F12" s="363">
        <v>27.679658799999999</v>
      </c>
      <c r="G12" s="362">
        <v>27.352947199999999</v>
      </c>
      <c r="H12" s="363">
        <f t="shared" si="1"/>
        <v>-0.32671159999999944</v>
      </c>
      <c r="I12" s="364">
        <v>18.017112400000002</v>
      </c>
      <c r="J12" s="362">
        <v>17.7123046</v>
      </c>
      <c r="K12" s="391">
        <f t="shared" si="2"/>
        <v>-0.30480780000000252</v>
      </c>
      <c r="L12" s="365">
        <v>-0.32182036516976531</v>
      </c>
      <c r="M12" s="209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</row>
    <row r="13" spans="1:25">
      <c r="A13" s="67">
        <v>7</v>
      </c>
      <c r="B13" s="66" t="s">
        <v>8</v>
      </c>
      <c r="C13" s="361">
        <v>31.033503000000003</v>
      </c>
      <c r="D13" s="362">
        <v>29.220503000000004</v>
      </c>
      <c r="E13" s="390">
        <f t="shared" si="0"/>
        <v>-1.8129999999999988</v>
      </c>
      <c r="F13" s="363">
        <v>36.480863400000004</v>
      </c>
      <c r="G13" s="362">
        <v>34.245640000000002</v>
      </c>
      <c r="H13" s="363">
        <f t="shared" si="1"/>
        <v>-2.2352234000000024</v>
      </c>
      <c r="I13" s="364">
        <v>28.629747200000004</v>
      </c>
      <c r="J13" s="362">
        <v>26.219877</v>
      </c>
      <c r="K13" s="391">
        <f t="shared" si="2"/>
        <v>-2.4098702000000038</v>
      </c>
      <c r="L13" s="365">
        <v>-0.32182036516976531</v>
      </c>
      <c r="M13" s="209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</row>
    <row r="14" spans="1:25">
      <c r="A14" s="67">
        <v>8</v>
      </c>
      <c r="B14" s="66" t="s">
        <v>9</v>
      </c>
      <c r="C14" s="361">
        <v>20.906191399999997</v>
      </c>
      <c r="D14" s="362">
        <v>20.601688599999999</v>
      </c>
      <c r="E14" s="390">
        <f t="shared" si="0"/>
        <v>-0.30450279999999808</v>
      </c>
      <c r="F14" s="363">
        <v>23.718589399999999</v>
      </c>
      <c r="G14" s="362">
        <v>23.400277999999997</v>
      </c>
      <c r="H14" s="363">
        <f t="shared" si="1"/>
        <v>-0.31831140000000246</v>
      </c>
      <c r="I14" s="364">
        <v>15.4549352</v>
      </c>
      <c r="J14" s="362">
        <v>15.087138999999997</v>
      </c>
      <c r="K14" s="391">
        <f t="shared" si="2"/>
        <v>-0.36779620000000257</v>
      </c>
      <c r="L14" s="365">
        <v>-0.32182036516976531</v>
      </c>
      <c r="M14" s="209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</row>
    <row r="15" spans="1:25">
      <c r="A15" s="67">
        <v>9</v>
      </c>
      <c r="B15" s="66" t="s">
        <v>10</v>
      </c>
      <c r="C15" s="361">
        <v>16.773730999999998</v>
      </c>
      <c r="D15" s="362">
        <v>16.465624800000001</v>
      </c>
      <c r="E15" s="390">
        <f t="shared" si="0"/>
        <v>-0.30810619999999744</v>
      </c>
      <c r="F15" s="363">
        <v>19.411293200000003</v>
      </c>
      <c r="G15" s="362">
        <v>19.096667399999998</v>
      </c>
      <c r="H15" s="363">
        <f t="shared" si="1"/>
        <v>-0.31462580000000528</v>
      </c>
      <c r="I15" s="364">
        <v>13.461078600000002</v>
      </c>
      <c r="J15" s="362">
        <v>13.129724199999998</v>
      </c>
      <c r="K15" s="391">
        <f t="shared" si="2"/>
        <v>-0.33135440000000393</v>
      </c>
      <c r="L15" s="365">
        <v>-0.32182036516976531</v>
      </c>
      <c r="M15" s="209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</row>
    <row r="16" spans="1:25">
      <c r="A16" s="67">
        <v>10</v>
      </c>
      <c r="B16" s="66" t="s">
        <v>91</v>
      </c>
      <c r="C16" s="361">
        <v>17.365251000000001</v>
      </c>
      <c r="D16" s="362">
        <v>17.079496199999998</v>
      </c>
      <c r="E16" s="390">
        <f t="shared" si="0"/>
        <v>-0.28575480000000297</v>
      </c>
      <c r="F16" s="363">
        <v>20.031466999999999</v>
      </c>
      <c r="G16" s="362">
        <v>19.7388026</v>
      </c>
      <c r="H16" s="363">
        <f t="shared" si="1"/>
        <v>-0.2926643999999996</v>
      </c>
      <c r="I16" s="364">
        <v>13.821</v>
      </c>
      <c r="J16" s="362">
        <v>13.4951288</v>
      </c>
      <c r="K16" s="391">
        <f t="shared" si="2"/>
        <v>-0.32587119999999992</v>
      </c>
      <c r="L16" s="365">
        <v>-0.32182036516976531</v>
      </c>
      <c r="M16" s="209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</row>
    <row r="17" spans="1:25">
      <c r="A17" s="67">
        <v>11</v>
      </c>
      <c r="B17" s="66" t="s">
        <v>11</v>
      </c>
      <c r="C17" s="361">
        <v>13.941138</v>
      </c>
      <c r="D17" s="362">
        <v>13.610147999999999</v>
      </c>
      <c r="E17" s="390">
        <f t="shared" si="0"/>
        <v>-0.33099000000000167</v>
      </c>
      <c r="F17" s="363">
        <v>15.440879000000001</v>
      </c>
      <c r="G17" s="362">
        <v>15.097715600000001</v>
      </c>
      <c r="H17" s="363">
        <f t="shared" si="1"/>
        <v>-0.3431633999999999</v>
      </c>
      <c r="I17" s="364">
        <v>7.9886250000000008</v>
      </c>
      <c r="J17" s="362">
        <v>7.6364348000000009</v>
      </c>
      <c r="K17" s="391">
        <f t="shared" si="2"/>
        <v>-0.3521901999999999</v>
      </c>
      <c r="L17" s="365">
        <v>-0.32182036516976531</v>
      </c>
      <c r="M17" s="209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</row>
    <row r="18" spans="1:25">
      <c r="A18" s="67">
        <v>12</v>
      </c>
      <c r="B18" s="66" t="s">
        <v>12</v>
      </c>
      <c r="C18" s="361">
        <v>9.0345643999999989</v>
      </c>
      <c r="D18" s="362">
        <v>8.6718278000000026</v>
      </c>
      <c r="E18" s="390">
        <f t="shared" si="0"/>
        <v>-0.3627365999999963</v>
      </c>
      <c r="F18" s="363">
        <v>10.545061199999999</v>
      </c>
      <c r="G18" s="362">
        <v>10.172829799999999</v>
      </c>
      <c r="H18" s="363">
        <f t="shared" si="1"/>
        <v>-0.37223140000000043</v>
      </c>
      <c r="I18" s="364">
        <v>6.4195036000000005</v>
      </c>
      <c r="J18" s="362">
        <v>6.0496264000000002</v>
      </c>
      <c r="K18" s="391">
        <f t="shared" si="2"/>
        <v>-0.36987720000000035</v>
      </c>
      <c r="L18" s="365">
        <v>-0.32182036516976531</v>
      </c>
      <c r="M18" s="209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</row>
    <row r="19" spans="1:25">
      <c r="A19" s="67">
        <v>13</v>
      </c>
      <c r="B19" s="66" t="s">
        <v>13</v>
      </c>
      <c r="C19" s="361">
        <v>6.1632347999999997</v>
      </c>
      <c r="D19" s="362">
        <v>5.8394792000000004</v>
      </c>
      <c r="E19" s="390">
        <f t="shared" si="0"/>
        <v>-0.32375559999999926</v>
      </c>
      <c r="F19" s="363">
        <v>6.9527205999999993</v>
      </c>
      <c r="G19" s="362">
        <v>6.6280949999999992</v>
      </c>
      <c r="H19" s="363">
        <f t="shared" si="1"/>
        <v>-0.32462560000000007</v>
      </c>
      <c r="I19" s="364">
        <v>1.8599877999999999</v>
      </c>
      <c r="J19" s="362">
        <v>1.536079</v>
      </c>
      <c r="K19" s="391">
        <f t="shared" si="2"/>
        <v>-0.32390879999999989</v>
      </c>
      <c r="L19" s="365">
        <v>-0.32182036516976531</v>
      </c>
      <c r="M19" s="209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</row>
    <row r="20" spans="1:25">
      <c r="A20" s="67">
        <v>14</v>
      </c>
      <c r="B20" s="66" t="s">
        <v>92</v>
      </c>
      <c r="C20" s="361">
        <v>2.8427735999999992</v>
      </c>
      <c r="D20" s="362">
        <v>2.5158546000000008</v>
      </c>
      <c r="E20" s="390">
        <f t="shared" si="0"/>
        <v>-0.32691899999999841</v>
      </c>
      <c r="F20" s="363">
        <v>3.3760886000000001</v>
      </c>
      <c r="G20" s="362">
        <v>3.04732</v>
      </c>
      <c r="H20" s="363">
        <f t="shared" si="1"/>
        <v>-0.32876860000000008</v>
      </c>
      <c r="I20" s="364">
        <v>0.57913380000000014</v>
      </c>
      <c r="J20" s="362">
        <v>0.25032700000000041</v>
      </c>
      <c r="K20" s="391">
        <f t="shared" si="2"/>
        <v>-0.32880679999999973</v>
      </c>
      <c r="L20" s="365">
        <v>-0.32182036516976531</v>
      </c>
      <c r="M20" s="209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</row>
    <row r="21" spans="1:25">
      <c r="A21" s="67">
        <v>15</v>
      </c>
      <c r="B21" s="66" t="s">
        <v>93</v>
      </c>
      <c r="C21" s="361">
        <v>1.9143587999999996</v>
      </c>
      <c r="D21" s="362">
        <v>1.5845178000000004</v>
      </c>
      <c r="E21" s="390">
        <f t="shared" si="0"/>
        <v>-0.32984099999999916</v>
      </c>
      <c r="F21" s="363">
        <v>1.9379013999999994</v>
      </c>
      <c r="G21" s="362">
        <v>1.6080306000000002</v>
      </c>
      <c r="H21" s="363">
        <f t="shared" si="1"/>
        <v>-0.32987079999999924</v>
      </c>
      <c r="I21" s="364">
        <v>-2.8580078000000002</v>
      </c>
      <c r="J21" s="362">
        <v>-3.1822171999999997</v>
      </c>
      <c r="K21" s="391">
        <f t="shared" si="2"/>
        <v>-0.32420939999999954</v>
      </c>
      <c r="L21" s="365">
        <v>-0.32182036516976531</v>
      </c>
      <c r="M21" s="209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</row>
    <row r="22" spans="1:25">
      <c r="A22" s="67">
        <v>16</v>
      </c>
      <c r="B22" s="66" t="s">
        <v>14</v>
      </c>
      <c r="C22" s="361">
        <v>-2.1355999999999042E-3</v>
      </c>
      <c r="D22" s="362">
        <v>-0.33476999999999979</v>
      </c>
      <c r="E22" s="390">
        <f t="shared" si="0"/>
        <v>-0.33263439999999989</v>
      </c>
      <c r="F22" s="363">
        <v>-2.1355999999999042E-3</v>
      </c>
      <c r="G22" s="362">
        <v>-0.33476999999999979</v>
      </c>
      <c r="H22" s="363">
        <f t="shared" si="1"/>
        <v>-0.33263439999999989</v>
      </c>
      <c r="I22" s="364">
        <v>-3.6197848000000001</v>
      </c>
      <c r="J22" s="362">
        <v>-3.9452560000000001</v>
      </c>
      <c r="K22" s="391">
        <f t="shared" si="2"/>
        <v>-0.32547119999999996</v>
      </c>
      <c r="L22" s="365">
        <v>-0.32182036516976531</v>
      </c>
      <c r="M22" s="209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</row>
    <row r="23" spans="1:25">
      <c r="A23" s="67">
        <v>17</v>
      </c>
      <c r="B23" s="66" t="s">
        <v>94</v>
      </c>
      <c r="C23" s="361">
        <v>-1.5402922000000003</v>
      </c>
      <c r="D23" s="362">
        <v>-1.8730267999999999</v>
      </c>
      <c r="E23" s="390">
        <f t="shared" si="0"/>
        <v>-0.33273459999999955</v>
      </c>
      <c r="F23" s="363">
        <v>-1.5402922000000003</v>
      </c>
      <c r="G23" s="362">
        <v>-1.8730267999999999</v>
      </c>
      <c r="H23" s="363">
        <f t="shared" si="1"/>
        <v>-0.33273459999999955</v>
      </c>
      <c r="I23" s="364">
        <v>-3.4778256000000001</v>
      </c>
      <c r="J23" s="362">
        <v>-3.8027783999999998</v>
      </c>
      <c r="K23" s="391">
        <f t="shared" si="2"/>
        <v>-0.32495279999999971</v>
      </c>
      <c r="L23" s="365">
        <v>-0.32182036516976531</v>
      </c>
      <c r="M23" s="209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</row>
    <row r="24" spans="1:25">
      <c r="A24" s="67">
        <v>18</v>
      </c>
      <c r="B24" s="66" t="s">
        <v>15</v>
      </c>
      <c r="C24" s="361">
        <v>-2.2677172000000003</v>
      </c>
      <c r="D24" s="362">
        <v>-2.598338</v>
      </c>
      <c r="E24" s="390">
        <f t="shared" si="0"/>
        <v>-0.33062079999999971</v>
      </c>
      <c r="F24" s="363">
        <v>-2.2677172000000003</v>
      </c>
      <c r="G24" s="362">
        <v>-2.598338</v>
      </c>
      <c r="H24" s="363">
        <f t="shared" si="1"/>
        <v>-0.33062079999999971</v>
      </c>
      <c r="I24" s="364">
        <v>-3.3875396000000002</v>
      </c>
      <c r="J24" s="362">
        <v>-3.7100719999999998</v>
      </c>
      <c r="K24" s="391">
        <f t="shared" si="2"/>
        <v>-0.32253239999999961</v>
      </c>
      <c r="L24" s="365">
        <v>-0.32182036516976531</v>
      </c>
      <c r="M24" s="209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</row>
    <row r="25" spans="1:25">
      <c r="A25" s="67">
        <v>19</v>
      </c>
      <c r="B25" s="66" t="s">
        <v>16</v>
      </c>
      <c r="C25" s="361">
        <v>0.64293400000000034</v>
      </c>
      <c r="D25" s="362">
        <v>0.30667020000000011</v>
      </c>
      <c r="E25" s="390">
        <f t="shared" si="0"/>
        <v>-0.33626380000000022</v>
      </c>
      <c r="F25" s="363">
        <v>0.64293400000000034</v>
      </c>
      <c r="G25" s="362">
        <v>0.30667020000000011</v>
      </c>
      <c r="H25" s="363">
        <f t="shared" si="1"/>
        <v>-0.33626380000000022</v>
      </c>
      <c r="I25" s="364">
        <v>-3.5455380000000001</v>
      </c>
      <c r="J25" s="362">
        <v>-3.8732503999999999</v>
      </c>
      <c r="K25" s="391">
        <f t="shared" si="2"/>
        <v>-0.32771239999999979</v>
      </c>
      <c r="L25" s="365">
        <v>-0.32182036516976531</v>
      </c>
      <c r="M25" s="209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</row>
    <row r="26" spans="1:25">
      <c r="A26" s="67">
        <v>20</v>
      </c>
      <c r="B26" s="66" t="s">
        <v>17</v>
      </c>
      <c r="C26" s="361">
        <v>2.2780249999999995</v>
      </c>
      <c r="D26" s="362">
        <v>1.9604011999999988</v>
      </c>
      <c r="E26" s="390">
        <f t="shared" si="0"/>
        <v>-0.31762380000000068</v>
      </c>
      <c r="F26" s="363">
        <v>2.2780249999999995</v>
      </c>
      <c r="G26" s="362">
        <v>1.9604011999999988</v>
      </c>
      <c r="H26" s="363">
        <f t="shared" si="1"/>
        <v>-0.31762380000000068</v>
      </c>
      <c r="I26" s="364">
        <v>-5.0981940000000003</v>
      </c>
      <c r="J26" s="362">
        <v>-5.4199004000000004</v>
      </c>
      <c r="K26" s="391">
        <f t="shared" si="2"/>
        <v>-0.32170640000000006</v>
      </c>
      <c r="L26" s="365">
        <v>-0.32182036516976531</v>
      </c>
      <c r="M26" s="209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</row>
    <row r="27" spans="1:25">
      <c r="A27" s="67">
        <v>21</v>
      </c>
      <c r="B27" s="66" t="s">
        <v>95</v>
      </c>
      <c r="C27" s="361">
        <v>-0.70465980000000084</v>
      </c>
      <c r="D27" s="362">
        <v>-1.0194344000000002</v>
      </c>
      <c r="E27" s="390">
        <f t="shared" si="0"/>
        <v>-0.31477459999999935</v>
      </c>
      <c r="F27" s="363">
        <v>-0.70465980000000084</v>
      </c>
      <c r="G27" s="362">
        <v>-1.0194344000000002</v>
      </c>
      <c r="H27" s="363">
        <f t="shared" si="1"/>
        <v>-0.31477459999999935</v>
      </c>
      <c r="I27" s="364">
        <v>-5.0880584000000004</v>
      </c>
      <c r="J27" s="362">
        <v>-5.4092092000000003</v>
      </c>
      <c r="K27" s="391">
        <f t="shared" si="2"/>
        <v>-0.32115079999999985</v>
      </c>
      <c r="L27" s="365">
        <v>-0.32182036516976531</v>
      </c>
      <c r="M27" s="209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</row>
    <row r="28" spans="1:25">
      <c r="A28" s="67">
        <v>22</v>
      </c>
      <c r="B28" s="66" t="s">
        <v>19</v>
      </c>
      <c r="C28" s="361">
        <v>-3.8333348000000007</v>
      </c>
      <c r="D28" s="362">
        <v>-4.1458000000000004</v>
      </c>
      <c r="E28" s="390">
        <f t="shared" si="0"/>
        <v>-0.31246519999999967</v>
      </c>
      <c r="F28" s="363">
        <v>-5.1814886000000007</v>
      </c>
      <c r="G28" s="362">
        <v>-5.4909581999999997</v>
      </c>
      <c r="H28" s="363">
        <f t="shared" si="1"/>
        <v>-0.30946959999999901</v>
      </c>
      <c r="I28" s="364">
        <v>-9.1236777999999994</v>
      </c>
      <c r="J28" s="362">
        <v>-9.4353866000000011</v>
      </c>
      <c r="K28" s="391">
        <f t="shared" si="2"/>
        <v>-0.31170880000000167</v>
      </c>
      <c r="L28" s="365">
        <v>-0.32182036516976531</v>
      </c>
      <c r="M28" s="209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</row>
    <row r="29" spans="1:25">
      <c r="A29" s="67">
        <v>23</v>
      </c>
      <c r="B29" s="66" t="s">
        <v>20</v>
      </c>
      <c r="C29" s="361">
        <v>-12.526722999999999</v>
      </c>
      <c r="D29" s="362">
        <v>-12.861636000000001</v>
      </c>
      <c r="E29" s="390">
        <f t="shared" si="0"/>
        <v>-0.33491300000000201</v>
      </c>
      <c r="F29" s="363">
        <v>-13.849813599999999</v>
      </c>
      <c r="G29" s="362">
        <v>-14.184247200000001</v>
      </c>
      <c r="H29" s="363">
        <f t="shared" si="1"/>
        <v>-0.33443360000000233</v>
      </c>
      <c r="I29" s="364">
        <v>-8.9983617999999996</v>
      </c>
      <c r="J29" s="362">
        <v>-9.3226516000000004</v>
      </c>
      <c r="K29" s="391">
        <f t="shared" si="2"/>
        <v>-0.32428980000000074</v>
      </c>
      <c r="L29" s="365">
        <v>-0.32182036516976531</v>
      </c>
      <c r="M29" s="209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</row>
    <row r="30" spans="1:25">
      <c r="A30" s="67">
        <v>24</v>
      </c>
      <c r="B30" s="66" t="s">
        <v>21</v>
      </c>
      <c r="C30" s="361">
        <v>-5.5568786000000001</v>
      </c>
      <c r="D30" s="362">
        <v>-5.895761199999999</v>
      </c>
      <c r="E30" s="390">
        <f t="shared" si="0"/>
        <v>-0.33888259999999892</v>
      </c>
      <c r="F30" s="363">
        <v>-5.5568786000000001</v>
      </c>
      <c r="G30" s="362">
        <v>-5.895761199999999</v>
      </c>
      <c r="H30" s="363">
        <f t="shared" si="1"/>
        <v>-0.33888259999999892</v>
      </c>
      <c r="I30" s="364">
        <v>-2.3829088</v>
      </c>
      <c r="J30" s="362">
        <v>-2.7095956000000001</v>
      </c>
      <c r="K30" s="391">
        <f t="shared" si="2"/>
        <v>-0.32668680000000005</v>
      </c>
      <c r="L30" s="365">
        <v>-0.32182036516976531</v>
      </c>
      <c r="M30" s="209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</row>
    <row r="31" spans="1:25">
      <c r="A31" s="67">
        <v>25</v>
      </c>
      <c r="B31" s="66" t="s">
        <v>22</v>
      </c>
      <c r="C31" s="361">
        <v>-7.1996666000000005</v>
      </c>
      <c r="D31" s="362">
        <v>-7.5417369999999995</v>
      </c>
      <c r="E31" s="390">
        <f t="shared" si="0"/>
        <v>-0.342070399999999</v>
      </c>
      <c r="F31" s="363">
        <v>-7.1996666000000005</v>
      </c>
      <c r="G31" s="362">
        <v>-7.5417369999999995</v>
      </c>
      <c r="H31" s="363">
        <f t="shared" si="1"/>
        <v>-0.342070399999999</v>
      </c>
      <c r="I31" s="364">
        <v>-4.4847828000000005</v>
      </c>
      <c r="J31" s="362">
        <v>-4.7935080000000001</v>
      </c>
      <c r="K31" s="391">
        <f t="shared" si="2"/>
        <v>-0.30872519999999959</v>
      </c>
      <c r="L31" s="365">
        <v>-0.32182036516976531</v>
      </c>
      <c r="M31" s="209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</row>
    <row r="32" spans="1:25">
      <c r="A32" s="67">
        <v>26</v>
      </c>
      <c r="B32" s="66" t="s">
        <v>23</v>
      </c>
      <c r="C32" s="361">
        <v>-8.0751811999999994</v>
      </c>
      <c r="D32" s="362">
        <v>-8.3119094000000011</v>
      </c>
      <c r="E32" s="390">
        <f t="shared" si="0"/>
        <v>-0.23672820000000172</v>
      </c>
      <c r="F32" s="363">
        <v>-8.0751811999999994</v>
      </c>
      <c r="G32" s="362">
        <v>-8.3119094000000011</v>
      </c>
      <c r="H32" s="363">
        <f t="shared" si="1"/>
        <v>-0.23672820000000172</v>
      </c>
      <c r="I32" s="364">
        <v>-4.9793555999999999</v>
      </c>
      <c r="J32" s="362">
        <v>-5.2586192</v>
      </c>
      <c r="K32" s="391">
        <f t="shared" si="2"/>
        <v>-0.27926360000000017</v>
      </c>
      <c r="L32" s="365">
        <v>-0.32182036516976531</v>
      </c>
      <c r="M32" s="209"/>
      <c r="N32" s="216"/>
      <c r="O32" s="216"/>
      <c r="P32" s="216"/>
      <c r="Q32" s="210"/>
      <c r="R32" s="210"/>
      <c r="S32" s="210"/>
      <c r="T32" s="210"/>
      <c r="U32" s="210"/>
      <c r="V32" s="204"/>
      <c r="W32" s="204"/>
      <c r="X32" s="204"/>
      <c r="Y32" s="204"/>
    </row>
    <row r="33" spans="1:25" ht="13.5" thickBot="1">
      <c r="A33" s="65">
        <v>27</v>
      </c>
      <c r="B33" s="64" t="s">
        <v>24</v>
      </c>
      <c r="C33" s="366">
        <v>-7.8182494</v>
      </c>
      <c r="D33" s="367">
        <v>-8.0518181999999996</v>
      </c>
      <c r="E33" s="392">
        <f t="shared" si="0"/>
        <v>-0.23356879999999958</v>
      </c>
      <c r="F33" s="368">
        <v>-7.8182494</v>
      </c>
      <c r="G33" s="367">
        <v>-8.0518181999999996</v>
      </c>
      <c r="H33" s="368">
        <f t="shared" si="1"/>
        <v>-0.23356879999999958</v>
      </c>
      <c r="I33" s="369">
        <v>-5.5810551999999998</v>
      </c>
      <c r="J33" s="367">
        <v>-5.8841415999999995</v>
      </c>
      <c r="K33" s="393">
        <f t="shared" si="2"/>
        <v>-0.30308639999999976</v>
      </c>
      <c r="L33" s="370">
        <v>-0.32182036516976531</v>
      </c>
      <c r="M33" s="209"/>
      <c r="N33" s="210"/>
      <c r="O33" s="210"/>
      <c r="P33" s="210"/>
      <c r="Q33" s="210"/>
      <c r="R33" s="210"/>
      <c r="S33" s="210"/>
      <c r="T33" s="210"/>
      <c r="U33" s="204"/>
      <c r="V33" s="204"/>
      <c r="W33" s="204"/>
      <c r="X33" s="204"/>
      <c r="Y33" s="204"/>
    </row>
    <row r="34" spans="1:25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</row>
    <row r="35" spans="1:25">
      <c r="A35" s="79" t="s">
        <v>725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</row>
  </sheetData>
  <mergeCells count="6">
    <mergeCell ref="A4:L4"/>
    <mergeCell ref="C5:E5"/>
    <mergeCell ref="I5:K5"/>
    <mergeCell ref="L5:L6"/>
    <mergeCell ref="A1:K1"/>
    <mergeCell ref="F5:H5"/>
  </mergeCells>
  <hyperlinks>
    <hyperlink ref="L1" location="Index!A1" display="Return to Index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50"/>
  </sheetPr>
  <dimension ref="A1:O13"/>
  <sheetViews>
    <sheetView showGridLines="0" workbookViewId="0"/>
  </sheetViews>
  <sheetFormatPr defaultRowHeight="12.75"/>
  <cols>
    <col min="1" max="1" width="17.28515625" style="25" bestFit="1" customWidth="1"/>
    <col min="2" max="2" width="16.42578125" style="25" bestFit="1" customWidth="1"/>
    <col min="3" max="5" width="11.5703125" style="25" customWidth="1"/>
    <col min="6" max="16384" width="9.140625" style="25"/>
  </cols>
  <sheetData>
    <row r="1" spans="1:15">
      <c r="A1" s="215" t="s">
        <v>279</v>
      </c>
      <c r="B1" s="215"/>
      <c r="C1" s="215"/>
      <c r="D1" s="215"/>
      <c r="E1" s="157" t="s">
        <v>285</v>
      </c>
    </row>
    <row r="3" spans="1:15" ht="12.75" customHeight="1">
      <c r="A3" s="478" t="s">
        <v>550</v>
      </c>
      <c r="B3" s="479"/>
      <c r="C3" s="479"/>
      <c r="D3" s="479"/>
      <c r="E3" s="480"/>
    </row>
    <row r="4" spans="1:15" ht="12.75" customHeight="1">
      <c r="A4" s="476" t="s">
        <v>531</v>
      </c>
      <c r="B4" s="476" t="s">
        <v>530</v>
      </c>
      <c r="C4" s="481" t="s">
        <v>38</v>
      </c>
      <c r="D4" s="483" t="s">
        <v>39</v>
      </c>
      <c r="E4" s="483" t="s">
        <v>40</v>
      </c>
    </row>
    <row r="5" spans="1:15">
      <c r="A5" s="477"/>
      <c r="B5" s="477"/>
      <c r="C5" s="482"/>
      <c r="D5" s="484"/>
      <c r="E5" s="484"/>
    </row>
    <row r="6" spans="1:15">
      <c r="A6" s="24" t="s">
        <v>41</v>
      </c>
      <c r="B6" s="24" t="s">
        <v>42</v>
      </c>
      <c r="C6" s="32">
        <v>0.197964</v>
      </c>
      <c r="D6" s="32">
        <v>0.113248</v>
      </c>
      <c r="E6" s="32">
        <v>8.1598000000000004E-2</v>
      </c>
      <c r="M6" s="208"/>
      <c r="N6" s="208"/>
      <c r="O6" s="208"/>
    </row>
    <row r="7" spans="1:15">
      <c r="A7" s="24" t="s">
        <v>41</v>
      </c>
      <c r="B7" s="24" t="s">
        <v>43</v>
      </c>
      <c r="C7" s="32">
        <v>0.43609799999999999</v>
      </c>
      <c r="D7" s="32">
        <v>0.26981699999999997</v>
      </c>
      <c r="E7" s="32">
        <v>0.19623199999999999</v>
      </c>
      <c r="M7" s="208"/>
      <c r="N7" s="208"/>
      <c r="O7" s="208"/>
    </row>
    <row r="8" spans="1:15">
      <c r="A8" s="24" t="s">
        <v>44</v>
      </c>
      <c r="B8" s="24" t="s">
        <v>42</v>
      </c>
      <c r="C8" s="46">
        <v>0</v>
      </c>
      <c r="D8" s="32">
        <v>0.35508299999999998</v>
      </c>
      <c r="E8" s="32">
        <v>0.256797</v>
      </c>
      <c r="M8" s="208"/>
      <c r="N8" s="208"/>
      <c r="O8" s="208"/>
    </row>
    <row r="9" spans="1:15">
      <c r="A9" s="24" t="s">
        <v>44</v>
      </c>
      <c r="B9" s="24" t="s">
        <v>43</v>
      </c>
      <c r="C9" s="46">
        <v>0</v>
      </c>
      <c r="D9" s="32">
        <v>0.582955</v>
      </c>
      <c r="E9" s="32">
        <v>0.42550900000000003</v>
      </c>
      <c r="M9" s="208"/>
      <c r="N9" s="208"/>
      <c r="O9" s="208"/>
    </row>
    <row r="10" spans="1:15" ht="16.5" customHeight="1"/>
    <row r="13" spans="1:15">
      <c r="G13" s="160"/>
    </row>
  </sheetData>
  <mergeCells count="6">
    <mergeCell ref="A4:A5"/>
    <mergeCell ref="B4:B5"/>
    <mergeCell ref="A3:E3"/>
    <mergeCell ref="C4:C5"/>
    <mergeCell ref="D4:D5"/>
    <mergeCell ref="E4:E5"/>
  </mergeCells>
  <hyperlinks>
    <hyperlink ref="E1" location="Index!A1" display="Return to Index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50"/>
  </sheetPr>
  <dimension ref="A1:M29"/>
  <sheetViews>
    <sheetView showGridLines="0" zoomScaleNormal="100" workbookViewId="0">
      <selection sqref="A1:F1"/>
    </sheetView>
  </sheetViews>
  <sheetFormatPr defaultRowHeight="12.75"/>
  <cols>
    <col min="1" max="1" width="22.5703125" style="25" bestFit="1" customWidth="1"/>
    <col min="2" max="2" width="10.7109375" style="25" customWidth="1"/>
    <col min="3" max="3" width="22.7109375" style="25" customWidth="1"/>
    <col min="4" max="4" width="11.7109375" style="25" customWidth="1"/>
    <col min="5" max="5" width="21.140625" style="25" customWidth="1"/>
    <col min="6" max="6" width="13.7109375" style="25" customWidth="1"/>
    <col min="7" max="7" width="19.7109375" style="25" bestFit="1" customWidth="1"/>
    <col min="8" max="8" width="10.7109375" style="25" bestFit="1" customWidth="1"/>
    <col min="9" max="9" width="10.7109375" style="25" customWidth="1"/>
    <col min="10" max="10" width="11.140625" style="25" bestFit="1" customWidth="1"/>
    <col min="11" max="11" width="11.140625" style="25" customWidth="1"/>
    <col min="12" max="16384" width="9.140625" style="25"/>
  </cols>
  <sheetData>
    <row r="1" spans="1:13">
      <c r="A1" s="485" t="s">
        <v>532</v>
      </c>
      <c r="B1" s="485"/>
      <c r="C1" s="485"/>
      <c r="D1" s="485"/>
      <c r="E1" s="485"/>
      <c r="F1" s="485"/>
      <c r="H1" s="157" t="s">
        <v>285</v>
      </c>
    </row>
    <row r="3" spans="1:13" ht="13.5" thickBot="1">
      <c r="A3" s="85" t="s">
        <v>45</v>
      </c>
      <c r="B3" s="86" t="s">
        <v>46</v>
      </c>
      <c r="C3" s="87" t="s">
        <v>45</v>
      </c>
      <c r="D3" s="87" t="s">
        <v>46</v>
      </c>
      <c r="E3" s="87" t="s">
        <v>45</v>
      </c>
      <c r="F3" s="87" t="s">
        <v>46</v>
      </c>
    </row>
    <row r="4" spans="1:13">
      <c r="A4" s="313" t="s">
        <v>461</v>
      </c>
      <c r="B4" s="314">
        <v>4.232856</v>
      </c>
      <c r="C4" s="315" t="s">
        <v>486</v>
      </c>
      <c r="D4" s="316">
        <v>1.4797499999999999</v>
      </c>
      <c r="E4" s="315" t="s">
        <v>509</v>
      </c>
      <c r="F4" s="317">
        <v>0.36081999999999997</v>
      </c>
      <c r="I4" s="208"/>
      <c r="M4" s="12"/>
    </row>
    <row r="5" spans="1:13">
      <c r="A5" s="318" t="s">
        <v>462</v>
      </c>
      <c r="B5" s="319">
        <v>0.644872</v>
      </c>
      <c r="C5" s="320" t="s">
        <v>487</v>
      </c>
      <c r="D5" s="317">
        <v>1.412272</v>
      </c>
      <c r="E5" s="320" t="s">
        <v>510</v>
      </c>
      <c r="F5" s="317">
        <v>0.56547400000000003</v>
      </c>
      <c r="I5" s="208"/>
      <c r="M5" s="12"/>
    </row>
    <row r="6" spans="1:13">
      <c r="A6" s="318" t="s">
        <v>463</v>
      </c>
      <c r="B6" s="319">
        <v>-0.94106999999999996</v>
      </c>
      <c r="C6" s="320" t="s">
        <v>488</v>
      </c>
      <c r="D6" s="317">
        <v>1.830606</v>
      </c>
      <c r="E6" s="320" t="s">
        <v>511</v>
      </c>
      <c r="F6" s="317">
        <v>0.86331100000000005</v>
      </c>
      <c r="I6" s="208"/>
      <c r="M6" s="12"/>
    </row>
    <row r="7" spans="1:13">
      <c r="A7" s="318" t="s">
        <v>464</v>
      </c>
      <c r="B7" s="319">
        <v>2.0478710000000002</v>
      </c>
      <c r="C7" s="320" t="s">
        <v>489</v>
      </c>
      <c r="D7" s="317">
        <v>6.7480669999999998</v>
      </c>
      <c r="E7" s="320" t="s">
        <v>512</v>
      </c>
      <c r="F7" s="317">
        <v>0.37631399999999998</v>
      </c>
      <c r="I7" s="208"/>
      <c r="M7" s="12"/>
    </row>
    <row r="8" spans="1:13">
      <c r="A8" s="318" t="s">
        <v>465</v>
      </c>
      <c r="B8" s="319">
        <v>0.75011499999999998</v>
      </c>
      <c r="C8" s="320" t="s">
        <v>490</v>
      </c>
      <c r="D8" s="317">
        <v>1.354956</v>
      </c>
      <c r="E8" s="320" t="s">
        <v>513</v>
      </c>
      <c r="F8" s="317">
        <v>1.8007850000000001</v>
      </c>
      <c r="I8" s="208"/>
      <c r="M8" s="12"/>
    </row>
    <row r="9" spans="1:13">
      <c r="A9" s="318" t="s">
        <v>466</v>
      </c>
      <c r="B9" s="319">
        <v>1.480947</v>
      </c>
      <c r="C9" s="320" t="s">
        <v>491</v>
      </c>
      <c r="D9" s="317">
        <v>0.199323</v>
      </c>
      <c r="E9" s="320" t="s">
        <v>514</v>
      </c>
      <c r="F9" s="317">
        <v>0.169407</v>
      </c>
      <c r="I9" s="208"/>
      <c r="M9" s="12"/>
    </row>
    <row r="10" spans="1:13">
      <c r="A10" s="318" t="s">
        <v>467</v>
      </c>
      <c r="B10" s="319">
        <v>0.64882200000000001</v>
      </c>
      <c r="C10" s="320" t="s">
        <v>492</v>
      </c>
      <c r="D10" s="317">
        <v>3.5155069999999999</v>
      </c>
      <c r="E10" s="320" t="s">
        <v>515</v>
      </c>
      <c r="F10" s="317">
        <v>0.44192100000000001</v>
      </c>
      <c r="I10" s="208"/>
      <c r="M10" s="12"/>
    </row>
    <row r="11" spans="1:13">
      <c r="A11" s="318" t="s">
        <v>468</v>
      </c>
      <c r="B11" s="319">
        <v>1.531255</v>
      </c>
      <c r="C11" s="320" t="s">
        <v>493</v>
      </c>
      <c r="D11" s="317">
        <v>4.3371040000000001</v>
      </c>
      <c r="E11" s="320" t="s">
        <v>516</v>
      </c>
      <c r="F11" s="317">
        <v>-1.2112879999999999</v>
      </c>
      <c r="I11" s="208"/>
      <c r="M11" s="12"/>
    </row>
    <row r="12" spans="1:13">
      <c r="A12" s="318" t="s">
        <v>469</v>
      </c>
      <c r="B12" s="319">
        <v>6.2069460000000003</v>
      </c>
      <c r="C12" s="320" t="s">
        <v>494</v>
      </c>
      <c r="D12" s="317">
        <v>0.24945700000000001</v>
      </c>
      <c r="E12" s="320" t="s">
        <v>517</v>
      </c>
      <c r="F12" s="317">
        <v>-0.36216399999999999</v>
      </c>
      <c r="I12" s="208"/>
      <c r="M12" s="12"/>
    </row>
    <row r="13" spans="1:13">
      <c r="A13" s="318" t="s">
        <v>470</v>
      </c>
      <c r="B13" s="319">
        <v>1.722917</v>
      </c>
      <c r="C13" s="320" t="s">
        <v>495</v>
      </c>
      <c r="D13" s="317">
        <v>0.315718</v>
      </c>
      <c r="E13" s="320" t="s">
        <v>518</v>
      </c>
      <c r="F13" s="317">
        <v>0.10037</v>
      </c>
      <c r="I13" s="208"/>
      <c r="M13" s="12"/>
    </row>
    <row r="14" spans="1:13">
      <c r="A14" s="318" t="s">
        <v>471</v>
      </c>
      <c r="B14" s="319">
        <v>3.6536680000000001</v>
      </c>
      <c r="C14" s="320" t="s">
        <v>496</v>
      </c>
      <c r="D14" s="317">
        <v>0.742448</v>
      </c>
      <c r="E14" s="320" t="s">
        <v>519</v>
      </c>
      <c r="F14" s="317">
        <v>1.7455999999999999E-2</v>
      </c>
      <c r="I14" s="208"/>
      <c r="M14" s="12"/>
    </row>
    <row r="15" spans="1:13">
      <c r="A15" s="318" t="s">
        <v>472</v>
      </c>
      <c r="B15" s="319">
        <v>-3.2834000000000002E-2</v>
      </c>
      <c r="C15" s="320" t="s">
        <v>497</v>
      </c>
      <c r="D15" s="317">
        <v>1.458315</v>
      </c>
      <c r="E15" s="320" t="s">
        <v>520</v>
      </c>
      <c r="F15" s="317">
        <v>0.33621000000000001</v>
      </c>
      <c r="I15" s="208"/>
      <c r="M15" s="12"/>
    </row>
    <row r="16" spans="1:13">
      <c r="A16" s="318" t="s">
        <v>473</v>
      </c>
      <c r="B16" s="319">
        <v>0.10813200000000001</v>
      </c>
      <c r="C16" s="320" t="s">
        <v>498</v>
      </c>
      <c r="D16" s="317">
        <v>1.813672</v>
      </c>
      <c r="E16" s="320" t="s">
        <v>521</v>
      </c>
      <c r="F16" s="317">
        <v>0.93423</v>
      </c>
      <c r="I16" s="208"/>
      <c r="M16" s="12"/>
    </row>
    <row r="17" spans="1:13">
      <c r="A17" s="318" t="s">
        <v>474</v>
      </c>
      <c r="B17" s="319">
        <v>0.12504899999999999</v>
      </c>
      <c r="C17" s="320" t="s">
        <v>499</v>
      </c>
      <c r="D17" s="317">
        <v>2.9383530000000002</v>
      </c>
      <c r="E17" s="320" t="s">
        <v>522</v>
      </c>
      <c r="F17" s="317">
        <v>0.277642</v>
      </c>
      <c r="I17" s="208"/>
      <c r="M17" s="12"/>
    </row>
    <row r="18" spans="1:13">
      <c r="A18" s="318" t="s">
        <v>136</v>
      </c>
      <c r="B18" s="319">
        <v>3.108511</v>
      </c>
      <c r="C18" s="320" t="s">
        <v>500</v>
      </c>
      <c r="D18" s="317">
        <v>0.196905</v>
      </c>
      <c r="E18" s="320" t="s">
        <v>523</v>
      </c>
      <c r="F18" s="317">
        <v>6.9948999999999997E-2</v>
      </c>
      <c r="I18" s="208"/>
      <c r="M18" s="12"/>
    </row>
    <row r="19" spans="1:13">
      <c r="A19" s="318" t="s">
        <v>475</v>
      </c>
      <c r="B19" s="319">
        <v>1.64046</v>
      </c>
      <c r="C19" s="320" t="s">
        <v>501</v>
      </c>
      <c r="D19" s="317">
        <v>9.5667690000000007</v>
      </c>
      <c r="E19" s="320" t="s">
        <v>144</v>
      </c>
      <c r="F19" s="317">
        <v>1.417537</v>
      </c>
      <c r="I19" s="208"/>
      <c r="M19" s="12"/>
    </row>
    <row r="20" spans="1:13">
      <c r="A20" s="318" t="s">
        <v>476</v>
      </c>
      <c r="B20" s="319">
        <v>5.1513000000000003E-2</v>
      </c>
      <c r="C20" s="320" t="s">
        <v>502</v>
      </c>
      <c r="D20" s="317">
        <v>2.7291530000000002</v>
      </c>
      <c r="E20" s="320" t="s">
        <v>524</v>
      </c>
      <c r="F20" s="317">
        <v>2.0289169999999999</v>
      </c>
      <c r="I20" s="208"/>
      <c r="M20" s="12"/>
    </row>
    <row r="21" spans="1:13">
      <c r="A21" s="318" t="s">
        <v>477</v>
      </c>
      <c r="B21" s="319">
        <v>1.8653759999999999</v>
      </c>
      <c r="C21" s="320" t="s">
        <v>180</v>
      </c>
      <c r="D21" s="317">
        <v>2.4741469999999999</v>
      </c>
      <c r="E21" s="320" t="s">
        <v>525</v>
      </c>
      <c r="F21" s="317">
        <v>0.36885499999999999</v>
      </c>
      <c r="I21" s="208"/>
      <c r="M21" s="12"/>
    </row>
    <row r="22" spans="1:13">
      <c r="A22" s="318" t="s">
        <v>478</v>
      </c>
      <c r="B22" s="319">
        <v>3.3341999999999997E-2</v>
      </c>
      <c r="C22" s="320" t="s">
        <v>503</v>
      </c>
      <c r="D22" s="317">
        <v>0.59202100000000002</v>
      </c>
      <c r="E22" s="320" t="s">
        <v>137</v>
      </c>
      <c r="F22" s="317">
        <v>0.104644</v>
      </c>
      <c r="I22" s="208"/>
      <c r="M22" s="12"/>
    </row>
    <row r="23" spans="1:13">
      <c r="A23" s="318" t="s">
        <v>479</v>
      </c>
      <c r="B23" s="319">
        <v>1.7089270000000001</v>
      </c>
      <c r="C23" s="320" t="s">
        <v>504</v>
      </c>
      <c r="D23" s="317">
        <v>0.17841899999999999</v>
      </c>
      <c r="E23" s="320" t="s">
        <v>138</v>
      </c>
      <c r="F23" s="317">
        <v>0.29091</v>
      </c>
      <c r="I23" s="208"/>
      <c r="M23" s="12"/>
    </row>
    <row r="24" spans="1:13">
      <c r="A24" s="318" t="s">
        <v>480</v>
      </c>
      <c r="B24" s="319">
        <v>2.8075230000000002</v>
      </c>
      <c r="C24" s="320" t="s">
        <v>505</v>
      </c>
      <c r="D24" s="317">
        <v>1.3990069999999999</v>
      </c>
      <c r="E24" s="320" t="s">
        <v>526</v>
      </c>
      <c r="F24" s="317">
        <v>2.4831159999999999</v>
      </c>
      <c r="I24" s="208"/>
      <c r="M24" s="12"/>
    </row>
    <row r="25" spans="1:13">
      <c r="A25" s="318" t="s">
        <v>481</v>
      </c>
      <c r="B25" s="319">
        <v>2.375095</v>
      </c>
      <c r="C25" s="320" t="s">
        <v>506</v>
      </c>
      <c r="D25" s="317">
        <v>1.0377179999999999</v>
      </c>
      <c r="E25" s="320" t="s">
        <v>161</v>
      </c>
      <c r="F25" s="317">
        <v>1.4624919999999999</v>
      </c>
      <c r="I25" s="208"/>
      <c r="M25" s="12"/>
    </row>
    <row r="26" spans="1:13">
      <c r="A26" s="318" t="s">
        <v>482</v>
      </c>
      <c r="B26" s="319">
        <v>0.51526499999999997</v>
      </c>
      <c r="C26" s="320" t="s">
        <v>507</v>
      </c>
      <c r="D26" s="317">
        <v>0.19472900000000001</v>
      </c>
      <c r="E26" s="320" t="s">
        <v>162</v>
      </c>
      <c r="F26" s="317">
        <v>1.9544429999999999</v>
      </c>
      <c r="I26" s="208"/>
      <c r="M26" s="12"/>
    </row>
    <row r="27" spans="1:13">
      <c r="A27" s="318" t="s">
        <v>483</v>
      </c>
      <c r="B27" s="319">
        <v>2.3656999999999999</v>
      </c>
      <c r="C27" s="320" t="s">
        <v>508</v>
      </c>
      <c r="D27" s="317">
        <v>0.648563</v>
      </c>
      <c r="E27" s="320" t="s">
        <v>527</v>
      </c>
      <c r="F27" s="317">
        <v>2.0692629999999999</v>
      </c>
      <c r="I27" s="208"/>
      <c r="L27" s="12"/>
      <c r="M27" s="217"/>
    </row>
    <row r="28" spans="1:13">
      <c r="A28" s="318" t="s">
        <v>484</v>
      </c>
      <c r="B28" s="319">
        <v>0.92849199999999998</v>
      </c>
      <c r="C28" s="320" t="s">
        <v>163</v>
      </c>
      <c r="D28" s="317">
        <v>2.5708440000000001</v>
      </c>
      <c r="E28" s="320" t="s">
        <v>528</v>
      </c>
      <c r="F28" s="317">
        <v>0.70074199999999998</v>
      </c>
      <c r="I28" s="208"/>
      <c r="L28" s="12"/>
      <c r="M28" s="217"/>
    </row>
    <row r="29" spans="1:13">
      <c r="A29" s="318" t="s">
        <v>485</v>
      </c>
      <c r="B29" s="319">
        <v>0.10978499999999999</v>
      </c>
      <c r="C29" s="320"/>
      <c r="D29" s="317"/>
      <c r="E29" s="320"/>
      <c r="F29" s="317"/>
      <c r="I29" s="208"/>
      <c r="L29" s="12"/>
      <c r="M29" s="217"/>
    </row>
  </sheetData>
  <mergeCells count="1">
    <mergeCell ref="A1:F1"/>
  </mergeCells>
  <hyperlinks>
    <hyperlink ref="H1" location="Index!A1" display="Return to Index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0" tint="-0.499984740745262"/>
  </sheetPr>
  <dimension ref="A1:I29"/>
  <sheetViews>
    <sheetView showGridLines="0" zoomScaleNormal="100" workbookViewId="0">
      <selection sqref="A1:F1"/>
    </sheetView>
  </sheetViews>
  <sheetFormatPr defaultRowHeight="12.75"/>
  <cols>
    <col min="1" max="1" width="23.140625" style="25" bestFit="1" customWidth="1"/>
    <col min="2" max="2" width="10.7109375" style="25" customWidth="1"/>
    <col min="3" max="3" width="23.5703125" style="25" customWidth="1"/>
    <col min="4" max="4" width="11.7109375" style="25" customWidth="1"/>
    <col min="5" max="5" width="21" style="25" customWidth="1"/>
    <col min="6" max="6" width="13.7109375" style="25" customWidth="1"/>
    <col min="7" max="7" width="19.7109375" style="25" bestFit="1" customWidth="1"/>
    <col min="8" max="8" width="10.7109375" style="25" bestFit="1" customWidth="1"/>
    <col min="9" max="9" width="10.7109375" style="25" customWidth="1"/>
    <col min="10" max="10" width="11.140625" style="25" bestFit="1" customWidth="1"/>
    <col min="11" max="11" width="20" style="25" bestFit="1" customWidth="1"/>
    <col min="12" max="12" width="12" style="25" customWidth="1"/>
    <col min="13" max="15" width="9.140625" style="25"/>
    <col min="16" max="16" width="9.7109375" style="25" bestFit="1" customWidth="1"/>
    <col min="17" max="16384" width="9.140625" style="25"/>
  </cols>
  <sheetData>
    <row r="1" spans="1:9">
      <c r="A1" s="485" t="s">
        <v>532</v>
      </c>
      <c r="B1" s="485"/>
      <c r="C1" s="485"/>
      <c r="D1" s="485"/>
      <c r="E1" s="485"/>
      <c r="F1" s="485"/>
      <c r="H1" s="157" t="s">
        <v>285</v>
      </c>
    </row>
    <row r="3" spans="1:9" ht="13.5" thickBot="1">
      <c r="A3" s="85" t="s">
        <v>45</v>
      </c>
      <c r="B3" s="287" t="s">
        <v>46</v>
      </c>
      <c r="C3" s="288" t="s">
        <v>45</v>
      </c>
      <c r="D3" s="289" t="s">
        <v>46</v>
      </c>
      <c r="E3" s="286" t="s">
        <v>45</v>
      </c>
      <c r="F3" s="87" t="s">
        <v>46</v>
      </c>
    </row>
    <row r="4" spans="1:9">
      <c r="A4" s="313" t="s">
        <v>461</v>
      </c>
      <c r="B4" s="314">
        <f>IF(ISNA(VLOOKUP(A4,'T10'!$A$4:$B$29,2,0)),IF(ISNA(VLOOKUP(A4,'T10'!$C$4:$D$29,2,0)),VLOOKUP(A4,'T10'!$E$4:$F$29,2,0),VLOOKUP(A4,'T10'!$C$4:$D$29,2,0)),VLOOKUP(A4,'T10'!$A$4:$B$29,2,0))</f>
        <v>4.232856</v>
      </c>
      <c r="C4" s="315" t="s">
        <v>488</v>
      </c>
      <c r="D4" s="316">
        <f>IF(ISNA(VLOOKUP(C4,'T10'!$A$4:$B$29,2,0)),IF(ISNA(VLOOKUP(C4,'T10'!$C$4:$D$29,2,0)),VLOOKUP(C4,'T10'!$E$4:$F$29,2,0),VLOOKUP(C4,'T10'!$C$4:$D$29,2,0)),VLOOKUP(C4,'T10'!$A$4:$B$29,2,0))</f>
        <v>1.830606</v>
      </c>
      <c r="E4" s="315" t="s">
        <v>508</v>
      </c>
      <c r="F4" s="317">
        <f>IF(ISNA(VLOOKUP(E4,'T10'!$A$4:$B$29,2,0)),IF(ISNA(VLOOKUP(E4,'T10'!$C$4:$D$29,2,0)),VLOOKUP(E4,'T10'!$E$4:$F$29,2,0),VLOOKUP(E4,'T10'!$C$4:$D$29,2,0)),VLOOKUP(E4,'T10'!$A$4:$B$29,2,0))</f>
        <v>0.648563</v>
      </c>
    </row>
    <row r="5" spans="1:9">
      <c r="A5" s="318" t="s">
        <v>163</v>
      </c>
      <c r="B5" s="319">
        <f>IF(ISNA(VLOOKUP(A5,'T10'!$A$4:$B$29,2,0)),IF(ISNA(VLOOKUP(A5,'T10'!$C$4:$D$29,2,0)),VLOOKUP(A5,'T10'!$E$4:$F$29,2,0),VLOOKUP(A5,'T10'!$C$4:$D$29,2,0)),VLOOKUP(A5,'T10'!$A$4:$B$29,2,0))</f>
        <v>2.5708440000000001</v>
      </c>
      <c r="C5" s="320" t="s">
        <v>487</v>
      </c>
      <c r="D5" s="317">
        <f>IF(ISNA(VLOOKUP(C5,'T10'!$A$4:$B$29,2,0)),IF(ISNA(VLOOKUP(C5,'T10'!$C$4:$D$29,2,0)),VLOOKUP(C5,'T10'!$E$4:$F$29,2,0),VLOOKUP(C5,'T10'!$C$4:$D$29,2,0)),VLOOKUP(C5,'T10'!$A$4:$B$29,2,0))</f>
        <v>1.412272</v>
      </c>
      <c r="E5" s="320" t="s">
        <v>509</v>
      </c>
      <c r="F5" s="317">
        <f>IF(ISNA(VLOOKUP(E5,'T10'!$A$4:$B$29,2,0)),IF(ISNA(VLOOKUP(E5,'T10'!$C$4:$D$29,2,0)),VLOOKUP(E5,'T10'!$E$4:$F$29,2,0),VLOOKUP(E5,'T10'!$C$4:$D$29,2,0)),VLOOKUP(E5,'T10'!$A$4:$B$29,2,0))</f>
        <v>0.36081999999999997</v>
      </c>
      <c r="I5" s="208"/>
    </row>
    <row r="6" spans="1:9">
      <c r="A6" s="318" t="s">
        <v>462</v>
      </c>
      <c r="B6" s="319">
        <f>IF(ISNA(VLOOKUP(A6,'T10'!$A$4:$B$29,2,0)),IF(ISNA(VLOOKUP(A6,'T10'!$C$4:$D$29,2,0)),VLOOKUP(A6,'T10'!$E$4:$F$29,2,0),VLOOKUP(A6,'T10'!$C$4:$D$29,2,0)),VLOOKUP(A6,'T10'!$A$4:$B$29,2,0))</f>
        <v>0.644872</v>
      </c>
      <c r="C6" s="320" t="s">
        <v>486</v>
      </c>
      <c r="D6" s="317">
        <f>IF(ISNA(VLOOKUP(C6,'T10'!$A$4:$B$29,2,0)),IF(ISNA(VLOOKUP(C6,'T10'!$C$4:$D$29,2,0)),VLOOKUP(C6,'T10'!$E$4:$F$29,2,0),VLOOKUP(C6,'T10'!$C$4:$D$29,2,0)),VLOOKUP(C6,'T10'!$A$4:$B$29,2,0))</f>
        <v>1.4797499999999999</v>
      </c>
      <c r="E6" s="320" t="s">
        <v>510</v>
      </c>
      <c r="F6" s="317">
        <f>IF(ISNA(VLOOKUP(E6,'T10'!$A$4:$B$29,2,0)),IF(ISNA(VLOOKUP(E6,'T10'!$C$4:$D$29,2,0)),VLOOKUP(E6,'T10'!$E$4:$F$29,2,0),VLOOKUP(E6,'T10'!$C$4:$D$29,2,0)),VLOOKUP(E6,'T10'!$A$4:$B$29,2,0))</f>
        <v>0.56547400000000003</v>
      </c>
      <c r="I6" s="208"/>
    </row>
    <row r="7" spans="1:9">
      <c r="A7" s="318" t="s">
        <v>463</v>
      </c>
      <c r="B7" s="319">
        <f>IF(ISNA(VLOOKUP(A7,'T10'!$A$4:$B$29,2,0)),IF(ISNA(VLOOKUP(A7,'T10'!$C$4:$D$29,2,0)),VLOOKUP(A7,'T10'!$E$4:$F$29,2,0),VLOOKUP(A7,'T10'!$C$4:$D$29,2,0)),VLOOKUP(A7,'T10'!$A$4:$B$29,2,0))</f>
        <v>-0.94106999999999996</v>
      </c>
      <c r="C7" s="320" t="s">
        <v>489</v>
      </c>
      <c r="D7" s="317">
        <f>IF(ISNA(VLOOKUP(C7,'T10'!$A$4:$B$29,2,0)),IF(ISNA(VLOOKUP(C7,'T10'!$C$4:$D$29,2,0)),VLOOKUP(C7,'T10'!$E$4:$F$29,2,0),VLOOKUP(C7,'T10'!$C$4:$D$29,2,0)),VLOOKUP(C7,'T10'!$A$4:$B$29,2,0))</f>
        <v>6.7480669999999998</v>
      </c>
      <c r="E7" s="320" t="s">
        <v>512</v>
      </c>
      <c r="F7" s="317">
        <f>IF(ISNA(VLOOKUP(E7,'T10'!$A$4:$B$29,2,0)),IF(ISNA(VLOOKUP(E7,'T10'!$C$4:$D$29,2,0)),VLOOKUP(E7,'T10'!$E$4:$F$29,2,0),VLOOKUP(E7,'T10'!$C$4:$D$29,2,0)),VLOOKUP(E7,'T10'!$A$4:$B$29,2,0))</f>
        <v>0.37631399999999998</v>
      </c>
      <c r="I7" s="208"/>
    </row>
    <row r="8" spans="1:9">
      <c r="A8" s="318" t="s">
        <v>464</v>
      </c>
      <c r="B8" s="319">
        <f>IF(ISNA(VLOOKUP(A8,'T10'!$A$4:$B$29,2,0)),IF(ISNA(VLOOKUP(A8,'T10'!$C$4:$D$29,2,0)),VLOOKUP(A8,'T10'!$E$4:$F$29,2,0),VLOOKUP(A8,'T10'!$C$4:$D$29,2,0)),VLOOKUP(A8,'T10'!$A$4:$B$29,2,0))</f>
        <v>2.0478710000000002</v>
      </c>
      <c r="C8" s="320" t="s">
        <v>490</v>
      </c>
      <c r="D8" s="317">
        <f>IF(ISNA(VLOOKUP(C8,'T10'!$A$4:$B$29,2,0)),IF(ISNA(VLOOKUP(C8,'T10'!$C$4:$D$29,2,0)),VLOOKUP(C8,'T10'!$E$4:$F$29,2,0),VLOOKUP(C8,'T10'!$C$4:$D$29,2,0)),VLOOKUP(C8,'T10'!$A$4:$B$29,2,0))</f>
        <v>1.354956</v>
      </c>
      <c r="E8" s="320" t="s">
        <v>511</v>
      </c>
      <c r="F8" s="317">
        <f>IF(ISNA(VLOOKUP(E8,'T10'!$A$4:$B$29,2,0)),IF(ISNA(VLOOKUP(E8,'T10'!$C$4:$D$29,2,0)),VLOOKUP(E8,'T10'!$E$4:$F$29,2,0),VLOOKUP(E8,'T10'!$C$4:$D$29,2,0)),VLOOKUP(E8,'T10'!$A$4:$B$29,2,0))</f>
        <v>0.86331100000000005</v>
      </c>
      <c r="I8" s="208"/>
    </row>
    <row r="9" spans="1:9">
      <c r="A9" s="318" t="s">
        <v>465</v>
      </c>
      <c r="B9" s="319">
        <f>IF(ISNA(VLOOKUP(A9,'T10'!$A$4:$B$29,2,0)),IF(ISNA(VLOOKUP(A9,'T10'!$C$4:$D$29,2,0)),VLOOKUP(A9,'T10'!$E$4:$F$29,2,0),VLOOKUP(A9,'T10'!$C$4:$D$29,2,0)),VLOOKUP(A9,'T10'!$A$4:$B$29,2,0))</f>
        <v>0.75011499999999998</v>
      </c>
      <c r="C9" s="320" t="s">
        <v>491</v>
      </c>
      <c r="D9" s="317">
        <f>IF(ISNA(VLOOKUP(C9,'T10'!$A$4:$B$29,2,0)),IF(ISNA(VLOOKUP(C9,'T10'!$C$4:$D$29,2,0)),VLOOKUP(C9,'T10'!$E$4:$F$29,2,0),VLOOKUP(C9,'T10'!$C$4:$D$29,2,0)),VLOOKUP(C9,'T10'!$A$4:$B$29,2,0))</f>
        <v>0.199323</v>
      </c>
      <c r="E9" s="320" t="s">
        <v>162</v>
      </c>
      <c r="F9" s="317">
        <f>IF(ISNA(VLOOKUP(E9,'T10'!$A$4:$B$29,2,0)),IF(ISNA(VLOOKUP(E9,'T10'!$C$4:$D$29,2,0)),VLOOKUP(E9,'T10'!$E$4:$F$29,2,0),VLOOKUP(E9,'T10'!$C$4:$D$29,2,0)),VLOOKUP(E9,'T10'!$A$4:$B$29,2,0))</f>
        <v>1.9544429999999999</v>
      </c>
      <c r="I9" s="208"/>
    </row>
    <row r="10" spans="1:9">
      <c r="A10" s="318" t="s">
        <v>466</v>
      </c>
      <c r="B10" s="319">
        <f>IF(ISNA(VLOOKUP(A10,'T10'!$A$4:$B$29,2,0)),IF(ISNA(VLOOKUP(A10,'T10'!$C$4:$D$29,2,0)),VLOOKUP(A10,'T10'!$E$4:$F$29,2,0),VLOOKUP(A10,'T10'!$C$4:$D$29,2,0)),VLOOKUP(A10,'T10'!$A$4:$B$29,2,0))</f>
        <v>1.480947</v>
      </c>
      <c r="C10" s="320" t="s">
        <v>492</v>
      </c>
      <c r="D10" s="317">
        <f>IF(ISNA(VLOOKUP(C10,'T10'!$A$4:$B$29,2,0)),IF(ISNA(VLOOKUP(C10,'T10'!$C$4:$D$29,2,0)),VLOOKUP(C10,'T10'!$E$4:$F$29,2,0),VLOOKUP(C10,'T10'!$C$4:$D$29,2,0)),VLOOKUP(C10,'T10'!$A$4:$B$29,2,0))</f>
        <v>3.5155069999999999</v>
      </c>
      <c r="E10" s="320" t="s">
        <v>485</v>
      </c>
      <c r="F10" s="317">
        <f>IF(ISNA(VLOOKUP(E10,'T10'!$A$4:$B$29,2,0)),IF(ISNA(VLOOKUP(E10,'T10'!$C$4:$D$29,2,0)),VLOOKUP(E10,'T10'!$E$4:$F$29,2,0),VLOOKUP(E10,'T10'!$C$4:$D$29,2,0)),VLOOKUP(E10,'T10'!$A$4:$B$29,2,0))</f>
        <v>0.10978499999999999</v>
      </c>
      <c r="I10" s="208"/>
    </row>
    <row r="11" spans="1:9">
      <c r="A11" s="318" t="s">
        <v>467</v>
      </c>
      <c r="B11" s="319">
        <f>IF(ISNA(VLOOKUP(A11,'T10'!$A$4:$B$29,2,0)),IF(ISNA(VLOOKUP(A11,'T10'!$C$4:$D$29,2,0)),VLOOKUP(A11,'T10'!$E$4:$F$29,2,0),VLOOKUP(A11,'T10'!$C$4:$D$29,2,0)),VLOOKUP(A11,'T10'!$A$4:$B$29,2,0))</f>
        <v>0.64882200000000001</v>
      </c>
      <c r="C11" s="320" t="s">
        <v>493</v>
      </c>
      <c r="D11" s="317">
        <f>IF(ISNA(VLOOKUP(C11,'T10'!$A$4:$B$29,2,0)),IF(ISNA(VLOOKUP(C11,'T10'!$C$4:$D$29,2,0)),VLOOKUP(C11,'T10'!$E$4:$F$29,2,0),VLOOKUP(C11,'T10'!$C$4:$D$29,2,0)),VLOOKUP(C11,'T10'!$A$4:$B$29,2,0))</f>
        <v>4.3371040000000001</v>
      </c>
      <c r="E11" s="320" t="s">
        <v>484</v>
      </c>
      <c r="F11" s="317">
        <f>IF(ISNA(VLOOKUP(E11,'T10'!$A$4:$B$29,2,0)),IF(ISNA(VLOOKUP(E11,'T10'!$C$4:$D$29,2,0)),VLOOKUP(E11,'T10'!$E$4:$F$29,2,0),VLOOKUP(E11,'T10'!$C$4:$D$29,2,0)),VLOOKUP(E11,'T10'!$A$4:$B$29,2,0))</f>
        <v>0.92849199999999998</v>
      </c>
      <c r="I11" s="208"/>
    </row>
    <row r="12" spans="1:9">
      <c r="A12" s="318" t="s">
        <v>468</v>
      </c>
      <c r="B12" s="319">
        <f>IF(ISNA(VLOOKUP(A12,'T10'!$A$4:$B$29,2,0)),IF(ISNA(VLOOKUP(A12,'T10'!$C$4:$D$29,2,0)),VLOOKUP(A12,'T10'!$E$4:$F$29,2,0),VLOOKUP(A12,'T10'!$C$4:$D$29,2,0)),VLOOKUP(A12,'T10'!$A$4:$B$29,2,0))</f>
        <v>1.531255</v>
      </c>
      <c r="C12" s="320" t="s">
        <v>494</v>
      </c>
      <c r="D12" s="317">
        <f>IF(ISNA(VLOOKUP(C12,'T10'!$A$4:$B$29,2,0)),IF(ISNA(VLOOKUP(C12,'T10'!$C$4:$D$29,2,0)),VLOOKUP(C12,'T10'!$E$4:$F$29,2,0),VLOOKUP(C12,'T10'!$C$4:$D$29,2,0)),VLOOKUP(C12,'T10'!$A$4:$B$29,2,0))</f>
        <v>0.24945700000000001</v>
      </c>
      <c r="E12" s="320" t="s">
        <v>513</v>
      </c>
      <c r="F12" s="317">
        <f>IF(ISNA(VLOOKUP(E12,'T10'!$A$4:$B$29,2,0)),IF(ISNA(VLOOKUP(E12,'T10'!$C$4:$D$29,2,0)),VLOOKUP(E12,'T10'!$E$4:$F$29,2,0),VLOOKUP(E12,'T10'!$C$4:$D$29,2,0)),VLOOKUP(E12,'T10'!$A$4:$B$29,2,0))</f>
        <v>1.8007850000000001</v>
      </c>
      <c r="I12" s="208"/>
    </row>
    <row r="13" spans="1:9">
      <c r="A13" s="318" t="s">
        <v>470</v>
      </c>
      <c r="B13" s="319">
        <f>IF(ISNA(VLOOKUP(A13,'T10'!$A$4:$B$29,2,0)),IF(ISNA(VLOOKUP(A13,'T10'!$C$4:$D$29,2,0)),VLOOKUP(A13,'T10'!$E$4:$F$29,2,0),VLOOKUP(A13,'T10'!$C$4:$D$29,2,0)),VLOOKUP(A13,'T10'!$A$4:$B$29,2,0))</f>
        <v>1.722917</v>
      </c>
      <c r="C13" s="320" t="s">
        <v>495</v>
      </c>
      <c r="D13" s="317">
        <f>IF(ISNA(VLOOKUP(C13,'T10'!$A$4:$B$29,2,0)),IF(ISNA(VLOOKUP(C13,'T10'!$C$4:$D$29,2,0)),VLOOKUP(C13,'T10'!$E$4:$F$29,2,0),VLOOKUP(C13,'T10'!$C$4:$D$29,2,0)),VLOOKUP(C13,'T10'!$A$4:$B$29,2,0))</f>
        <v>0.315718</v>
      </c>
      <c r="E13" s="320" t="s">
        <v>514</v>
      </c>
      <c r="F13" s="317">
        <f>IF(ISNA(VLOOKUP(E13,'T10'!$A$4:$B$29,2,0)),IF(ISNA(VLOOKUP(E13,'T10'!$C$4:$D$29,2,0)),VLOOKUP(E13,'T10'!$E$4:$F$29,2,0),VLOOKUP(E13,'T10'!$C$4:$D$29,2,0)),VLOOKUP(E13,'T10'!$A$4:$B$29,2,0))</f>
        <v>0.169407</v>
      </c>
      <c r="I13" s="208"/>
    </row>
    <row r="14" spans="1:9">
      <c r="A14" s="318" t="s">
        <v>469</v>
      </c>
      <c r="B14" s="319">
        <f>IF(ISNA(VLOOKUP(A14,'T10'!$A$4:$B$29,2,0)),IF(ISNA(VLOOKUP(A14,'T10'!$C$4:$D$29,2,0)),VLOOKUP(A14,'T10'!$E$4:$F$29,2,0),VLOOKUP(A14,'T10'!$C$4:$D$29,2,0)),VLOOKUP(A14,'T10'!$A$4:$B$29,2,0))</f>
        <v>6.2069460000000003</v>
      </c>
      <c r="C14" s="320" t="s">
        <v>496</v>
      </c>
      <c r="D14" s="317">
        <f>IF(ISNA(VLOOKUP(C14,'T10'!$A$4:$B$29,2,0)),IF(ISNA(VLOOKUP(C14,'T10'!$C$4:$D$29,2,0)),VLOOKUP(C14,'T10'!$E$4:$F$29,2,0),VLOOKUP(C14,'T10'!$C$4:$D$29,2,0)),VLOOKUP(C14,'T10'!$A$4:$B$29,2,0))</f>
        <v>0.742448</v>
      </c>
      <c r="E14" s="320" t="s">
        <v>515</v>
      </c>
      <c r="F14" s="317">
        <f>IF(ISNA(VLOOKUP(E14,'T10'!$A$4:$B$29,2,0)),IF(ISNA(VLOOKUP(E14,'T10'!$C$4:$D$29,2,0)),VLOOKUP(E14,'T10'!$E$4:$F$29,2,0),VLOOKUP(E14,'T10'!$C$4:$D$29,2,0)),VLOOKUP(E14,'T10'!$A$4:$B$29,2,0))</f>
        <v>0.44192100000000001</v>
      </c>
      <c r="I14" s="208"/>
    </row>
    <row r="15" spans="1:9">
      <c r="A15" s="318" t="s">
        <v>471</v>
      </c>
      <c r="B15" s="319">
        <f>IF(ISNA(VLOOKUP(A15,'T10'!$A$4:$B$29,2,0)),IF(ISNA(VLOOKUP(A15,'T10'!$C$4:$D$29,2,0)),VLOOKUP(A15,'T10'!$E$4:$F$29,2,0),VLOOKUP(A15,'T10'!$C$4:$D$29,2,0)),VLOOKUP(A15,'T10'!$A$4:$B$29,2,0))</f>
        <v>3.6536680000000001</v>
      </c>
      <c r="C15" s="320" t="s">
        <v>497</v>
      </c>
      <c r="D15" s="317">
        <f>IF(ISNA(VLOOKUP(C15,'T10'!$A$4:$B$29,2,0)),IF(ISNA(VLOOKUP(C15,'T10'!$C$4:$D$29,2,0)),VLOOKUP(C15,'T10'!$E$4:$F$29,2,0),VLOOKUP(C15,'T10'!$C$4:$D$29,2,0)),VLOOKUP(C15,'T10'!$A$4:$B$29,2,0))</f>
        <v>1.458315</v>
      </c>
      <c r="E15" s="320" t="s">
        <v>516</v>
      </c>
      <c r="F15" s="317">
        <f>IF(ISNA(VLOOKUP(E15,'T10'!$A$4:$B$29,2,0)),IF(ISNA(VLOOKUP(E15,'T10'!$C$4:$D$29,2,0)),VLOOKUP(E15,'T10'!$E$4:$F$29,2,0),VLOOKUP(E15,'T10'!$C$4:$D$29,2,0)),VLOOKUP(E15,'T10'!$A$4:$B$29,2,0))</f>
        <v>-1.2112879999999999</v>
      </c>
      <c r="I15" s="208"/>
    </row>
    <row r="16" spans="1:9">
      <c r="A16" s="318" t="s">
        <v>472</v>
      </c>
      <c r="B16" s="319">
        <f>IF(ISNA(VLOOKUP(A16,'T10'!$A$4:$B$29,2,0)),IF(ISNA(VLOOKUP(A16,'T10'!$C$4:$D$29,2,0)),VLOOKUP(A16,'T10'!$E$4:$F$29,2,0),VLOOKUP(A16,'T10'!$C$4:$D$29,2,0)),VLOOKUP(A16,'T10'!$A$4:$B$29,2,0))</f>
        <v>-3.2834000000000002E-2</v>
      </c>
      <c r="C16" s="320" t="s">
        <v>526</v>
      </c>
      <c r="D16" s="317">
        <f>IF(ISNA(VLOOKUP(C16,'T10'!$A$4:$B$29,2,0)),IF(ISNA(VLOOKUP(C16,'T10'!$C$4:$D$29,2,0)),VLOOKUP(C16,'T10'!$E$4:$F$29,2,0),VLOOKUP(C16,'T10'!$C$4:$D$29,2,0)),VLOOKUP(C16,'T10'!$A$4:$B$29,2,0))</f>
        <v>2.4831159999999999</v>
      </c>
      <c r="E16" s="320" t="s">
        <v>517</v>
      </c>
      <c r="F16" s="317">
        <f>IF(ISNA(VLOOKUP(E16,'T10'!$A$4:$B$29,2,0)),IF(ISNA(VLOOKUP(E16,'T10'!$C$4:$D$29,2,0)),VLOOKUP(E16,'T10'!$E$4:$F$29,2,0),VLOOKUP(E16,'T10'!$C$4:$D$29,2,0)),VLOOKUP(E16,'T10'!$A$4:$B$29,2,0))</f>
        <v>-0.36216399999999999</v>
      </c>
      <c r="I16" s="208"/>
    </row>
    <row r="17" spans="1:9">
      <c r="A17" s="318" t="s">
        <v>473</v>
      </c>
      <c r="B17" s="319">
        <f>IF(ISNA(VLOOKUP(A17,'T10'!$A$4:$B$29,2,0)),IF(ISNA(VLOOKUP(A17,'T10'!$C$4:$D$29,2,0)),VLOOKUP(A17,'T10'!$E$4:$F$29,2,0),VLOOKUP(A17,'T10'!$C$4:$D$29,2,0)),VLOOKUP(A17,'T10'!$A$4:$B$29,2,0))</f>
        <v>0.10813200000000001</v>
      </c>
      <c r="C17" s="320" t="s">
        <v>498</v>
      </c>
      <c r="D17" s="317">
        <f>IF(ISNA(VLOOKUP(C17,'T10'!$A$4:$B$29,2,0)),IF(ISNA(VLOOKUP(C17,'T10'!$C$4:$D$29,2,0)),VLOOKUP(C17,'T10'!$E$4:$F$29,2,0),VLOOKUP(C17,'T10'!$C$4:$D$29,2,0)),VLOOKUP(C17,'T10'!$A$4:$B$29,2,0))</f>
        <v>1.813672</v>
      </c>
      <c r="E17" s="320" t="s">
        <v>518</v>
      </c>
      <c r="F17" s="317">
        <f>IF(ISNA(VLOOKUP(E17,'T10'!$A$4:$B$29,2,0)),IF(ISNA(VLOOKUP(E17,'T10'!$C$4:$D$29,2,0)),VLOOKUP(E17,'T10'!$E$4:$F$29,2,0),VLOOKUP(E17,'T10'!$C$4:$D$29,2,0)),VLOOKUP(E17,'T10'!$A$4:$B$29,2,0))</f>
        <v>0.10037</v>
      </c>
      <c r="I17" s="208"/>
    </row>
    <row r="18" spans="1:9">
      <c r="A18" s="318" t="s">
        <v>474</v>
      </c>
      <c r="B18" s="319">
        <f>IF(ISNA(VLOOKUP(A18,'T10'!$A$4:$B$29,2,0)),IF(ISNA(VLOOKUP(A18,'T10'!$C$4:$D$29,2,0)),VLOOKUP(A18,'T10'!$E$4:$F$29,2,0),VLOOKUP(A18,'T10'!$C$4:$D$29,2,0)),VLOOKUP(A18,'T10'!$A$4:$B$29,2,0))</f>
        <v>0.12504899999999999</v>
      </c>
      <c r="C18" s="320" t="s">
        <v>499</v>
      </c>
      <c r="D18" s="317">
        <f>IF(ISNA(VLOOKUP(C18,'T10'!$A$4:$B$29,2,0)),IF(ISNA(VLOOKUP(C18,'T10'!$C$4:$D$29,2,0)),VLOOKUP(C18,'T10'!$E$4:$F$29,2,0),VLOOKUP(C18,'T10'!$C$4:$D$29,2,0)),VLOOKUP(C18,'T10'!$A$4:$B$29,2,0))</f>
        <v>2.9383530000000002</v>
      </c>
      <c r="E18" s="320" t="s">
        <v>519</v>
      </c>
      <c r="F18" s="317">
        <f>IF(ISNA(VLOOKUP(E18,'T10'!$A$4:$B$29,2,0)),IF(ISNA(VLOOKUP(E18,'T10'!$C$4:$D$29,2,0)),VLOOKUP(E18,'T10'!$E$4:$F$29,2,0),VLOOKUP(E18,'T10'!$C$4:$D$29,2,0)),VLOOKUP(E18,'T10'!$A$4:$B$29,2,0))</f>
        <v>1.7455999999999999E-2</v>
      </c>
      <c r="I18" s="208"/>
    </row>
    <row r="19" spans="1:9">
      <c r="A19" s="318" t="s">
        <v>136</v>
      </c>
      <c r="B19" s="319">
        <f>IF(ISNA(VLOOKUP(A19,'T10'!$A$4:$B$29,2,0)),IF(ISNA(VLOOKUP(A19,'T10'!$C$4:$D$29,2,0)),VLOOKUP(A19,'T10'!$E$4:$F$29,2,0),VLOOKUP(A19,'T10'!$C$4:$D$29,2,0)),VLOOKUP(A19,'T10'!$A$4:$B$29,2,0))</f>
        <v>3.108511</v>
      </c>
      <c r="C19" s="320" t="s">
        <v>500</v>
      </c>
      <c r="D19" s="317">
        <f>IF(ISNA(VLOOKUP(C19,'T10'!$A$4:$B$29,2,0)),IF(ISNA(VLOOKUP(C19,'T10'!$C$4:$D$29,2,0)),VLOOKUP(C19,'T10'!$E$4:$F$29,2,0),VLOOKUP(C19,'T10'!$C$4:$D$29,2,0)),VLOOKUP(C19,'T10'!$A$4:$B$29,2,0))</f>
        <v>0.196905</v>
      </c>
      <c r="E19" s="320" t="s">
        <v>520</v>
      </c>
      <c r="F19" s="317">
        <f>IF(ISNA(VLOOKUP(E19,'T10'!$A$4:$B$29,2,0)),IF(ISNA(VLOOKUP(E19,'T10'!$C$4:$D$29,2,0)),VLOOKUP(E19,'T10'!$E$4:$F$29,2,0),VLOOKUP(E19,'T10'!$C$4:$D$29,2,0)),VLOOKUP(E19,'T10'!$A$4:$B$29,2,0))</f>
        <v>0.33621000000000001</v>
      </c>
      <c r="I19" s="208"/>
    </row>
    <row r="20" spans="1:9">
      <c r="A20" s="318" t="s">
        <v>475</v>
      </c>
      <c r="B20" s="319">
        <f>IF(ISNA(VLOOKUP(A20,'T10'!$A$4:$B$29,2,0)),IF(ISNA(VLOOKUP(A20,'T10'!$C$4:$D$29,2,0)),VLOOKUP(A20,'T10'!$E$4:$F$29,2,0),VLOOKUP(A20,'T10'!$C$4:$D$29,2,0)),VLOOKUP(A20,'T10'!$A$4:$B$29,2,0))</f>
        <v>1.64046</v>
      </c>
      <c r="C20" s="320" t="s">
        <v>501</v>
      </c>
      <c r="D20" s="317">
        <f>IF(ISNA(VLOOKUP(C20,'T10'!$A$4:$B$29,2,0)),IF(ISNA(VLOOKUP(C20,'T10'!$C$4:$D$29,2,0)),VLOOKUP(C20,'T10'!$E$4:$F$29,2,0),VLOOKUP(C20,'T10'!$C$4:$D$29,2,0)),VLOOKUP(C20,'T10'!$A$4:$B$29,2,0))</f>
        <v>9.5667690000000007</v>
      </c>
      <c r="E20" s="320" t="s">
        <v>521</v>
      </c>
      <c r="F20" s="317">
        <f>IF(ISNA(VLOOKUP(E20,'T10'!$A$4:$B$29,2,0)),IF(ISNA(VLOOKUP(E20,'T10'!$C$4:$D$29,2,0)),VLOOKUP(E20,'T10'!$E$4:$F$29,2,0),VLOOKUP(E20,'T10'!$C$4:$D$29,2,0)),VLOOKUP(E20,'T10'!$A$4:$B$29,2,0))</f>
        <v>0.93423</v>
      </c>
      <c r="I20" s="208"/>
    </row>
    <row r="21" spans="1:9">
      <c r="A21" s="318" t="s">
        <v>476</v>
      </c>
      <c r="B21" s="319">
        <f>IF(ISNA(VLOOKUP(A21,'T10'!$A$4:$B$29,2,0)),IF(ISNA(VLOOKUP(A21,'T10'!$C$4:$D$29,2,0)),VLOOKUP(A21,'T10'!$E$4:$F$29,2,0),VLOOKUP(A21,'T10'!$C$4:$D$29,2,0)),VLOOKUP(A21,'T10'!$A$4:$B$29,2,0))</f>
        <v>5.1513000000000003E-2</v>
      </c>
      <c r="C21" s="320" t="s">
        <v>502</v>
      </c>
      <c r="D21" s="317">
        <f>IF(ISNA(VLOOKUP(C21,'T10'!$A$4:$B$29,2,0)),IF(ISNA(VLOOKUP(C21,'T10'!$C$4:$D$29,2,0)),VLOOKUP(C21,'T10'!$E$4:$F$29,2,0),VLOOKUP(C21,'T10'!$C$4:$D$29,2,0)),VLOOKUP(C21,'T10'!$A$4:$B$29,2,0))</f>
        <v>2.7291530000000002</v>
      </c>
      <c r="E21" s="320" t="s">
        <v>522</v>
      </c>
      <c r="F21" s="317">
        <f>IF(ISNA(VLOOKUP(E21,'T10'!$A$4:$B$29,2,0)),IF(ISNA(VLOOKUP(E21,'T10'!$C$4:$D$29,2,0)),VLOOKUP(E21,'T10'!$E$4:$F$29,2,0),VLOOKUP(E21,'T10'!$C$4:$D$29,2,0)),VLOOKUP(E21,'T10'!$A$4:$B$29,2,0))</f>
        <v>0.277642</v>
      </c>
      <c r="I21" s="208"/>
    </row>
    <row r="22" spans="1:9">
      <c r="A22" s="318" t="s">
        <v>477</v>
      </c>
      <c r="B22" s="319">
        <f>IF(ISNA(VLOOKUP(A22,'T10'!$A$4:$B$29,2,0)),IF(ISNA(VLOOKUP(A22,'T10'!$C$4:$D$29,2,0)),VLOOKUP(A22,'T10'!$E$4:$F$29,2,0),VLOOKUP(A22,'T10'!$C$4:$D$29,2,0)),VLOOKUP(A22,'T10'!$A$4:$B$29,2,0))</f>
        <v>1.8653759999999999</v>
      </c>
      <c r="C22" s="320" t="s">
        <v>180</v>
      </c>
      <c r="D22" s="317">
        <f>IF(ISNA(VLOOKUP(C22,'T10'!$A$4:$B$29,2,0)),IF(ISNA(VLOOKUP(C22,'T10'!$C$4:$D$29,2,0)),VLOOKUP(C22,'T10'!$E$4:$F$29,2,0),VLOOKUP(C22,'T10'!$C$4:$D$29,2,0)),VLOOKUP(C22,'T10'!$A$4:$B$29,2,0))</f>
        <v>2.4741469999999999</v>
      </c>
      <c r="E22" s="320" t="s">
        <v>523</v>
      </c>
      <c r="F22" s="317">
        <f>IF(ISNA(VLOOKUP(E22,'T10'!$A$4:$B$29,2,0)),IF(ISNA(VLOOKUP(E22,'T10'!$C$4:$D$29,2,0)),VLOOKUP(E22,'T10'!$E$4:$F$29,2,0),VLOOKUP(E22,'T10'!$C$4:$D$29,2,0)),VLOOKUP(E22,'T10'!$A$4:$B$29,2,0))</f>
        <v>6.9948999999999997E-2</v>
      </c>
      <c r="I22" s="208"/>
    </row>
    <row r="23" spans="1:9">
      <c r="A23" s="318" t="s">
        <v>478</v>
      </c>
      <c r="B23" s="319">
        <f>IF(ISNA(VLOOKUP(A23,'T10'!$A$4:$B$29,2,0)),IF(ISNA(VLOOKUP(A23,'T10'!$C$4:$D$29,2,0)),VLOOKUP(A23,'T10'!$E$4:$F$29,2,0),VLOOKUP(A23,'T10'!$C$4:$D$29,2,0)),VLOOKUP(A23,'T10'!$A$4:$B$29,2,0))</f>
        <v>3.3341999999999997E-2</v>
      </c>
      <c r="C23" s="320" t="s">
        <v>503</v>
      </c>
      <c r="D23" s="317">
        <f>IF(ISNA(VLOOKUP(C23,'T10'!$A$4:$B$29,2,0)),IF(ISNA(VLOOKUP(C23,'T10'!$C$4:$D$29,2,0)),VLOOKUP(C23,'T10'!$E$4:$F$29,2,0),VLOOKUP(C23,'T10'!$C$4:$D$29,2,0)),VLOOKUP(C23,'T10'!$A$4:$B$29,2,0))</f>
        <v>0.59202100000000002</v>
      </c>
      <c r="E23" s="320" t="s">
        <v>524</v>
      </c>
      <c r="F23" s="317">
        <f>IF(ISNA(VLOOKUP(E23,'T10'!$A$4:$B$29,2,0)),IF(ISNA(VLOOKUP(E23,'T10'!$C$4:$D$29,2,0)),VLOOKUP(E23,'T10'!$E$4:$F$29,2,0),VLOOKUP(E23,'T10'!$C$4:$D$29,2,0)),VLOOKUP(E23,'T10'!$A$4:$B$29,2,0))</f>
        <v>2.0289169999999999</v>
      </c>
      <c r="I23" s="208"/>
    </row>
    <row r="24" spans="1:9">
      <c r="A24" s="318" t="s">
        <v>479</v>
      </c>
      <c r="B24" s="319">
        <f>IF(ISNA(VLOOKUP(A24,'T10'!$A$4:$B$29,2,0)),IF(ISNA(VLOOKUP(A24,'T10'!$C$4:$D$29,2,0)),VLOOKUP(A24,'T10'!$E$4:$F$29,2,0),VLOOKUP(A24,'T10'!$C$4:$D$29,2,0)),VLOOKUP(A24,'T10'!$A$4:$B$29,2,0))</f>
        <v>1.7089270000000001</v>
      </c>
      <c r="C24" s="320" t="s">
        <v>504</v>
      </c>
      <c r="D24" s="317">
        <f>IF(ISNA(VLOOKUP(C24,'T10'!$A$4:$B$29,2,0)),IF(ISNA(VLOOKUP(C24,'T10'!$C$4:$D$29,2,0)),VLOOKUP(C24,'T10'!$E$4:$F$29,2,0),VLOOKUP(C24,'T10'!$C$4:$D$29,2,0)),VLOOKUP(C24,'T10'!$A$4:$B$29,2,0))</f>
        <v>0.17841899999999999</v>
      </c>
      <c r="E24" s="320" t="s">
        <v>144</v>
      </c>
      <c r="F24" s="317">
        <f>IF(ISNA(VLOOKUP(E24,'T10'!$A$4:$B$29,2,0)),IF(ISNA(VLOOKUP(E24,'T10'!$C$4:$D$29,2,0)),VLOOKUP(E24,'T10'!$E$4:$F$29,2,0),VLOOKUP(E24,'T10'!$C$4:$D$29,2,0)),VLOOKUP(E24,'T10'!$A$4:$B$29,2,0))</f>
        <v>1.417537</v>
      </c>
      <c r="I24" s="208"/>
    </row>
    <row r="25" spans="1:9">
      <c r="A25" s="318" t="s">
        <v>480</v>
      </c>
      <c r="B25" s="319">
        <f>IF(ISNA(VLOOKUP(A25,'T10'!$A$4:$B$29,2,0)),IF(ISNA(VLOOKUP(A25,'T10'!$C$4:$D$29,2,0)),VLOOKUP(A25,'T10'!$E$4:$F$29,2,0),VLOOKUP(A25,'T10'!$C$4:$D$29,2,0)),VLOOKUP(A25,'T10'!$A$4:$B$29,2,0))</f>
        <v>2.8075230000000002</v>
      </c>
      <c r="C25" s="320" t="s">
        <v>505</v>
      </c>
      <c r="D25" s="317">
        <f>IF(ISNA(VLOOKUP(C25,'T10'!$A$4:$B$29,2,0)),IF(ISNA(VLOOKUP(C25,'T10'!$C$4:$D$29,2,0)),VLOOKUP(C25,'T10'!$E$4:$F$29,2,0),VLOOKUP(C25,'T10'!$C$4:$D$29,2,0)),VLOOKUP(C25,'T10'!$A$4:$B$29,2,0))</f>
        <v>1.3990069999999999</v>
      </c>
      <c r="E25" s="320" t="s">
        <v>525</v>
      </c>
      <c r="F25" s="317">
        <f>IF(ISNA(VLOOKUP(E25,'T10'!$A$4:$B$29,2,0)),IF(ISNA(VLOOKUP(E25,'T10'!$C$4:$D$29,2,0)),VLOOKUP(E25,'T10'!$E$4:$F$29,2,0),VLOOKUP(E25,'T10'!$C$4:$D$29,2,0)),VLOOKUP(E25,'T10'!$A$4:$B$29,2,0))</f>
        <v>0.36885499999999999</v>
      </c>
      <c r="I25" s="208"/>
    </row>
    <row r="26" spans="1:9">
      <c r="A26" s="318" t="s">
        <v>481</v>
      </c>
      <c r="B26" s="319">
        <f>IF(ISNA(VLOOKUP(A26,'T10'!$A$4:$B$29,2,0)),IF(ISNA(VLOOKUP(A26,'T10'!$C$4:$D$29,2,0)),VLOOKUP(A26,'T10'!$E$4:$F$29,2,0),VLOOKUP(A26,'T10'!$C$4:$D$29,2,0)),VLOOKUP(A26,'T10'!$A$4:$B$29,2,0))</f>
        <v>2.375095</v>
      </c>
      <c r="C26" s="320" t="s">
        <v>506</v>
      </c>
      <c r="D26" s="317">
        <f>IF(ISNA(VLOOKUP(C26,'T10'!$A$4:$B$29,2,0)),IF(ISNA(VLOOKUP(C26,'T10'!$C$4:$D$29,2,0)),VLOOKUP(C26,'T10'!$E$4:$F$29,2,0),VLOOKUP(C26,'T10'!$C$4:$D$29,2,0)),VLOOKUP(C26,'T10'!$A$4:$B$29,2,0))</f>
        <v>1.0377179999999999</v>
      </c>
      <c r="E26" s="320" t="s">
        <v>137</v>
      </c>
      <c r="F26" s="317">
        <f>IF(ISNA(VLOOKUP(E26,'T10'!$A$4:$B$29,2,0)),IF(ISNA(VLOOKUP(E26,'T10'!$C$4:$D$29,2,0)),VLOOKUP(E26,'T10'!$E$4:$F$29,2,0),VLOOKUP(E26,'T10'!$C$4:$D$29,2,0)),VLOOKUP(E26,'T10'!$A$4:$B$29,2,0))</f>
        <v>0.104644</v>
      </c>
      <c r="I26" s="208"/>
    </row>
    <row r="27" spans="1:9">
      <c r="A27" s="318" t="s">
        <v>482</v>
      </c>
      <c r="B27" s="319">
        <f>IF(ISNA(VLOOKUP(A27,'T10'!$A$4:$B$29,2,0)),IF(ISNA(VLOOKUP(A27,'T10'!$C$4:$D$29,2,0)),VLOOKUP(A27,'T10'!$E$4:$F$29,2,0),VLOOKUP(A27,'T10'!$C$4:$D$29,2,0)),VLOOKUP(A27,'T10'!$A$4:$B$29,2,0))</f>
        <v>0.51526499999999997</v>
      </c>
      <c r="C27" s="320" t="s">
        <v>528</v>
      </c>
      <c r="D27" s="317">
        <f>IF(ISNA(VLOOKUP(C27,'T10'!$A$4:$B$29,2,0)),IF(ISNA(VLOOKUP(C27,'T10'!$C$4:$D$29,2,0)),VLOOKUP(C27,'T10'!$E$4:$F$29,2,0),VLOOKUP(C27,'T10'!$C$4:$D$29,2,0)),VLOOKUP(C27,'T10'!$A$4:$B$29,2,0))</f>
        <v>0.70074199999999998</v>
      </c>
      <c r="E27" s="320" t="s">
        <v>138</v>
      </c>
      <c r="F27" s="317">
        <f>IF(ISNA(VLOOKUP(E27,'T10'!$A$4:$B$29,2,0)),IF(ISNA(VLOOKUP(E27,'T10'!$C$4:$D$29,2,0)),VLOOKUP(E27,'T10'!$E$4:$F$29,2,0),VLOOKUP(E27,'T10'!$C$4:$D$29,2,0)),VLOOKUP(E27,'T10'!$A$4:$B$29,2,0))</f>
        <v>0.29091</v>
      </c>
      <c r="I27" s="208"/>
    </row>
    <row r="28" spans="1:9">
      <c r="A28" s="318" t="s">
        <v>483</v>
      </c>
      <c r="B28" s="319">
        <f>IF(ISNA(VLOOKUP(A28,'T10'!$A$4:$B$29,2,0)),IF(ISNA(VLOOKUP(A28,'T10'!$C$4:$D$29,2,0)),VLOOKUP(A28,'T10'!$E$4:$F$29,2,0),VLOOKUP(A28,'T10'!$C$4:$D$29,2,0)),VLOOKUP(A28,'T10'!$A$4:$B$29,2,0))</f>
        <v>2.3656999999999999</v>
      </c>
      <c r="C28" s="318" t="s">
        <v>507</v>
      </c>
      <c r="D28" s="319">
        <f>IF(ISNA(VLOOKUP(C28,'T10'!$A$4:$B$29,2,0)),IF(ISNA(VLOOKUP(C28,'T10'!$C$4:$D$29,2,0)),VLOOKUP(C28,'T10'!$E$4:$F$29,2,0),VLOOKUP(C28,'T10'!$C$4:$D$29,2,0)),VLOOKUP(C28,'T10'!$A$4:$B$29,2,0))</f>
        <v>0.19472900000000001</v>
      </c>
      <c r="E28" s="318"/>
      <c r="F28" s="319"/>
      <c r="I28" s="208"/>
    </row>
    <row r="29" spans="1:9">
      <c r="A29" s="318" t="s">
        <v>527</v>
      </c>
      <c r="B29" s="319">
        <f>IF(ISNA(VLOOKUP(A29,'T10'!$A$4:$B$29,2,0)),IF(ISNA(VLOOKUP(A29,'T10'!$C$4:$D$29,2,0)),VLOOKUP(A29,'T10'!$E$4:$F$29,2,0),VLOOKUP(A29,'T10'!$C$4:$D$29,2,0)),VLOOKUP(A29,'T10'!$A$4:$B$29,2,0))</f>
        <v>2.0692629999999999</v>
      </c>
      <c r="C29" s="318" t="s">
        <v>161</v>
      </c>
      <c r="D29" s="319">
        <f>IF(ISNA(VLOOKUP(C29,'T10'!$A$4:$B$29,2,0)),IF(ISNA(VLOOKUP(C29,'T10'!$C$4:$D$29,2,0)),VLOOKUP(C29,'T10'!$E$4:$F$29,2,0),VLOOKUP(C29,'T10'!$C$4:$D$29,2,0)),VLOOKUP(C29,'T10'!$A$4:$B$29,2,0))</f>
        <v>1.4624919999999999</v>
      </c>
      <c r="E29" s="318"/>
      <c r="F29" s="319"/>
    </row>
  </sheetData>
  <sortState ref="K5:L79">
    <sortCondition ref="K4"/>
  </sortState>
  <mergeCells count="1">
    <mergeCell ref="A1:F1"/>
  </mergeCells>
  <hyperlinks>
    <hyperlink ref="H1" location="Index!A1" display="Return to Index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50"/>
  </sheetPr>
  <dimension ref="A1:G17"/>
  <sheetViews>
    <sheetView showGridLines="0" workbookViewId="0"/>
  </sheetViews>
  <sheetFormatPr defaultRowHeight="12.75"/>
  <cols>
    <col min="1" max="1" width="23.7109375" style="25" bestFit="1" customWidth="1"/>
    <col min="2" max="2" width="24.5703125" style="25" bestFit="1" customWidth="1"/>
    <col min="3" max="3" width="18.7109375" style="25" customWidth="1"/>
    <col min="4" max="4" width="30.140625" style="25" bestFit="1" customWidth="1"/>
    <col min="5" max="5" width="18.7109375" style="25" bestFit="1" customWidth="1"/>
    <col min="6" max="16384" width="9.140625" style="25"/>
  </cols>
  <sheetData>
    <row r="1" spans="1:7">
      <c r="A1" s="215" t="s">
        <v>278</v>
      </c>
      <c r="B1" s="215"/>
      <c r="C1" s="215"/>
      <c r="D1" s="215"/>
      <c r="E1" s="157" t="s">
        <v>285</v>
      </c>
    </row>
    <row r="2" spans="1:7" ht="13.5" thickBot="1"/>
    <row r="3" spans="1:7" ht="26.25" thickBot="1">
      <c r="A3" s="78" t="s">
        <v>218</v>
      </c>
      <c r="B3" s="77" t="s">
        <v>217</v>
      </c>
      <c r="C3" s="63" t="s">
        <v>216</v>
      </c>
      <c r="D3" s="63" t="s">
        <v>215</v>
      </c>
      <c r="E3" s="62" t="s">
        <v>214</v>
      </c>
    </row>
    <row r="4" spans="1:7">
      <c r="A4" s="76" t="s">
        <v>222</v>
      </c>
      <c r="B4" s="75" t="s">
        <v>223</v>
      </c>
      <c r="C4" s="75" t="s">
        <v>224</v>
      </c>
      <c r="D4" s="75" t="s">
        <v>225</v>
      </c>
      <c r="E4" s="74" t="s">
        <v>163</v>
      </c>
    </row>
    <row r="5" spans="1:7">
      <c r="A5" s="387" t="s">
        <v>213</v>
      </c>
      <c r="B5" s="96" t="s">
        <v>226</v>
      </c>
      <c r="C5" s="96" t="s">
        <v>212</v>
      </c>
      <c r="D5" s="96" t="s">
        <v>211</v>
      </c>
      <c r="E5" s="424" t="s">
        <v>210</v>
      </c>
    </row>
    <row r="6" spans="1:7">
      <c r="A6" s="387" t="s">
        <v>209</v>
      </c>
      <c r="B6" s="96" t="s">
        <v>208</v>
      </c>
      <c r="C6" s="96" t="s">
        <v>207</v>
      </c>
      <c r="D6" s="96" t="s">
        <v>206</v>
      </c>
      <c r="E6" s="424" t="s">
        <v>205</v>
      </c>
    </row>
    <row r="7" spans="1:7">
      <c r="A7" s="387" t="s">
        <v>194</v>
      </c>
      <c r="B7" s="96" t="s">
        <v>204</v>
      </c>
      <c r="C7" s="96" t="s">
        <v>192</v>
      </c>
      <c r="D7" s="96" t="s">
        <v>191</v>
      </c>
      <c r="E7" s="424" t="s">
        <v>136</v>
      </c>
    </row>
    <row r="8" spans="1:7">
      <c r="A8" s="387" t="s">
        <v>199</v>
      </c>
      <c r="B8" s="96" t="s">
        <v>203</v>
      </c>
      <c r="C8" s="96" t="s">
        <v>202</v>
      </c>
      <c r="D8" s="96" t="s">
        <v>201</v>
      </c>
      <c r="E8" s="424" t="s">
        <v>200</v>
      </c>
    </row>
    <row r="9" spans="1:7" ht="16.5" customHeight="1">
      <c r="A9" s="387" t="s">
        <v>199</v>
      </c>
      <c r="B9" s="96" t="s">
        <v>198</v>
      </c>
      <c r="C9" s="96" t="s">
        <v>197</v>
      </c>
      <c r="D9" s="96" t="s">
        <v>196</v>
      </c>
      <c r="E9" s="424" t="s">
        <v>195</v>
      </c>
    </row>
    <row r="10" spans="1:7">
      <c r="A10" s="387" t="s">
        <v>194</v>
      </c>
      <c r="B10" s="96" t="s">
        <v>193</v>
      </c>
      <c r="C10" s="96" t="s">
        <v>192</v>
      </c>
      <c r="D10" s="96" t="s">
        <v>191</v>
      </c>
      <c r="E10" s="424" t="s">
        <v>190</v>
      </c>
    </row>
    <row r="11" spans="1:7">
      <c r="A11" s="387" t="s">
        <v>189</v>
      </c>
      <c r="B11" s="96" t="s">
        <v>188</v>
      </c>
      <c r="C11" s="96" t="s">
        <v>187</v>
      </c>
      <c r="D11" s="96" t="s">
        <v>186</v>
      </c>
      <c r="E11" s="424" t="s">
        <v>185</v>
      </c>
    </row>
    <row r="12" spans="1:7">
      <c r="A12" s="387" t="s">
        <v>184</v>
      </c>
      <c r="B12" s="96" t="s">
        <v>183</v>
      </c>
      <c r="C12" s="96" t="s">
        <v>182</v>
      </c>
      <c r="D12" s="96" t="s">
        <v>181</v>
      </c>
      <c r="E12" s="424" t="s">
        <v>180</v>
      </c>
      <c r="G12" s="160"/>
    </row>
    <row r="13" spans="1:7">
      <c r="A13" s="387" t="s">
        <v>189</v>
      </c>
      <c r="B13" s="96" t="s">
        <v>227</v>
      </c>
      <c r="C13" s="96" t="s">
        <v>228</v>
      </c>
      <c r="D13" s="96" t="s">
        <v>229</v>
      </c>
      <c r="E13" s="424" t="s">
        <v>161</v>
      </c>
    </row>
    <row r="14" spans="1:7">
      <c r="A14" s="387" t="s">
        <v>189</v>
      </c>
      <c r="B14" s="96" t="s">
        <v>230</v>
      </c>
      <c r="C14" s="96" t="s">
        <v>231</v>
      </c>
      <c r="D14" s="96" t="s">
        <v>232</v>
      </c>
      <c r="E14" s="424" t="s">
        <v>162</v>
      </c>
    </row>
    <row r="15" spans="1:7">
      <c r="A15" s="388" t="s">
        <v>179</v>
      </c>
      <c r="B15" s="97" t="s">
        <v>178</v>
      </c>
      <c r="C15" s="97" t="s">
        <v>177</v>
      </c>
      <c r="D15" s="97" t="s">
        <v>176</v>
      </c>
      <c r="E15" s="425" t="s">
        <v>144</v>
      </c>
    </row>
    <row r="16" spans="1:7">
      <c r="A16" s="388" t="s">
        <v>172</v>
      </c>
      <c r="B16" s="96" t="s">
        <v>175</v>
      </c>
      <c r="C16" s="97" t="s">
        <v>174</v>
      </c>
      <c r="D16" s="97" t="s">
        <v>173</v>
      </c>
      <c r="E16" s="425" t="s">
        <v>137</v>
      </c>
    </row>
    <row r="17" spans="1:5" ht="13.5" thickBot="1">
      <c r="A17" s="263" t="s">
        <v>172</v>
      </c>
      <c r="B17" s="349" t="s">
        <v>171</v>
      </c>
      <c r="C17" s="349" t="s">
        <v>170</v>
      </c>
      <c r="D17" s="349" t="s">
        <v>169</v>
      </c>
      <c r="E17" s="264" t="s">
        <v>138</v>
      </c>
    </row>
  </sheetData>
  <hyperlinks>
    <hyperlink ref="E1" location="Index!A1" display="Return to Index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B050"/>
  </sheetPr>
  <dimension ref="A1:G21"/>
  <sheetViews>
    <sheetView showGridLines="0" workbookViewId="0"/>
  </sheetViews>
  <sheetFormatPr defaultRowHeight="12.75"/>
  <cols>
    <col min="1" max="1" width="22.5703125" style="25" customWidth="1"/>
    <col min="2" max="4" width="11.28515625" style="208" customWidth="1"/>
    <col min="5" max="5" width="9.140625" style="25"/>
    <col min="6" max="6" width="16.85546875" style="25" customWidth="1"/>
    <col min="7" max="7" width="13" style="25" customWidth="1"/>
    <col min="8" max="16384" width="9.140625" style="25"/>
  </cols>
  <sheetData>
    <row r="1" spans="1:7">
      <c r="A1" s="215" t="s">
        <v>277</v>
      </c>
      <c r="B1" s="215"/>
      <c r="C1" s="215"/>
      <c r="D1" s="157" t="s">
        <v>285</v>
      </c>
    </row>
    <row r="2" spans="1:7" ht="13.5" thickBot="1"/>
    <row r="3" spans="1:7" ht="13.5" thickBot="1">
      <c r="A3" s="486" t="s">
        <v>47</v>
      </c>
      <c r="B3" s="488" t="s">
        <v>48</v>
      </c>
      <c r="C3" s="488"/>
      <c r="D3" s="489"/>
    </row>
    <row r="4" spans="1:7" ht="13.5" thickBot="1">
      <c r="A4" s="487"/>
      <c r="B4" s="49" t="s">
        <v>49</v>
      </c>
      <c r="C4" s="50" t="s">
        <v>50</v>
      </c>
      <c r="D4" s="51" t="s">
        <v>51</v>
      </c>
    </row>
    <row r="5" spans="1:7" ht="15" customHeight="1">
      <c r="A5" s="372" t="s">
        <v>53</v>
      </c>
      <c r="B5" s="373">
        <v>7.9750719999999999</v>
      </c>
      <c r="C5" s="373">
        <v>41.725569999999998</v>
      </c>
      <c r="D5" s="374">
        <v>1.036103</v>
      </c>
    </row>
    <row r="6" spans="1:7" ht="15" customHeight="1">
      <c r="A6" s="375" t="s">
        <v>708</v>
      </c>
      <c r="B6" s="490" t="s">
        <v>711</v>
      </c>
      <c r="C6" s="491"/>
      <c r="D6" s="492"/>
    </row>
    <row r="7" spans="1:7" ht="15" customHeight="1">
      <c r="A7" s="375" t="s">
        <v>58</v>
      </c>
      <c r="B7" s="376">
        <v>14.952322961002251</v>
      </c>
      <c r="C7" s="376">
        <v>34.358965851182582</v>
      </c>
      <c r="D7" s="377">
        <v>0</v>
      </c>
    </row>
    <row r="8" spans="1:7" ht="15" customHeight="1">
      <c r="A8" s="375" t="s">
        <v>70</v>
      </c>
      <c r="B8" s="376">
        <v>17.259781</v>
      </c>
      <c r="C8" s="376">
        <v>15.845829999999999</v>
      </c>
      <c r="D8" s="377">
        <v>2.9616769999999999</v>
      </c>
    </row>
    <row r="9" spans="1:7" ht="15" customHeight="1">
      <c r="A9" s="375" t="s">
        <v>135</v>
      </c>
      <c r="B9" s="376">
        <v>18.209536332782015</v>
      </c>
      <c r="C9" s="376">
        <v>17.938642716301572</v>
      </c>
      <c r="D9" s="377">
        <v>0</v>
      </c>
    </row>
    <row r="10" spans="1:7" ht="15" customHeight="1">
      <c r="A10" s="375" t="s">
        <v>158</v>
      </c>
      <c r="B10" s="376">
        <v>14.490628027529294</v>
      </c>
      <c r="C10" s="376">
        <v>32.695686369280466</v>
      </c>
      <c r="D10" s="377">
        <v>0</v>
      </c>
    </row>
    <row r="11" spans="1:7" ht="15" customHeight="1">
      <c r="A11" s="375" t="s">
        <v>67</v>
      </c>
      <c r="B11" s="376">
        <v>14.904088309836</v>
      </c>
      <c r="C11" s="376">
        <v>58.352912136159098</v>
      </c>
      <c r="D11" s="377">
        <v>0</v>
      </c>
    </row>
    <row r="12" spans="1:7" ht="15" customHeight="1">
      <c r="A12" s="375" t="s">
        <v>59</v>
      </c>
      <c r="B12" s="376">
        <v>10.145604047789117</v>
      </c>
      <c r="C12" s="376">
        <v>34.555362567033505</v>
      </c>
      <c r="D12" s="377">
        <v>0</v>
      </c>
      <c r="G12" s="160"/>
    </row>
    <row r="13" spans="1:7" ht="15" customHeight="1">
      <c r="A13" s="378" t="s">
        <v>54</v>
      </c>
      <c r="B13" s="376">
        <v>24.654641000000002</v>
      </c>
      <c r="C13" s="376">
        <v>45.929285999999998</v>
      </c>
      <c r="D13" s="377">
        <v>0.36601800000000001</v>
      </c>
    </row>
    <row r="14" spans="1:7" ht="15" customHeight="1">
      <c r="A14" s="375" t="s">
        <v>145</v>
      </c>
      <c r="B14" s="376">
        <v>-0.45607799999999998</v>
      </c>
      <c r="C14" s="376">
        <v>30.211238000000002</v>
      </c>
      <c r="D14" s="377">
        <v>9.3638530000000006</v>
      </c>
    </row>
    <row r="15" spans="1:7" ht="15" customHeight="1">
      <c r="A15" s="375" t="s">
        <v>52</v>
      </c>
      <c r="B15" s="376">
        <v>-0.45607799999999998</v>
      </c>
      <c r="C15" s="376">
        <v>30.211238000000002</v>
      </c>
      <c r="D15" s="377">
        <v>9.3638530000000006</v>
      </c>
    </row>
    <row r="16" spans="1:7" ht="15" customHeight="1">
      <c r="A16" s="375" t="s">
        <v>57</v>
      </c>
      <c r="B16" s="376">
        <v>23.820655642636375</v>
      </c>
      <c r="C16" s="376">
        <v>27.936049039876004</v>
      </c>
      <c r="D16" s="377">
        <v>0.60724759690944752</v>
      </c>
    </row>
    <row r="17" spans="1:4" ht="15" customHeight="1">
      <c r="A17" s="375" t="s">
        <v>68</v>
      </c>
      <c r="B17" s="376">
        <v>18.14029487563289</v>
      </c>
      <c r="C17" s="376">
        <v>33.801853385605099</v>
      </c>
      <c r="D17" s="377">
        <v>0.81372997904454203</v>
      </c>
    </row>
    <row r="18" spans="1:4" ht="15" customHeight="1">
      <c r="A18" s="375" t="s">
        <v>55</v>
      </c>
      <c r="B18" s="376">
        <v>21.278123999999998</v>
      </c>
      <c r="C18" s="376">
        <v>42.375328000000003</v>
      </c>
      <c r="D18" s="377">
        <v>0</v>
      </c>
    </row>
    <row r="19" spans="1:4" ht="15" customHeight="1">
      <c r="A19" s="375" t="s">
        <v>56</v>
      </c>
      <c r="B19" s="376">
        <v>21.123373999999998</v>
      </c>
      <c r="C19" s="376">
        <v>42.748657000000001</v>
      </c>
      <c r="D19" s="377">
        <v>0</v>
      </c>
    </row>
    <row r="20" spans="1:4" ht="15" customHeight="1">
      <c r="A20" s="375" t="s">
        <v>71</v>
      </c>
      <c r="B20" s="376">
        <v>8.2106468422033565</v>
      </c>
      <c r="C20" s="376">
        <v>40.514453942928284</v>
      </c>
      <c r="D20" s="377">
        <v>0</v>
      </c>
    </row>
    <row r="21" spans="1:4" ht="15" customHeight="1" thickBot="1">
      <c r="A21" s="381" t="s">
        <v>146</v>
      </c>
      <c r="B21" s="379">
        <v>17.288862873313519</v>
      </c>
      <c r="C21" s="379">
        <v>29.245357569850661</v>
      </c>
      <c r="D21" s="380">
        <v>0</v>
      </c>
    </row>
  </sheetData>
  <mergeCells count="3">
    <mergeCell ref="A3:A4"/>
    <mergeCell ref="B3:D3"/>
    <mergeCell ref="B6:D6"/>
  </mergeCells>
  <hyperlinks>
    <hyperlink ref="D1" location="Index!A1" display="Return to Index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50"/>
  </sheetPr>
  <dimension ref="A1:G12"/>
  <sheetViews>
    <sheetView showGridLines="0" workbookViewId="0">
      <selection sqref="A1:E1"/>
    </sheetView>
  </sheetViews>
  <sheetFormatPr defaultRowHeight="12.75"/>
  <cols>
    <col min="1" max="1" width="14.28515625" style="25" bestFit="1" customWidth="1"/>
    <col min="2" max="6" width="10.5703125" style="25" customWidth="1"/>
    <col min="7" max="16384" width="9.140625" style="25"/>
  </cols>
  <sheetData>
    <row r="1" spans="1:7">
      <c r="A1" s="485" t="s">
        <v>276</v>
      </c>
      <c r="B1" s="485"/>
      <c r="C1" s="485"/>
      <c r="D1" s="485"/>
      <c r="E1" s="485"/>
      <c r="F1" s="157" t="s">
        <v>285</v>
      </c>
    </row>
    <row r="3" spans="1:7" ht="38.25">
      <c r="A3" s="290" t="s">
        <v>64</v>
      </c>
      <c r="B3" s="265" t="s">
        <v>545</v>
      </c>
      <c r="C3" s="265" t="s">
        <v>540</v>
      </c>
      <c r="D3" s="265" t="s">
        <v>544</v>
      </c>
      <c r="E3" s="265" t="s">
        <v>541</v>
      </c>
      <c r="F3" s="265" t="s">
        <v>542</v>
      </c>
      <c r="G3" s="265" t="s">
        <v>543</v>
      </c>
    </row>
    <row r="4" spans="1:7" ht="27" customHeight="1">
      <c r="A4" s="291" t="s">
        <v>60</v>
      </c>
      <c r="B4" s="266">
        <v>79.028809999999993</v>
      </c>
      <c r="C4" s="266">
        <v>85.464610000000022</v>
      </c>
      <c r="D4" s="266">
        <f>85938.76/1000</f>
        <v>85.938759999999988</v>
      </c>
      <c r="E4" s="266">
        <v>83.9</v>
      </c>
      <c r="F4" s="266"/>
      <c r="G4" s="266"/>
    </row>
    <row r="5" spans="1:7" ht="25.5">
      <c r="A5" s="291" t="s">
        <v>237</v>
      </c>
      <c r="B5" s="266">
        <v>79.028809999999993</v>
      </c>
      <c r="C5" s="266">
        <v>77.680610000000016</v>
      </c>
      <c r="D5" s="266">
        <f>77496.86/1000</f>
        <v>77.496859999999998</v>
      </c>
      <c r="E5" s="266">
        <v>77.7</v>
      </c>
      <c r="F5" s="266"/>
      <c r="G5" s="266"/>
    </row>
    <row r="6" spans="1:7" ht="25.5">
      <c r="A6" s="291" t="s">
        <v>529</v>
      </c>
      <c r="B6" s="266">
        <v>71.934310000000025</v>
      </c>
      <c r="C6" s="266">
        <v>73.833610000000022</v>
      </c>
      <c r="D6" s="266">
        <f>71711.76/1000</f>
        <v>71.711759999999998</v>
      </c>
      <c r="E6" s="266">
        <v>71.900000000000006</v>
      </c>
      <c r="F6" s="266"/>
      <c r="G6" s="266"/>
    </row>
    <row r="7" spans="1:7">
      <c r="E7" s="207"/>
    </row>
    <row r="9" spans="1:7" ht="16.5" customHeight="1"/>
    <row r="12" spans="1:7">
      <c r="G12" s="160"/>
    </row>
  </sheetData>
  <mergeCells count="1">
    <mergeCell ref="A1:E1"/>
  </mergeCells>
  <hyperlinks>
    <hyperlink ref="F1" location="Index!A1" display="Return to Index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50"/>
  </sheetPr>
  <dimension ref="A1:G16"/>
  <sheetViews>
    <sheetView showGridLines="0" zoomScaleNormal="100" workbookViewId="0"/>
  </sheetViews>
  <sheetFormatPr defaultRowHeight="12.75"/>
  <cols>
    <col min="1" max="1" width="22.140625" style="25" bestFit="1" customWidth="1"/>
    <col min="2" max="2" width="18" style="25" bestFit="1" customWidth="1"/>
    <col min="3" max="3" width="16.28515625" style="25" bestFit="1" customWidth="1"/>
    <col min="4" max="4" width="11.140625" style="25" bestFit="1" customWidth="1"/>
    <col min="5" max="5" width="15.5703125" style="25" customWidth="1"/>
    <col min="6" max="6" width="17.85546875" style="25" customWidth="1"/>
    <col min="7" max="7" width="14" style="25" bestFit="1" customWidth="1"/>
    <col min="8" max="16384" width="9.140625" style="25"/>
  </cols>
  <sheetData>
    <row r="1" spans="1:7">
      <c r="A1" s="1" t="s">
        <v>275</v>
      </c>
      <c r="B1" s="1"/>
      <c r="C1" s="1"/>
      <c r="G1" s="157" t="s">
        <v>285</v>
      </c>
    </row>
    <row r="2" spans="1:7" ht="13.5" thickBot="1"/>
    <row r="3" spans="1:7" ht="51.75" thickBot="1">
      <c r="A3" s="52" t="s">
        <v>61</v>
      </c>
      <c r="B3" s="53" t="s">
        <v>82</v>
      </c>
      <c r="C3" s="54" t="s">
        <v>85</v>
      </c>
      <c r="D3" s="54" t="s">
        <v>86</v>
      </c>
      <c r="E3" s="53" t="s">
        <v>98</v>
      </c>
      <c r="F3" s="53" t="s">
        <v>99</v>
      </c>
      <c r="G3" s="53" t="s">
        <v>83</v>
      </c>
    </row>
    <row r="4" spans="1:7">
      <c r="A4" s="294" t="s">
        <v>73</v>
      </c>
      <c r="B4" s="295" t="s">
        <v>72</v>
      </c>
      <c r="C4" s="294" t="s">
        <v>74</v>
      </c>
      <c r="D4" s="294">
        <v>24</v>
      </c>
      <c r="E4" s="294">
        <v>0</v>
      </c>
      <c r="F4" s="294">
        <v>2000</v>
      </c>
      <c r="G4" s="294">
        <v>0</v>
      </c>
    </row>
    <row r="5" spans="1:7" s="206" customFormat="1">
      <c r="A5" s="296" t="s">
        <v>84</v>
      </c>
      <c r="B5" s="297" t="s">
        <v>72</v>
      </c>
      <c r="C5" s="296" t="s">
        <v>74</v>
      </c>
      <c r="D5" s="296">
        <v>24</v>
      </c>
      <c r="E5" s="296">
        <v>0</v>
      </c>
      <c r="F5" s="296">
        <v>1000</v>
      </c>
      <c r="G5" s="296">
        <v>0</v>
      </c>
    </row>
    <row r="6" spans="1:7">
      <c r="A6" s="39" t="s">
        <v>164</v>
      </c>
      <c r="B6" s="38" t="s">
        <v>75</v>
      </c>
      <c r="C6" s="39" t="s">
        <v>76</v>
      </c>
      <c r="D6" s="39">
        <v>24</v>
      </c>
      <c r="E6" s="39">
        <v>0</v>
      </c>
      <c r="F6" s="39">
        <v>1200</v>
      </c>
      <c r="G6" s="39">
        <v>0</v>
      </c>
    </row>
    <row r="7" spans="1:7" ht="25.5">
      <c r="A7" s="298" t="s">
        <v>537</v>
      </c>
      <c r="B7" s="299" t="s">
        <v>538</v>
      </c>
      <c r="C7" s="298" t="s">
        <v>539</v>
      </c>
      <c r="D7" s="298">
        <v>24</v>
      </c>
      <c r="E7" s="298">
        <v>0</v>
      </c>
      <c r="F7" s="298">
        <v>1000</v>
      </c>
      <c r="G7" s="298">
        <v>0</v>
      </c>
    </row>
    <row r="8" spans="1:7" ht="25.5">
      <c r="A8" s="39" t="s">
        <v>78</v>
      </c>
      <c r="B8" s="38" t="s">
        <v>536</v>
      </c>
      <c r="C8" s="39" t="s">
        <v>77</v>
      </c>
      <c r="D8" s="39">
        <v>16</v>
      </c>
      <c r="E8" s="39">
        <v>0</v>
      </c>
      <c r="F8" s="39">
        <v>505</v>
      </c>
      <c r="G8" s="39">
        <v>0</v>
      </c>
    </row>
    <row r="9" spans="1:7" ht="13.5" thickBot="1">
      <c r="A9" s="300" t="s">
        <v>81</v>
      </c>
      <c r="B9" s="301" t="s">
        <v>79</v>
      </c>
      <c r="C9" s="300" t="s">
        <v>80</v>
      </c>
      <c r="D9" s="300">
        <v>10</v>
      </c>
      <c r="E9" s="300">
        <v>0</v>
      </c>
      <c r="F9" s="300">
        <v>80</v>
      </c>
      <c r="G9" s="300">
        <v>0</v>
      </c>
    </row>
    <row r="10" spans="1:7" ht="16.5" customHeight="1"/>
    <row r="12" spans="1:7" s="371" customFormat="1"/>
    <row r="13" spans="1:7" s="371" customFormat="1"/>
    <row r="14" spans="1:7" s="371" customFormat="1"/>
    <row r="15" spans="1:7" s="371" customFormat="1"/>
    <row r="16" spans="1:7" s="371" customFormat="1"/>
  </sheetData>
  <hyperlinks>
    <hyperlink ref="G1" location="Index!A1" display="Return to Index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B050"/>
  </sheetPr>
  <dimension ref="A1:H26"/>
  <sheetViews>
    <sheetView showGridLines="0" zoomScaleNormal="100" workbookViewId="0"/>
  </sheetViews>
  <sheetFormatPr defaultRowHeight="12.75"/>
  <cols>
    <col min="1" max="1" width="30.85546875" style="25" bestFit="1" customWidth="1"/>
    <col min="2" max="2" width="15.7109375" style="25" customWidth="1"/>
    <col min="3" max="4" width="9.28515625" style="25" bestFit="1" customWidth="1"/>
    <col min="5" max="5" width="9.7109375" style="25" bestFit="1" customWidth="1"/>
    <col min="6" max="6" width="9.85546875" style="25" bestFit="1" customWidth="1"/>
    <col min="7" max="7" width="14" style="25" bestFit="1" customWidth="1"/>
    <col min="8" max="16384" width="9.140625" style="25"/>
  </cols>
  <sheetData>
    <row r="1" spans="1:8">
      <c r="A1" s="1" t="s">
        <v>274</v>
      </c>
      <c r="G1" s="157" t="s">
        <v>285</v>
      </c>
      <c r="H1" s="205"/>
    </row>
    <row r="2" spans="1:8">
      <c r="A2" s="205"/>
      <c r="B2" s="205"/>
      <c r="C2" s="205"/>
      <c r="D2" s="205"/>
      <c r="E2" s="205"/>
      <c r="F2" s="205"/>
      <c r="G2" s="205"/>
      <c r="H2" s="205"/>
    </row>
    <row r="3" spans="1:8" ht="25.5">
      <c r="A3" s="493" t="s">
        <v>156</v>
      </c>
      <c r="B3" s="14" t="s">
        <v>165</v>
      </c>
      <c r="C3" s="495" t="s">
        <v>546</v>
      </c>
      <c r="D3" s="496"/>
      <c r="E3" s="497"/>
      <c r="F3" s="497"/>
      <c r="G3" s="498"/>
      <c r="H3" s="205"/>
    </row>
    <row r="4" spans="1:8" ht="25.5">
      <c r="A4" s="494"/>
      <c r="B4" s="9" t="str">
        <f>'T26'!D5</f>
        <v>2018/19 (fixed forecast)</v>
      </c>
      <c r="C4" s="9" t="str">
        <f>'T26'!E5</f>
        <v>Initial Forecast</v>
      </c>
      <c r="D4" s="9" t="str">
        <f>'T26'!F5</f>
        <v>April Forecast</v>
      </c>
      <c r="E4" s="9" t="str">
        <f>'T26'!G5</f>
        <v>June Forecast</v>
      </c>
      <c r="F4" s="9" t="str">
        <f>'T26'!H5</f>
        <v>Nov Draft</v>
      </c>
      <c r="G4" s="382" t="s">
        <v>547</v>
      </c>
      <c r="H4" s="205"/>
    </row>
    <row r="5" spans="1:8">
      <c r="A5" s="17" t="s">
        <v>147</v>
      </c>
      <c r="B5" s="4"/>
      <c r="C5" s="5"/>
      <c r="D5" s="5"/>
      <c r="E5" s="5"/>
      <c r="F5" s="16"/>
      <c r="G5" s="16"/>
      <c r="H5" s="205"/>
    </row>
    <row r="6" spans="1:8">
      <c r="A6" s="18" t="s">
        <v>148</v>
      </c>
      <c r="B6" s="6">
        <v>1653.9179700263246</v>
      </c>
      <c r="C6" s="302">
        <v>1768.5197291650261</v>
      </c>
      <c r="D6" s="302">
        <v>1728.1223686166347</v>
      </c>
      <c r="E6" s="11">
        <v>1770.6013999438635</v>
      </c>
      <c r="F6" s="26"/>
      <c r="G6" s="29"/>
      <c r="H6" s="205"/>
    </row>
    <row r="7" spans="1:8">
      <c r="A7" s="18" t="s">
        <v>149</v>
      </c>
      <c r="B7" s="6">
        <v>44.002400999999999</v>
      </c>
      <c r="C7" s="302">
        <v>41.882612399999999</v>
      </c>
      <c r="D7" s="302">
        <v>44.002400999999999</v>
      </c>
      <c r="E7" s="11">
        <v>44.002400999999999</v>
      </c>
      <c r="F7" s="26"/>
      <c r="G7" s="26"/>
      <c r="H7" s="205"/>
    </row>
    <row r="8" spans="1:8">
      <c r="A8" s="19" t="s">
        <v>150</v>
      </c>
      <c r="B8" s="10">
        <f t="shared" ref="B8:E8" si="0">+B6-B7</f>
        <v>1609.9155690263246</v>
      </c>
      <c r="C8" s="303">
        <f t="shared" si="0"/>
        <v>1726.6371167650261</v>
      </c>
      <c r="D8" s="303">
        <f t="shared" si="0"/>
        <v>1684.1199676166348</v>
      </c>
      <c r="E8" s="303">
        <f t="shared" si="0"/>
        <v>1726.5989989438635</v>
      </c>
      <c r="F8" s="27"/>
      <c r="G8" s="27"/>
      <c r="H8" s="205"/>
    </row>
    <row r="9" spans="1:8" ht="16.5" customHeight="1">
      <c r="A9" s="20"/>
      <c r="B9" s="7"/>
      <c r="C9" s="28"/>
      <c r="D9" s="28"/>
      <c r="E9" s="28"/>
      <c r="F9" s="29"/>
      <c r="G9" s="29"/>
      <c r="H9" s="205"/>
    </row>
    <row r="10" spans="1:8">
      <c r="A10" s="21" t="s">
        <v>151</v>
      </c>
      <c r="B10" s="7"/>
      <c r="C10" s="28"/>
      <c r="D10" s="28"/>
      <c r="E10" s="28"/>
      <c r="F10" s="29"/>
      <c r="G10" s="29"/>
      <c r="H10" s="205"/>
    </row>
    <row r="11" spans="1:8">
      <c r="A11" s="18" t="s">
        <v>148</v>
      </c>
      <c r="B11" s="6">
        <v>364.83</v>
      </c>
      <c r="C11" s="302">
        <v>404.5082414306442</v>
      </c>
      <c r="D11" s="302">
        <v>404.5082414306442</v>
      </c>
      <c r="E11" s="26">
        <f>D11</f>
        <v>404.5082414306442</v>
      </c>
      <c r="F11" s="26"/>
      <c r="G11" s="26"/>
      <c r="H11" s="205"/>
    </row>
    <row r="12" spans="1:8">
      <c r="A12" s="18" t="s">
        <v>149</v>
      </c>
      <c r="B12" s="6">
        <v>14.869146848602265</v>
      </c>
      <c r="C12" s="302">
        <v>14.532127031019199</v>
      </c>
      <c r="D12" s="302">
        <v>14.532127031019199</v>
      </c>
      <c r="E12" s="26">
        <f>D12</f>
        <v>14.532127031019199</v>
      </c>
      <c r="F12" s="26"/>
      <c r="G12" s="165"/>
      <c r="H12" s="205"/>
    </row>
    <row r="13" spans="1:8">
      <c r="A13" s="19" t="s">
        <v>150</v>
      </c>
      <c r="B13" s="10">
        <f t="shared" ref="B13:E13" si="1">+B11-B12</f>
        <v>349.96085315139771</v>
      </c>
      <c r="C13" s="303">
        <f t="shared" si="1"/>
        <v>389.97611439962503</v>
      </c>
      <c r="D13" s="303">
        <f t="shared" si="1"/>
        <v>389.97611439962503</v>
      </c>
      <c r="E13" s="303">
        <f t="shared" si="1"/>
        <v>389.97611439962503</v>
      </c>
      <c r="F13" s="27"/>
      <c r="G13" s="27"/>
      <c r="H13" s="205"/>
    </row>
    <row r="14" spans="1:8">
      <c r="A14" s="20"/>
      <c r="B14" s="7"/>
      <c r="C14" s="28"/>
      <c r="D14" s="28"/>
      <c r="E14" s="28"/>
      <c r="F14" s="29"/>
      <c r="G14" s="29"/>
      <c r="H14" s="205"/>
    </row>
    <row r="15" spans="1:8">
      <c r="A15" s="21" t="s">
        <v>152</v>
      </c>
      <c r="B15" s="7"/>
      <c r="C15" s="28"/>
      <c r="D15" s="28"/>
      <c r="E15" s="28"/>
      <c r="F15" s="29"/>
      <c r="G15" s="29"/>
      <c r="H15" s="205"/>
    </row>
    <row r="16" spans="1:8">
      <c r="A16" s="18" t="s">
        <v>148</v>
      </c>
      <c r="B16" s="6">
        <v>369.81799999999998</v>
      </c>
      <c r="C16" s="302">
        <v>352.85033470848703</v>
      </c>
      <c r="D16" s="302">
        <v>352.85033470848703</v>
      </c>
      <c r="E16" s="26">
        <f>D16</f>
        <v>352.85033470848703</v>
      </c>
      <c r="F16" s="26"/>
      <c r="G16" s="26"/>
      <c r="H16" s="205"/>
    </row>
    <row r="17" spans="1:8">
      <c r="A17" s="18" t="s">
        <v>149</v>
      </c>
      <c r="B17" s="6">
        <v>3.4071159999999998</v>
      </c>
      <c r="C17" s="302">
        <v>3.4635076286130482</v>
      </c>
      <c r="D17" s="302">
        <v>3.4635076286130482</v>
      </c>
      <c r="E17" s="26">
        <f>D17</f>
        <v>3.4635076286130482</v>
      </c>
      <c r="F17" s="26"/>
      <c r="G17" s="26"/>
      <c r="H17" s="205"/>
    </row>
    <row r="18" spans="1:8">
      <c r="A18" s="19" t="s">
        <v>150</v>
      </c>
      <c r="B18" s="10">
        <f t="shared" ref="B18:E18" si="2">+B16-B17</f>
        <v>366.41088400000001</v>
      </c>
      <c r="C18" s="303">
        <f t="shared" si="2"/>
        <v>349.38682707987397</v>
      </c>
      <c r="D18" s="303">
        <f t="shared" si="2"/>
        <v>349.38682707987397</v>
      </c>
      <c r="E18" s="303">
        <f t="shared" si="2"/>
        <v>349.38682707987397</v>
      </c>
      <c r="F18" s="27"/>
      <c r="G18" s="27"/>
      <c r="H18" s="205"/>
    </row>
    <row r="19" spans="1:8">
      <c r="A19" s="20"/>
      <c r="B19" s="7"/>
      <c r="C19" s="28"/>
      <c r="D19" s="28"/>
      <c r="E19" s="28"/>
      <c r="F19" s="29"/>
      <c r="G19" s="29"/>
      <c r="H19" s="205"/>
    </row>
    <row r="20" spans="1:8">
      <c r="A20" s="22" t="s">
        <v>153</v>
      </c>
      <c r="B20" s="6">
        <v>318.14381186500032</v>
      </c>
      <c r="C20" s="302">
        <v>466.66162681762478</v>
      </c>
      <c r="D20" s="302">
        <v>386.47878665563246</v>
      </c>
      <c r="E20" s="302">
        <f>'T26'!G24</f>
        <v>387.43985204476695</v>
      </c>
      <c r="F20" s="30"/>
      <c r="G20" s="30"/>
      <c r="H20" s="205"/>
    </row>
    <row r="21" spans="1:8">
      <c r="A21" s="22" t="s">
        <v>154</v>
      </c>
      <c r="B21" s="6">
        <v>32.664404040000001</v>
      </c>
      <c r="C21" s="302">
        <v>42.5</v>
      </c>
      <c r="D21" s="302">
        <v>32.664404040000001</v>
      </c>
      <c r="E21" s="302">
        <f>'T26'!G33</f>
        <v>32.664404040000001</v>
      </c>
      <c r="F21" s="30"/>
      <c r="G21" s="109"/>
      <c r="H21" s="205"/>
    </row>
    <row r="22" spans="1:8">
      <c r="A22" s="22" t="s">
        <v>448</v>
      </c>
      <c r="B22" s="6"/>
      <c r="C22" s="302"/>
      <c r="D22" s="302"/>
      <c r="E22" s="8"/>
      <c r="F22" s="30"/>
      <c r="G22" s="109"/>
      <c r="H22" s="205"/>
    </row>
    <row r="23" spans="1:8">
      <c r="A23" s="22" t="s">
        <v>447</v>
      </c>
      <c r="B23" s="6">
        <v>-6.8</v>
      </c>
      <c r="C23" s="165">
        <v>-6.8</v>
      </c>
      <c r="D23" s="165">
        <v>-6.8</v>
      </c>
      <c r="E23" s="165">
        <f>D23</f>
        <v>-6.8</v>
      </c>
      <c r="F23" s="30"/>
      <c r="G23" s="109"/>
      <c r="H23" s="205"/>
    </row>
    <row r="24" spans="1:8">
      <c r="A24" s="23" t="s">
        <v>155</v>
      </c>
      <c r="B24" s="31">
        <f>+B23+B21+B20+B18+B13+B8</f>
        <v>2670.2955220827225</v>
      </c>
      <c r="C24" s="31">
        <f t="shared" ref="C24:E24" si="3">+C23+C21+C20+C18+C13+C8</f>
        <v>2968.3616850621502</v>
      </c>
      <c r="D24" s="31">
        <f t="shared" si="3"/>
        <v>2835.826099791766</v>
      </c>
      <c r="E24" s="31">
        <f t="shared" si="3"/>
        <v>2879.2661965081297</v>
      </c>
      <c r="F24" s="31"/>
      <c r="G24" s="31"/>
      <c r="H24" s="218"/>
    </row>
    <row r="25" spans="1:8">
      <c r="A25" s="205"/>
      <c r="B25" s="205"/>
      <c r="C25" s="205"/>
      <c r="D25" s="205"/>
      <c r="E25" s="205"/>
      <c r="F25" s="219"/>
      <c r="G25" s="218"/>
      <c r="H25" s="205"/>
    </row>
    <row r="26" spans="1:8">
      <c r="E26" s="220"/>
      <c r="F26" s="221"/>
    </row>
  </sheetData>
  <mergeCells count="2">
    <mergeCell ref="A3:A4"/>
    <mergeCell ref="C3:G3"/>
  </mergeCells>
  <hyperlinks>
    <hyperlink ref="G1" location="Index!A1" display="Return to Index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B050"/>
  </sheetPr>
  <dimension ref="A1:G12"/>
  <sheetViews>
    <sheetView showGridLines="0" zoomScaleNormal="100" workbookViewId="0">
      <selection sqref="A1:F1"/>
    </sheetView>
  </sheetViews>
  <sheetFormatPr defaultRowHeight="12.75"/>
  <cols>
    <col min="1" max="1" width="7.5703125" style="25" customWidth="1"/>
    <col min="2" max="2" width="34.85546875" style="25" bestFit="1" customWidth="1"/>
    <col min="3" max="7" width="10.85546875" style="25" customWidth="1"/>
    <col min="8" max="16384" width="9.140625" style="25"/>
  </cols>
  <sheetData>
    <row r="1" spans="1:7">
      <c r="A1" s="485" t="s">
        <v>273</v>
      </c>
      <c r="B1" s="485"/>
      <c r="C1" s="485"/>
      <c r="D1" s="485"/>
      <c r="E1" s="485"/>
      <c r="F1" s="485"/>
      <c r="G1" s="157" t="s">
        <v>285</v>
      </c>
    </row>
    <row r="3" spans="1:7" ht="25.5">
      <c r="A3" s="55"/>
      <c r="B3" s="55"/>
      <c r="C3" s="267" t="s">
        <v>552</v>
      </c>
      <c r="D3" s="267" t="s">
        <v>551</v>
      </c>
      <c r="E3" s="267" t="s">
        <v>553</v>
      </c>
      <c r="F3" s="267" t="s">
        <v>554</v>
      </c>
      <c r="G3" s="267" t="s">
        <v>555</v>
      </c>
    </row>
    <row r="4" spans="1:7">
      <c r="A4" s="33" t="s">
        <v>159</v>
      </c>
      <c r="B4" s="34" t="s">
        <v>100</v>
      </c>
      <c r="C4" s="152">
        <v>2.5</v>
      </c>
      <c r="D4" s="268">
        <v>2.5</v>
      </c>
      <c r="E4" s="268">
        <v>2.5</v>
      </c>
      <c r="F4" s="33"/>
      <c r="G4" s="152"/>
    </row>
    <row r="5" spans="1:7">
      <c r="A5" s="34" t="s">
        <v>130</v>
      </c>
      <c r="B5" s="34" t="s">
        <v>131</v>
      </c>
      <c r="C5" s="35">
        <v>0.21</v>
      </c>
      <c r="D5" s="269">
        <v>0.21</v>
      </c>
      <c r="E5" s="269">
        <v>0.21</v>
      </c>
      <c r="F5" s="35"/>
      <c r="G5" s="152"/>
    </row>
    <row r="6" spans="1:7">
      <c r="A6" s="34" t="s">
        <v>132</v>
      </c>
      <c r="B6" s="34" t="s">
        <v>103</v>
      </c>
      <c r="C6" s="34">
        <v>1.0900000000000001</v>
      </c>
      <c r="D6" s="270">
        <v>1.1299999999999999</v>
      </c>
      <c r="E6" s="270">
        <v>1.124927</v>
      </c>
      <c r="F6" s="36"/>
      <c r="G6" s="152"/>
    </row>
    <row r="7" spans="1:7">
      <c r="A7" s="34" t="s">
        <v>133</v>
      </c>
      <c r="B7" s="34" t="s">
        <v>101</v>
      </c>
      <c r="C7" s="105">
        <v>2968.3616850621493</v>
      </c>
      <c r="D7" s="271">
        <v>2835.8126099188039</v>
      </c>
      <c r="E7" s="271">
        <v>2879.2521943684746</v>
      </c>
      <c r="F7" s="105"/>
      <c r="G7" s="153"/>
    </row>
    <row r="8" spans="1:7">
      <c r="A8" s="34" t="s">
        <v>134</v>
      </c>
      <c r="B8" s="34" t="s">
        <v>160</v>
      </c>
      <c r="C8" s="105">
        <v>243.12236122457247</v>
      </c>
      <c r="D8" s="272">
        <v>247.03485845324252</v>
      </c>
      <c r="E8" s="272">
        <v>229.83357135990477</v>
      </c>
      <c r="F8" s="105"/>
      <c r="G8" s="153"/>
    </row>
    <row r="9" spans="1:7" ht="16.5" customHeight="1">
      <c r="A9" s="34" t="s">
        <v>62</v>
      </c>
      <c r="B9" s="34" t="s">
        <v>107</v>
      </c>
      <c r="C9" s="37">
        <v>0.1484050535056938</v>
      </c>
      <c r="D9" s="273">
        <v>0.15225422987595572</v>
      </c>
      <c r="E9" s="273">
        <v>0.14014464841765573</v>
      </c>
      <c r="F9" s="37"/>
      <c r="G9" s="154"/>
    </row>
    <row r="10" spans="1:7">
      <c r="A10" s="34" t="s">
        <v>63</v>
      </c>
      <c r="B10" s="34" t="s">
        <v>108</v>
      </c>
      <c r="C10" s="37">
        <v>0.85159494649430623</v>
      </c>
      <c r="D10" s="274">
        <v>0.84774577012404428</v>
      </c>
      <c r="E10" s="274">
        <v>0.85985535158234427</v>
      </c>
      <c r="F10" s="37"/>
      <c r="G10" s="154"/>
    </row>
    <row r="11" spans="1:7">
      <c r="A11" s="34" t="s">
        <v>104</v>
      </c>
      <c r="B11" s="34" t="s">
        <v>109</v>
      </c>
      <c r="C11" s="40">
        <v>440.51987469589966</v>
      </c>
      <c r="D11" s="272">
        <f>D7*D9</f>
        <v>431.76446499571148</v>
      </c>
      <c r="E11" s="272">
        <v>403.51178648553361</v>
      </c>
      <c r="F11" s="40"/>
      <c r="G11" s="153"/>
    </row>
    <row r="12" spans="1:7">
      <c r="A12" s="34" t="s">
        <v>106</v>
      </c>
      <c r="B12" s="34" t="s">
        <v>105</v>
      </c>
      <c r="C12" s="104">
        <v>2527.8418103662498</v>
      </c>
      <c r="D12" s="272">
        <f>D7*D10</f>
        <v>2404.0481449230924</v>
      </c>
      <c r="E12" s="272">
        <v>2475.7404078829409</v>
      </c>
      <c r="F12" s="104"/>
      <c r="G12" s="164"/>
    </row>
  </sheetData>
  <mergeCells count="1">
    <mergeCell ref="A1:F1"/>
  </mergeCells>
  <hyperlinks>
    <hyperlink ref="G1" location="Index!A1" display="Return to Index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499984740745262"/>
  </sheetPr>
  <dimension ref="A1:E11"/>
  <sheetViews>
    <sheetView showGridLines="0" workbookViewId="0">
      <selection activeCell="D5" sqref="D5"/>
    </sheetView>
  </sheetViews>
  <sheetFormatPr defaultRowHeight="12.75"/>
  <cols>
    <col min="1" max="1" width="34.85546875" style="25" bestFit="1" customWidth="1"/>
    <col min="2" max="2" width="11.140625" style="25" bestFit="1" customWidth="1"/>
    <col min="3" max="3" width="12.140625" style="25" bestFit="1" customWidth="1"/>
    <col min="4" max="4" width="16.140625" style="25" customWidth="1"/>
    <col min="5" max="16384" width="9.140625" style="25"/>
  </cols>
  <sheetData>
    <row r="1" spans="1:5">
      <c r="A1" s="1" t="s">
        <v>245</v>
      </c>
      <c r="D1" s="157" t="s">
        <v>285</v>
      </c>
    </row>
    <row r="3" spans="1:5" ht="25.5">
      <c r="A3" s="47" t="s">
        <v>65</v>
      </c>
      <c r="B3" s="48" t="str">
        <f>'T6'!B3</f>
        <v>2019/20 April</v>
      </c>
      <c r="C3" s="48" t="str">
        <f>'T6'!C3</f>
        <v>2019/20 June</v>
      </c>
      <c r="D3" s="48" t="str">
        <f>'T6'!D3</f>
        <v>Change since last forecast</v>
      </c>
    </row>
    <row r="4" spans="1:5">
      <c r="A4" s="42" t="s">
        <v>142</v>
      </c>
      <c r="B4" s="43">
        <f>'T6'!B4</f>
        <v>-3.2912402716384728</v>
      </c>
      <c r="C4" s="43">
        <f>'T6'!C4</f>
        <v>-3.6130603651697655</v>
      </c>
      <c r="D4" s="43">
        <f>'T6'!D4</f>
        <v>-0.32182009353129271</v>
      </c>
    </row>
    <row r="5" spans="1:5">
      <c r="A5" s="42" t="s">
        <v>143</v>
      </c>
      <c r="B5" s="43">
        <f>'T1'!C5</f>
        <v>50.298596000000003</v>
      </c>
      <c r="C5" s="43">
        <f>'T1'!D5</f>
        <v>51.697066</v>
      </c>
      <c r="D5" s="43">
        <f>'T1'!E5</f>
        <v>1.3984699999999961</v>
      </c>
      <c r="E5" s="44"/>
    </row>
    <row r="7" spans="1:5" ht="36.75" customHeight="1">
      <c r="A7" s="47" t="s">
        <v>66</v>
      </c>
      <c r="B7" s="48" t="str">
        <f>B3</f>
        <v>2019/20 April</v>
      </c>
      <c r="C7" s="48" t="str">
        <f>C3</f>
        <v>2019/20 June</v>
      </c>
      <c r="D7" s="48" t="str">
        <f>D3</f>
        <v>Change since last forecast</v>
      </c>
    </row>
    <row r="8" spans="1:5">
      <c r="A8" s="42" t="s">
        <v>140</v>
      </c>
      <c r="B8" s="45">
        <f>'T6'!B5</f>
        <v>6.0208320782492519</v>
      </c>
      <c r="C8" s="45">
        <f>'T6'!C5</f>
        <v>5.6112696379735949</v>
      </c>
      <c r="D8" s="45">
        <f>'T6'!D5</f>
        <v>-0.40956244027565702</v>
      </c>
      <c r="E8" s="25" t="s">
        <v>246</v>
      </c>
    </row>
    <row r="9" spans="1:5">
      <c r="A9" s="42" t="s">
        <v>139</v>
      </c>
      <c r="B9" s="45">
        <f>'T1'!C4</f>
        <v>49.346251000000002</v>
      </c>
      <c r="C9" s="45">
        <f>'T1'!D4</f>
        <v>50.745111000000001</v>
      </c>
      <c r="D9" s="45">
        <f t="shared" ref="D9:D11" si="0">C9-B9</f>
        <v>1.3988599999999991</v>
      </c>
    </row>
    <row r="10" spans="1:5">
      <c r="A10" s="42" t="s">
        <v>141</v>
      </c>
      <c r="B10" s="45">
        <f>'T1'!C13</f>
        <v>6.3747059999999998</v>
      </c>
      <c r="C10" s="45">
        <f>'T1'!D13</f>
        <v>6.5571590000000004</v>
      </c>
      <c r="D10" s="45">
        <f t="shared" si="0"/>
        <v>0.18245300000000064</v>
      </c>
    </row>
    <row r="11" spans="1:5">
      <c r="A11" s="42" t="s">
        <v>219</v>
      </c>
      <c r="B11" s="45">
        <f>'T1'!C7</f>
        <v>14.301062</v>
      </c>
      <c r="C11" s="45">
        <f>'T1'!D7</f>
        <v>14.306876000000001</v>
      </c>
      <c r="D11" s="45">
        <f t="shared" si="0"/>
        <v>5.814000000000874E-3</v>
      </c>
    </row>
  </sheetData>
  <hyperlinks>
    <hyperlink ref="D1" location="Index!A1" display="Return to Index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B050"/>
  </sheetPr>
  <dimension ref="A1:E12"/>
  <sheetViews>
    <sheetView showGridLines="0" zoomScaleNormal="100" workbookViewId="0"/>
  </sheetViews>
  <sheetFormatPr defaultRowHeight="12.75"/>
  <cols>
    <col min="1" max="1" width="31.7109375" style="25" customWidth="1"/>
    <col min="2" max="4" width="9.140625" style="25"/>
    <col min="5" max="5" width="10.7109375" style="25" customWidth="1"/>
    <col min="6" max="16384" width="9.140625" style="25"/>
  </cols>
  <sheetData>
    <row r="1" spans="1:5" ht="15" customHeight="1">
      <c r="A1" s="79" t="s">
        <v>272</v>
      </c>
      <c r="B1" s="204"/>
      <c r="C1" s="222"/>
      <c r="D1" s="222"/>
      <c r="E1" s="157" t="s">
        <v>285</v>
      </c>
    </row>
    <row r="2" spans="1:5">
      <c r="A2" s="204"/>
      <c r="B2" s="204"/>
      <c r="C2" s="223"/>
      <c r="D2" s="223"/>
      <c r="E2" s="204"/>
    </row>
    <row r="3" spans="1:5" ht="25.5">
      <c r="A3" s="87" t="s">
        <v>238</v>
      </c>
      <c r="B3" s="87" t="s">
        <v>549</v>
      </c>
      <c r="C3" s="87" t="s">
        <v>553</v>
      </c>
      <c r="D3" s="87" t="s">
        <v>554</v>
      </c>
      <c r="E3" s="87" t="s">
        <v>555</v>
      </c>
    </row>
    <row r="4" spans="1:5" ht="16.5" customHeight="1">
      <c r="A4" s="275" t="s">
        <v>87</v>
      </c>
      <c r="B4" s="98">
        <v>71.711759999999984</v>
      </c>
      <c r="C4" s="98">
        <v>71.910959999999989</v>
      </c>
      <c r="D4" s="98"/>
      <c r="E4" s="98"/>
    </row>
    <row r="5" spans="1:5" ht="16.5" customHeight="1">
      <c r="A5" s="275" t="s">
        <v>69</v>
      </c>
      <c r="B5" s="98">
        <v>25.512098981321838</v>
      </c>
      <c r="C5" s="98">
        <v>25.512098981321838</v>
      </c>
      <c r="D5" s="98"/>
      <c r="E5" s="98"/>
    </row>
    <row r="6" spans="1:5" ht="16.5" customHeight="1">
      <c r="A6" s="276" t="s">
        <v>239</v>
      </c>
      <c r="B6" s="277"/>
      <c r="C6" s="277"/>
      <c r="D6" s="277"/>
      <c r="E6" s="277"/>
    </row>
    <row r="7" spans="1:5" ht="16.5" customHeight="1">
      <c r="A7" s="275" t="s">
        <v>456</v>
      </c>
      <c r="B7" s="98">
        <v>43.572821858760001</v>
      </c>
      <c r="C7" s="98">
        <v>43.572821858760001</v>
      </c>
      <c r="D7" s="394"/>
      <c r="E7" s="395"/>
    </row>
    <row r="8" spans="1:5" ht="16.5" customHeight="1">
      <c r="A8" s="275" t="s">
        <v>457</v>
      </c>
      <c r="B8" s="98">
        <v>10.254642452956</v>
      </c>
      <c r="C8" s="98">
        <v>10.254642452956</v>
      </c>
      <c r="D8" s="396"/>
      <c r="E8" s="397"/>
    </row>
    <row r="9" spans="1:5" ht="16.5" customHeight="1">
      <c r="A9" s="276" t="s">
        <v>458</v>
      </c>
      <c r="B9" s="277"/>
      <c r="C9" s="277"/>
      <c r="D9" s="277"/>
      <c r="E9" s="277"/>
    </row>
    <row r="10" spans="1:5" ht="16.5" customHeight="1">
      <c r="A10" s="275" t="s">
        <v>459</v>
      </c>
      <c r="B10" s="98">
        <v>51.325629881540003</v>
      </c>
      <c r="C10" s="98">
        <v>51.325629881540003</v>
      </c>
      <c r="D10" s="98"/>
      <c r="E10" s="98"/>
    </row>
    <row r="11" spans="1:5" ht="16.5" customHeight="1">
      <c r="A11" s="275" t="s">
        <v>460</v>
      </c>
      <c r="B11" s="98">
        <v>18.007450475736</v>
      </c>
      <c r="C11" s="98">
        <v>18.007450475736</v>
      </c>
      <c r="D11" s="98"/>
      <c r="E11" s="98"/>
    </row>
    <row r="12" spans="1:5" ht="16.5" customHeight="1">
      <c r="A12" s="275" t="s">
        <v>233</v>
      </c>
      <c r="B12" s="98">
        <v>7.75280802278</v>
      </c>
      <c r="C12" s="98">
        <v>7.75280802278</v>
      </c>
      <c r="D12" s="99"/>
      <c r="E12" s="99"/>
    </row>
  </sheetData>
  <hyperlinks>
    <hyperlink ref="E1" location="Index!A1" display="Return to Index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I27"/>
  <sheetViews>
    <sheetView showGridLines="0" zoomScaleNormal="100" workbookViewId="0">
      <selection sqref="A1:E1"/>
    </sheetView>
  </sheetViews>
  <sheetFormatPr defaultRowHeight="12.75"/>
  <cols>
    <col min="1" max="1" width="9" style="25" customWidth="1"/>
    <col min="2" max="2" width="60.5703125" style="25" bestFit="1" customWidth="1"/>
    <col min="3" max="4" width="11.85546875" style="25" customWidth="1"/>
    <col min="5" max="5" width="10.42578125" style="25" customWidth="1"/>
    <col min="6" max="6" width="10.140625" style="25" customWidth="1"/>
    <col min="7" max="8" width="15.7109375" style="25" customWidth="1"/>
    <col min="9" max="9" width="9.140625" style="25"/>
    <col min="10" max="10" width="23.140625" style="25" bestFit="1" customWidth="1"/>
    <col min="11" max="11" width="18.28515625" style="25" bestFit="1" customWidth="1"/>
    <col min="12" max="12" width="16.28515625" style="25" bestFit="1" customWidth="1"/>
    <col min="13" max="13" width="11.42578125" style="25" bestFit="1" customWidth="1"/>
    <col min="14" max="14" width="17.28515625" style="25" customWidth="1"/>
    <col min="15" max="16" width="16.7109375" style="25" bestFit="1" customWidth="1"/>
    <col min="17" max="16384" width="9.140625" style="25"/>
  </cols>
  <sheetData>
    <row r="1" spans="1:9">
      <c r="A1" s="474" t="s">
        <v>271</v>
      </c>
      <c r="B1" s="474"/>
      <c r="C1" s="474"/>
      <c r="D1" s="474"/>
      <c r="E1" s="474"/>
      <c r="F1" s="157" t="s">
        <v>285</v>
      </c>
    </row>
    <row r="2" spans="1:9">
      <c r="A2" s="2"/>
      <c r="B2" s="224"/>
      <c r="C2" s="3"/>
      <c r="D2" s="3"/>
      <c r="E2" s="3"/>
    </row>
    <row r="3" spans="1:9" ht="25.5">
      <c r="A3" s="87"/>
      <c r="B3" s="87" t="s">
        <v>234</v>
      </c>
      <c r="C3" s="87" t="s">
        <v>557</v>
      </c>
      <c r="D3" s="87" t="s">
        <v>553</v>
      </c>
      <c r="E3" s="87" t="s">
        <v>554</v>
      </c>
      <c r="F3" s="87" t="s">
        <v>556</v>
      </c>
    </row>
    <row r="4" spans="1:9">
      <c r="A4" s="106" t="s">
        <v>62</v>
      </c>
      <c r="B4" s="198" t="s">
        <v>112</v>
      </c>
      <c r="C4" s="101">
        <v>0.15225422987595574</v>
      </c>
      <c r="D4" s="101">
        <v>0.14014464841765575</v>
      </c>
      <c r="E4" s="101"/>
      <c r="F4" s="101"/>
      <c r="G4" s="44"/>
      <c r="H4" s="44"/>
      <c r="I4" s="44"/>
    </row>
    <row r="5" spans="1:9">
      <c r="A5" s="106" t="s">
        <v>63</v>
      </c>
      <c r="B5" s="198" t="s">
        <v>113</v>
      </c>
      <c r="C5" s="101">
        <v>0.84774577012404428</v>
      </c>
      <c r="D5" s="101">
        <v>0.85985535158234427</v>
      </c>
      <c r="E5" s="101"/>
      <c r="F5" s="101"/>
      <c r="G5" s="44"/>
      <c r="H5" s="44"/>
      <c r="I5" s="44"/>
    </row>
    <row r="6" spans="1:9">
      <c r="A6" s="106" t="s">
        <v>102</v>
      </c>
      <c r="B6" s="198" t="s">
        <v>114</v>
      </c>
      <c r="C6" s="102">
        <v>2835.8126099188039</v>
      </c>
      <c r="D6" s="102">
        <v>2879.2521943684746</v>
      </c>
      <c r="E6" s="102"/>
      <c r="F6" s="102"/>
      <c r="G6" s="44"/>
      <c r="H6" s="44"/>
      <c r="I6" s="44"/>
    </row>
    <row r="7" spans="1:9">
      <c r="A7" s="107" t="s">
        <v>240</v>
      </c>
      <c r="B7" s="108"/>
      <c r="C7" s="108"/>
      <c r="D7" s="108"/>
      <c r="E7" s="108"/>
      <c r="F7" s="108"/>
      <c r="G7" s="44"/>
      <c r="H7" s="44"/>
      <c r="I7" s="44"/>
    </row>
    <row r="8" spans="1:9" ht="14.25">
      <c r="A8" s="106" t="s">
        <v>121</v>
      </c>
      <c r="B8" s="198" t="s">
        <v>110</v>
      </c>
      <c r="C8" s="100">
        <v>-3.2912402716384705</v>
      </c>
      <c r="D8" s="100">
        <v>-3.6130603651697628</v>
      </c>
      <c r="E8" s="100"/>
      <c r="F8" s="100"/>
      <c r="G8" s="44"/>
      <c r="H8" s="44"/>
      <c r="I8" s="44"/>
    </row>
    <row r="9" spans="1:9" ht="14.25">
      <c r="A9" s="106" t="s">
        <v>123</v>
      </c>
      <c r="B9" s="199" t="s">
        <v>115</v>
      </c>
      <c r="C9" s="100">
        <v>330.71220221052158</v>
      </c>
      <c r="D9" s="100">
        <v>329.09945382201983</v>
      </c>
      <c r="E9" s="103"/>
      <c r="F9" s="103"/>
      <c r="G9" s="44"/>
      <c r="H9" s="44"/>
      <c r="I9" s="44"/>
    </row>
    <row r="10" spans="1:9">
      <c r="A10" s="106" t="s">
        <v>125</v>
      </c>
      <c r="B10" s="198" t="s">
        <v>117</v>
      </c>
      <c r="C10" s="100">
        <v>298.70558008131661</v>
      </c>
      <c r="D10" s="100">
        <v>295.95369689863878</v>
      </c>
      <c r="E10" s="103"/>
      <c r="F10" s="103"/>
      <c r="G10" s="44"/>
      <c r="H10" s="44"/>
      <c r="I10" s="44"/>
    </row>
    <row r="11" spans="1:9" ht="14.25">
      <c r="A11" s="106" t="s">
        <v>126</v>
      </c>
      <c r="B11" s="198" t="s">
        <v>118</v>
      </c>
      <c r="C11" s="103">
        <v>19.24758904918</v>
      </c>
      <c r="D11" s="103">
        <v>19.240538614640002</v>
      </c>
      <c r="E11" s="103"/>
      <c r="F11" s="103"/>
      <c r="G11" s="44"/>
      <c r="H11" s="44"/>
      <c r="I11" s="44"/>
    </row>
    <row r="12" spans="1:9" ht="14.25">
      <c r="A12" s="106" t="s">
        <v>127</v>
      </c>
      <c r="B12" s="198" t="s">
        <v>119</v>
      </c>
      <c r="C12" s="103">
        <v>19.119726116766145</v>
      </c>
      <c r="D12" s="103">
        <v>19.03673654754331</v>
      </c>
      <c r="E12" s="103"/>
      <c r="F12" s="163"/>
      <c r="G12" s="44"/>
      <c r="H12" s="44"/>
      <c r="I12" s="44"/>
    </row>
    <row r="13" spans="1:9" ht="14.25">
      <c r="A13" s="106" t="s">
        <v>128</v>
      </c>
      <c r="B13" s="198" t="s">
        <v>120</v>
      </c>
      <c r="C13" s="103">
        <v>71.711759999999984</v>
      </c>
      <c r="D13" s="103">
        <v>71.910959999999989</v>
      </c>
      <c r="E13" s="103"/>
      <c r="F13" s="103"/>
      <c r="G13" s="44"/>
      <c r="H13" s="44"/>
      <c r="I13" s="44"/>
    </row>
    <row r="14" spans="1:9">
      <c r="A14" s="107" t="s">
        <v>241</v>
      </c>
      <c r="B14" s="108"/>
      <c r="C14" s="108"/>
      <c r="D14" s="108"/>
      <c r="E14" s="108"/>
      <c r="F14" s="108"/>
    </row>
    <row r="15" spans="1:9" ht="14.25">
      <c r="A15" s="106" t="s">
        <v>122</v>
      </c>
      <c r="B15" s="198" t="s">
        <v>111</v>
      </c>
      <c r="C15" s="103">
        <v>50.298595774651638</v>
      </c>
      <c r="D15" s="103">
        <v>51.697065773793433</v>
      </c>
      <c r="E15" s="100"/>
      <c r="F15" s="100"/>
    </row>
    <row r="16" spans="1:9" ht="15" customHeight="1">
      <c r="A16" s="106" t="s">
        <v>124</v>
      </c>
      <c r="B16" s="199" t="s">
        <v>116</v>
      </c>
      <c r="C16" s="103">
        <v>-66.685577739219312</v>
      </c>
      <c r="D16" s="103">
        <v>-66.725593360095743</v>
      </c>
      <c r="E16" s="103"/>
      <c r="F16" s="103"/>
    </row>
    <row r="17" spans="1:6" ht="15" customHeight="1">
      <c r="A17" s="106" t="s">
        <v>242</v>
      </c>
      <c r="B17" s="199" t="s">
        <v>243</v>
      </c>
      <c r="C17" s="103">
        <v>110.87338762864964</v>
      </c>
      <c r="D17" s="103">
        <v>110.9184626243141</v>
      </c>
      <c r="E17" s="103"/>
      <c r="F17" s="103"/>
    </row>
    <row r="18" spans="1:6" ht="15" customHeight="1">
      <c r="A18" s="106" t="s">
        <v>129</v>
      </c>
      <c r="B18" s="198" t="s">
        <v>244</v>
      </c>
      <c r="C18" s="103">
        <v>51.325629881539996</v>
      </c>
      <c r="D18" s="103">
        <v>51.325629881539996</v>
      </c>
      <c r="E18" s="103"/>
      <c r="F18" s="103"/>
    </row>
    <row r="27" spans="1:6" ht="16.5" customHeight="1"/>
  </sheetData>
  <mergeCells count="1">
    <mergeCell ref="A1:E1"/>
  </mergeCells>
  <hyperlinks>
    <hyperlink ref="F1" location="Index!A1" display="Return to Index"/>
  </hyperlink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00B050"/>
  </sheetPr>
  <dimension ref="A1:H20"/>
  <sheetViews>
    <sheetView showGridLines="0" workbookViewId="0"/>
  </sheetViews>
  <sheetFormatPr defaultRowHeight="12.75"/>
  <cols>
    <col min="1" max="1" width="9.140625" style="203"/>
    <col min="2" max="2" width="16.85546875" style="203" bestFit="1" customWidth="1"/>
    <col min="3" max="3" width="15" style="203" customWidth="1"/>
    <col min="4" max="4" width="15" style="203" bestFit="1" customWidth="1"/>
    <col min="5" max="5" width="13.28515625" style="203" customWidth="1"/>
    <col min="6" max="6" width="16" style="203" customWidth="1"/>
    <col min="7" max="7" width="15.140625" style="203" customWidth="1"/>
    <col min="8" max="9" width="9.140625" style="203"/>
    <col min="10" max="10" width="11" style="203" customWidth="1"/>
    <col min="11" max="11" width="9.140625" style="203"/>
    <col min="12" max="12" width="12" style="203" bestFit="1" customWidth="1"/>
    <col min="13" max="16384" width="9.140625" style="203"/>
  </cols>
  <sheetData>
    <row r="1" spans="1:8">
      <c r="A1" s="130" t="s">
        <v>719</v>
      </c>
      <c r="G1" s="157" t="s">
        <v>285</v>
      </c>
      <c r="H1" s="130"/>
    </row>
    <row r="2" spans="1:8">
      <c r="E2" s="214"/>
    </row>
    <row r="4" spans="1:8" ht="13.5" thickBot="1"/>
    <row r="5" spans="1:8" ht="13.5" thickBot="1">
      <c r="A5" s="499" t="s">
        <v>0</v>
      </c>
      <c r="B5" s="501" t="s">
        <v>557</v>
      </c>
      <c r="C5" s="502" t="s">
        <v>557</v>
      </c>
      <c r="D5" s="503" t="s">
        <v>553</v>
      </c>
      <c r="E5" s="504" t="s">
        <v>681</v>
      </c>
      <c r="F5" s="505" t="s">
        <v>269</v>
      </c>
      <c r="G5" s="504"/>
    </row>
    <row r="6" spans="1:8" ht="26.25" thickBot="1">
      <c r="A6" s="500"/>
      <c r="B6" s="350" t="s">
        <v>682</v>
      </c>
      <c r="C6" s="351" t="s">
        <v>270</v>
      </c>
      <c r="D6" s="352" t="s">
        <v>682</v>
      </c>
      <c r="E6" s="353" t="s">
        <v>270</v>
      </c>
      <c r="F6" s="352" t="s">
        <v>682</v>
      </c>
      <c r="G6" s="354" t="s">
        <v>270</v>
      </c>
    </row>
    <row r="7" spans="1:8">
      <c r="A7" s="131">
        <v>1</v>
      </c>
      <c r="B7" s="355">
        <v>-2.0479069678368464</v>
      </c>
      <c r="C7" s="132">
        <v>-28.513682926796921</v>
      </c>
      <c r="D7" s="355">
        <v>-2.0412450726915945</v>
      </c>
      <c r="E7" s="136">
        <v>-28.538571553183434</v>
      </c>
      <c r="F7" s="133">
        <v>6.6618951452519504E-3</v>
      </c>
      <c r="G7" s="134">
        <v>-2.4888626386513124E-2</v>
      </c>
    </row>
    <row r="8" spans="1:8">
      <c r="A8" s="135">
        <v>2</v>
      </c>
      <c r="B8" s="133">
        <v>-2.2402753456840774</v>
      </c>
      <c r="C8" s="132">
        <v>-20.639596648935001</v>
      </c>
      <c r="D8" s="133">
        <v>-2.2447355247916572</v>
      </c>
      <c r="E8" s="136">
        <v>-20.655198530507644</v>
      </c>
      <c r="F8" s="133">
        <v>-4.460179107579787E-3</v>
      </c>
      <c r="G8" s="134">
        <v>-1.560188157264264E-2</v>
      </c>
    </row>
    <row r="9" spans="1:8">
      <c r="A9" s="135">
        <v>3</v>
      </c>
      <c r="B9" s="133">
        <v>-3.581823188124293</v>
      </c>
      <c r="C9" s="132">
        <v>-6.8240638924597086</v>
      </c>
      <c r="D9" s="133">
        <v>-3.5788331008029823</v>
      </c>
      <c r="E9" s="136">
        <v>-6.8261039729431099</v>
      </c>
      <c r="F9" s="133">
        <v>2.9900873213106749E-3</v>
      </c>
      <c r="G9" s="134">
        <v>-2.0400804834013186E-3</v>
      </c>
    </row>
    <row r="10" spans="1:8">
      <c r="A10" s="135">
        <v>4</v>
      </c>
      <c r="B10" s="133">
        <v>-1.1265154396761521</v>
      </c>
      <c r="C10" s="132">
        <v>-2.4496986380409322</v>
      </c>
      <c r="D10" s="133">
        <v>-1.1241210081862911</v>
      </c>
      <c r="E10" s="136">
        <v>-2.4439919678877691</v>
      </c>
      <c r="F10" s="133">
        <v>2.3944314898609598E-3</v>
      </c>
      <c r="G10" s="134">
        <v>5.7066701531631736E-3</v>
      </c>
    </row>
    <row r="11" spans="1:8">
      <c r="A11" s="135">
        <v>5</v>
      </c>
      <c r="B11" s="133">
        <v>-2.8423277229761807</v>
      </c>
      <c r="C11" s="132">
        <v>-0.44222163895275202</v>
      </c>
      <c r="D11" s="133">
        <v>-2.8392059564937848</v>
      </c>
      <c r="E11" s="136">
        <v>-0.4365107434962272</v>
      </c>
      <c r="F11" s="133">
        <v>3.1217664823959268E-3</v>
      </c>
      <c r="G11" s="134">
        <v>5.7108954565248116E-3</v>
      </c>
    </row>
    <row r="12" spans="1:8">
      <c r="A12" s="135">
        <v>6</v>
      </c>
      <c r="B12" s="133">
        <v>-2.2899351797666037</v>
      </c>
      <c r="C12" s="132">
        <v>0.29002031108081344</v>
      </c>
      <c r="D12" s="133">
        <v>-2.2595580255543681</v>
      </c>
      <c r="E12" s="136">
        <v>0.27389003167399151</v>
      </c>
      <c r="F12" s="133">
        <v>3.0377154212235524E-2</v>
      </c>
      <c r="G12" s="134">
        <v>-1.6130279406821935E-2</v>
      </c>
    </row>
    <row r="13" spans="1:8">
      <c r="A13" s="135">
        <v>7</v>
      </c>
      <c r="B13" s="133">
        <v>-2.1619764959505687</v>
      </c>
      <c r="C13" s="132">
        <v>2.3157245548684284</v>
      </c>
      <c r="D13" s="133">
        <v>-2.1589022108686726</v>
      </c>
      <c r="E13" s="136">
        <v>2.3229301509767084</v>
      </c>
      <c r="F13" s="133">
        <v>3.0742850818961109E-3</v>
      </c>
      <c r="G13" s="134">
        <v>7.2055961082799769E-3</v>
      </c>
    </row>
    <row r="14" spans="1:8">
      <c r="A14" s="135">
        <v>8</v>
      </c>
      <c r="B14" s="133">
        <v>-1.437143394970835</v>
      </c>
      <c r="C14" s="132">
        <v>2.8909138558307115</v>
      </c>
      <c r="D14" s="133">
        <v>-1.4363065432233166</v>
      </c>
      <c r="E14" s="136">
        <v>2.8977073584640296</v>
      </c>
      <c r="F14" s="133">
        <v>8.3685174751835234E-4</v>
      </c>
      <c r="G14" s="134">
        <v>6.793502633318127E-3</v>
      </c>
    </row>
    <row r="15" spans="1:8">
      <c r="A15" s="135">
        <v>9</v>
      </c>
      <c r="B15" s="133">
        <v>1.3547432862807172</v>
      </c>
      <c r="C15" s="132">
        <v>0.83774616944326141</v>
      </c>
      <c r="D15" s="133">
        <v>1.359902704818573</v>
      </c>
      <c r="E15" s="136">
        <v>0.84699833211192366</v>
      </c>
      <c r="F15" s="133">
        <v>5.1594185378558421E-3</v>
      </c>
      <c r="G15" s="134">
        <v>9.2521626686622449E-3</v>
      </c>
    </row>
    <row r="16" spans="1:8">
      <c r="A16" s="135">
        <v>10</v>
      </c>
      <c r="B16" s="133">
        <v>-6.1391312445268635</v>
      </c>
      <c r="C16" s="132">
        <v>4.5010873615838296</v>
      </c>
      <c r="D16" s="133">
        <v>-6.14432423759615</v>
      </c>
      <c r="E16" s="136">
        <v>4.4998972270102957</v>
      </c>
      <c r="F16" s="133">
        <v>-5.1929930692864446E-3</v>
      </c>
      <c r="G16" s="134">
        <v>-1.1901345735338964E-3</v>
      </c>
    </row>
    <row r="17" spans="1:7">
      <c r="A17" s="135">
        <v>11</v>
      </c>
      <c r="B17" s="133">
        <v>4.2039979417701137</v>
      </c>
      <c r="C17" s="132">
        <v>0.7226993724348556</v>
      </c>
      <c r="D17" s="133">
        <v>4.2137715826503959</v>
      </c>
      <c r="E17" s="136">
        <v>0.73729069342247833</v>
      </c>
      <c r="F17" s="133">
        <v>9.7736408802822083E-3</v>
      </c>
      <c r="G17" s="134">
        <v>1.4591320987622725E-2</v>
      </c>
    </row>
    <row r="18" spans="1:7">
      <c r="A18" s="135">
        <v>12</v>
      </c>
      <c r="B18" s="133">
        <v>5.6505852363776485</v>
      </c>
      <c r="C18" s="132">
        <v>2.3985985412975528</v>
      </c>
      <c r="D18" s="133">
        <v>5.6561897422208647</v>
      </c>
      <c r="E18" s="136">
        <v>2.4088378639300796</v>
      </c>
      <c r="F18" s="133">
        <v>5.6045058432161454E-3</v>
      </c>
      <c r="G18" s="134">
        <v>1.0239322632526804E-2</v>
      </c>
    </row>
    <row r="19" spans="1:7">
      <c r="A19" s="135">
        <v>13</v>
      </c>
      <c r="B19" s="133">
        <v>1.8380258050999772</v>
      </c>
      <c r="C19" s="132">
        <v>4.3316430397544501</v>
      </c>
      <c r="D19" s="133">
        <v>1.8169245291263321</v>
      </c>
      <c r="E19" s="136">
        <v>4.314971979340263</v>
      </c>
      <c r="F19" s="133">
        <v>-2.1101275973645084E-2</v>
      </c>
      <c r="G19" s="134">
        <v>-1.6671060414187089E-2</v>
      </c>
    </row>
    <row r="20" spans="1:7" ht="13.5" thickBot="1">
      <c r="A20" s="137">
        <v>14</v>
      </c>
      <c r="B20" s="138">
        <v>-0.9217489023764025</v>
      </c>
      <c r="C20" s="140">
        <v>5.4297818302218914</v>
      </c>
      <c r="D20" s="138">
        <v>-0.95592019244338344</v>
      </c>
      <c r="E20" s="139">
        <v>5.3998883713837156</v>
      </c>
      <c r="F20" s="138">
        <v>-3.4171290066980942E-2</v>
      </c>
      <c r="G20" s="141">
        <v>-2.9893458838175846E-2</v>
      </c>
    </row>
  </sheetData>
  <mergeCells count="4">
    <mergeCell ref="A5:A6"/>
    <mergeCell ref="B5:C5"/>
    <mergeCell ref="D5:E5"/>
    <mergeCell ref="F5:G5"/>
  </mergeCells>
  <hyperlinks>
    <hyperlink ref="G1" location="Index!A1" display="Return to Index"/>
  </hyperlinks>
  <pageMargins left="0.7" right="0.7" top="0.75" bottom="0.75" header="0.3" footer="0.3"/>
  <pageSetup orientation="portrait" horizontalDpi="90" verticalDpi="9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L18"/>
  <sheetViews>
    <sheetView showGridLines="0" zoomScale="85" zoomScaleNormal="85" workbookViewId="0"/>
  </sheetViews>
  <sheetFormatPr defaultRowHeight="12.75"/>
  <cols>
    <col min="1" max="1" width="7.42578125" style="25" bestFit="1" customWidth="1"/>
    <col min="2" max="2" width="19.28515625" style="25" bestFit="1" customWidth="1"/>
    <col min="3" max="6" width="14.7109375" style="25" customWidth="1"/>
    <col min="7" max="7" width="15.7109375" style="25" customWidth="1"/>
    <col min="8" max="8" width="16" style="25" customWidth="1"/>
    <col min="9" max="9" width="15.85546875" style="25" customWidth="1"/>
    <col min="10" max="10" width="15.42578125" style="25" customWidth="1"/>
    <col min="11" max="11" width="15.7109375" style="25" customWidth="1"/>
    <col min="12" max="12" width="17" style="25" customWidth="1"/>
    <col min="13" max="16384" width="9.140625" style="25"/>
  </cols>
  <sheetData>
    <row r="1" spans="1:12">
      <c r="A1" s="398" t="s">
        <v>723</v>
      </c>
      <c r="B1" s="225"/>
      <c r="C1" s="204"/>
      <c r="D1" s="204"/>
      <c r="E1" s="79"/>
      <c r="F1" s="204"/>
      <c r="G1" s="204"/>
      <c r="L1" s="157" t="s">
        <v>285</v>
      </c>
    </row>
    <row r="2" spans="1:12" ht="13.5" thickBot="1"/>
    <row r="3" spans="1:12" ht="15" customHeight="1" thickBot="1">
      <c r="A3" s="506" t="s">
        <v>712</v>
      </c>
      <c r="B3" s="507"/>
      <c r="C3" s="501" t="s">
        <v>557</v>
      </c>
      <c r="D3" s="510"/>
      <c r="E3" s="511"/>
      <c r="F3" s="503" t="s">
        <v>553</v>
      </c>
      <c r="G3" s="512"/>
      <c r="H3" s="504"/>
      <c r="I3" s="503" t="s">
        <v>269</v>
      </c>
      <c r="J3" s="512"/>
      <c r="K3" s="504"/>
    </row>
    <row r="4" spans="1:12" ht="39" thickBot="1">
      <c r="A4" s="508"/>
      <c r="B4" s="509"/>
      <c r="C4" s="448" t="s">
        <v>713</v>
      </c>
      <c r="D4" s="399" t="s">
        <v>236</v>
      </c>
      <c r="E4" s="399" t="s">
        <v>714</v>
      </c>
      <c r="F4" s="449" t="s">
        <v>713</v>
      </c>
      <c r="G4" s="450" t="s">
        <v>236</v>
      </c>
      <c r="H4" s="400" t="s">
        <v>714</v>
      </c>
      <c r="I4" s="449" t="s">
        <v>713</v>
      </c>
      <c r="J4" s="450" t="s">
        <v>236</v>
      </c>
      <c r="K4" s="400" t="s">
        <v>714</v>
      </c>
    </row>
    <row r="5" spans="1:12">
      <c r="A5" s="341">
        <v>1</v>
      </c>
      <c r="B5" s="401" t="s">
        <v>25</v>
      </c>
      <c r="C5" s="404">
        <v>-30.561589894633769</v>
      </c>
      <c r="D5" s="405">
        <v>3.32</v>
      </c>
      <c r="E5" s="406">
        <v>14.65</v>
      </c>
      <c r="F5" s="409">
        <v>-30.579816625875029</v>
      </c>
      <c r="G5" s="407">
        <v>3.3272680000000001</v>
      </c>
      <c r="H5" s="426">
        <v>14.65</v>
      </c>
      <c r="I5" s="409">
        <f>F5-C5</f>
        <v>-1.8226731241259841E-2</v>
      </c>
      <c r="J5" s="408">
        <f t="shared" ref="J5:K5" si="0">G5-D5</f>
        <v>7.2680000000002742E-3</v>
      </c>
      <c r="K5" s="410">
        <f t="shared" si="0"/>
        <v>0</v>
      </c>
    </row>
    <row r="6" spans="1:12">
      <c r="A6" s="384">
        <v>2</v>
      </c>
      <c r="B6" s="402" t="s">
        <v>26</v>
      </c>
      <c r="C6" s="409">
        <v>-22.87987199461908</v>
      </c>
      <c r="D6" s="408">
        <v>3.32</v>
      </c>
      <c r="E6" s="410">
        <v>14.65</v>
      </c>
      <c r="F6" s="409">
        <v>-22.899934055299301</v>
      </c>
      <c r="G6" s="407">
        <v>3.3272680000000001</v>
      </c>
      <c r="H6" s="426">
        <v>14.65</v>
      </c>
      <c r="I6" s="409">
        <f t="shared" ref="I6:I18" si="1">F6-C6</f>
        <v>-2.0062060680221094E-2</v>
      </c>
      <c r="J6" s="408">
        <f t="shared" ref="J6:J18" si="2">G6-D6</f>
        <v>7.2680000000002742E-3</v>
      </c>
      <c r="K6" s="410">
        <f t="shared" ref="K6:K18" si="3">H6-E6</f>
        <v>0</v>
      </c>
    </row>
    <row r="7" spans="1:12">
      <c r="A7" s="384">
        <v>3</v>
      </c>
      <c r="B7" s="402" t="s">
        <v>27</v>
      </c>
      <c r="C7" s="409">
        <v>-10.405887080584002</v>
      </c>
      <c r="D7" s="408">
        <v>3.32</v>
      </c>
      <c r="E7" s="410">
        <v>14.65</v>
      </c>
      <c r="F7" s="409">
        <v>-10.404937073746092</v>
      </c>
      <c r="G7" s="407">
        <v>3.3272680000000001</v>
      </c>
      <c r="H7" s="426">
        <v>14.65</v>
      </c>
      <c r="I7" s="409">
        <f t="shared" si="1"/>
        <v>9.5000683790935625E-4</v>
      </c>
      <c r="J7" s="408">
        <f t="shared" si="2"/>
        <v>7.2680000000002742E-3</v>
      </c>
      <c r="K7" s="410">
        <f t="shared" si="3"/>
        <v>0</v>
      </c>
    </row>
    <row r="8" spans="1:12">
      <c r="A8" s="384">
        <v>4</v>
      </c>
      <c r="B8" s="402" t="s">
        <v>28</v>
      </c>
      <c r="C8" s="409">
        <v>-3.5762140777170845</v>
      </c>
      <c r="D8" s="408">
        <v>3.32</v>
      </c>
      <c r="E8" s="410">
        <v>14.65</v>
      </c>
      <c r="F8" s="409">
        <v>-3.56811297607406</v>
      </c>
      <c r="G8" s="407">
        <v>3.3272680000000001</v>
      </c>
      <c r="H8" s="426">
        <v>14.65</v>
      </c>
      <c r="I8" s="409">
        <f t="shared" si="1"/>
        <v>8.1011016430245775E-3</v>
      </c>
      <c r="J8" s="408">
        <f t="shared" si="2"/>
        <v>7.2680000000002742E-3</v>
      </c>
      <c r="K8" s="410">
        <f t="shared" si="3"/>
        <v>0</v>
      </c>
    </row>
    <row r="9" spans="1:12">
      <c r="A9" s="384">
        <v>5</v>
      </c>
      <c r="B9" s="402" t="s">
        <v>29</v>
      </c>
      <c r="C9" s="409">
        <v>-3.2845493619289328</v>
      </c>
      <c r="D9" s="408">
        <v>3.32</v>
      </c>
      <c r="E9" s="410">
        <v>14.65</v>
      </c>
      <c r="F9" s="409">
        <v>-3.2757166999900118</v>
      </c>
      <c r="G9" s="407">
        <v>3.3272680000000001</v>
      </c>
      <c r="H9" s="426">
        <v>14.65</v>
      </c>
      <c r="I9" s="409">
        <f t="shared" si="1"/>
        <v>8.8326619389209604E-3</v>
      </c>
      <c r="J9" s="408">
        <f t="shared" si="2"/>
        <v>7.2680000000002742E-3</v>
      </c>
      <c r="K9" s="410">
        <f t="shared" si="3"/>
        <v>0</v>
      </c>
    </row>
    <row r="10" spans="1:12">
      <c r="A10" s="384">
        <v>6</v>
      </c>
      <c r="B10" s="402" t="s">
        <v>30</v>
      </c>
      <c r="C10" s="409">
        <v>-1.9999148686857902</v>
      </c>
      <c r="D10" s="408">
        <v>3.32</v>
      </c>
      <c r="E10" s="410">
        <v>14.65</v>
      </c>
      <c r="F10" s="409">
        <v>-1.9856679938803765</v>
      </c>
      <c r="G10" s="407">
        <v>3.3272680000000001</v>
      </c>
      <c r="H10" s="426">
        <v>14.65</v>
      </c>
      <c r="I10" s="409">
        <f t="shared" si="1"/>
        <v>1.4246874805413645E-2</v>
      </c>
      <c r="J10" s="408">
        <f t="shared" si="2"/>
        <v>7.2680000000002742E-3</v>
      </c>
      <c r="K10" s="410">
        <f t="shared" si="3"/>
        <v>0</v>
      </c>
    </row>
    <row r="11" spans="1:12">
      <c r="A11" s="384">
        <v>7</v>
      </c>
      <c r="B11" s="402" t="s">
        <v>31</v>
      </c>
      <c r="C11" s="409">
        <v>0.1537480589178597</v>
      </c>
      <c r="D11" s="408">
        <v>3.32</v>
      </c>
      <c r="E11" s="410">
        <v>14.65</v>
      </c>
      <c r="F11" s="409">
        <v>0.16402794010803579</v>
      </c>
      <c r="G11" s="407">
        <v>3.3272680000000001</v>
      </c>
      <c r="H11" s="426">
        <v>14.65</v>
      </c>
      <c r="I11" s="409">
        <f t="shared" si="1"/>
        <v>1.0279881190176088E-2</v>
      </c>
      <c r="J11" s="408">
        <f t="shared" si="2"/>
        <v>7.2680000000002742E-3</v>
      </c>
      <c r="K11" s="410">
        <f t="shared" si="3"/>
        <v>0</v>
      </c>
    </row>
    <row r="12" spans="1:12">
      <c r="A12" s="384">
        <v>8</v>
      </c>
      <c r="B12" s="402" t="s">
        <v>32</v>
      </c>
      <c r="C12" s="409">
        <v>1.4537704608598765</v>
      </c>
      <c r="D12" s="408">
        <v>3.32</v>
      </c>
      <c r="E12" s="410">
        <v>14.65</v>
      </c>
      <c r="F12" s="409">
        <v>1.461400815240713</v>
      </c>
      <c r="G12" s="407">
        <v>3.3272680000000001</v>
      </c>
      <c r="H12" s="426">
        <v>14.65</v>
      </c>
      <c r="I12" s="409">
        <f t="shared" si="1"/>
        <v>7.6303543808364793E-3</v>
      </c>
      <c r="J12" s="408">
        <f t="shared" si="2"/>
        <v>7.2680000000002742E-3</v>
      </c>
      <c r="K12" s="410">
        <f t="shared" si="3"/>
        <v>0</v>
      </c>
    </row>
    <row r="13" spans="1:12">
      <c r="A13" s="384">
        <v>9</v>
      </c>
      <c r="B13" s="402" t="s">
        <v>33</v>
      </c>
      <c r="C13" s="409">
        <v>2.1924894557239787</v>
      </c>
      <c r="D13" s="408">
        <v>3.32</v>
      </c>
      <c r="E13" s="410">
        <v>14.65</v>
      </c>
      <c r="F13" s="409">
        <v>2.2069010369304967</v>
      </c>
      <c r="G13" s="407">
        <v>3.3272680000000001</v>
      </c>
      <c r="H13" s="426">
        <v>14.65</v>
      </c>
      <c r="I13" s="409">
        <f t="shared" si="1"/>
        <v>1.4411581206517976E-2</v>
      </c>
      <c r="J13" s="408">
        <f t="shared" si="2"/>
        <v>7.2680000000002742E-3</v>
      </c>
      <c r="K13" s="410">
        <f t="shared" si="3"/>
        <v>0</v>
      </c>
    </row>
    <row r="14" spans="1:12">
      <c r="A14" s="384">
        <v>10</v>
      </c>
      <c r="B14" s="402" t="s">
        <v>18</v>
      </c>
      <c r="C14" s="409">
        <v>-1.6380438829430339</v>
      </c>
      <c r="D14" s="408">
        <v>3.32</v>
      </c>
      <c r="E14" s="410">
        <v>14.65</v>
      </c>
      <c r="F14" s="409">
        <v>-1.6444270105858543</v>
      </c>
      <c r="G14" s="407">
        <v>3.3272680000000001</v>
      </c>
      <c r="H14" s="426">
        <v>14.65</v>
      </c>
      <c r="I14" s="409">
        <f t="shared" si="1"/>
        <v>-6.383127642820341E-3</v>
      </c>
      <c r="J14" s="408">
        <f t="shared" si="2"/>
        <v>7.2680000000002742E-3</v>
      </c>
      <c r="K14" s="410">
        <f t="shared" si="3"/>
        <v>0</v>
      </c>
    </row>
    <row r="15" spans="1:12">
      <c r="A15" s="384">
        <v>11</v>
      </c>
      <c r="B15" s="402" t="s">
        <v>34</v>
      </c>
      <c r="C15" s="409">
        <v>4.9266973142049695</v>
      </c>
      <c r="D15" s="408">
        <v>3.32</v>
      </c>
      <c r="E15" s="410">
        <v>14.65</v>
      </c>
      <c r="F15" s="409">
        <v>4.9510622760728742</v>
      </c>
      <c r="G15" s="407">
        <v>3.3272680000000001</v>
      </c>
      <c r="H15" s="426">
        <v>14.65</v>
      </c>
      <c r="I15" s="409">
        <f t="shared" si="1"/>
        <v>2.4364961867904711E-2</v>
      </c>
      <c r="J15" s="408">
        <f t="shared" si="2"/>
        <v>7.2680000000002742E-3</v>
      </c>
      <c r="K15" s="410">
        <f t="shared" si="3"/>
        <v>0</v>
      </c>
    </row>
    <row r="16" spans="1:12">
      <c r="A16" s="384">
        <v>12</v>
      </c>
      <c r="B16" s="402" t="s">
        <v>35</v>
      </c>
      <c r="C16" s="409">
        <v>8.0491837776752018</v>
      </c>
      <c r="D16" s="408">
        <v>3.32</v>
      </c>
      <c r="E16" s="410">
        <v>14.65</v>
      </c>
      <c r="F16" s="409">
        <v>8.0650276061509452</v>
      </c>
      <c r="G16" s="407">
        <v>3.3272680000000001</v>
      </c>
      <c r="H16" s="426">
        <v>14.65</v>
      </c>
      <c r="I16" s="409">
        <f t="shared" si="1"/>
        <v>1.5843828475743393E-2</v>
      </c>
      <c r="J16" s="408">
        <f t="shared" si="2"/>
        <v>7.2680000000002742E-3</v>
      </c>
      <c r="K16" s="410">
        <f t="shared" si="3"/>
        <v>0</v>
      </c>
    </row>
    <row r="17" spans="1:11">
      <c r="A17" s="384">
        <v>13</v>
      </c>
      <c r="B17" s="402" t="s">
        <v>36</v>
      </c>
      <c r="C17" s="409">
        <v>6.169668844854427</v>
      </c>
      <c r="D17" s="408">
        <v>3.32</v>
      </c>
      <c r="E17" s="410">
        <v>14.65</v>
      </c>
      <c r="F17" s="409">
        <v>6.1318965084665953</v>
      </c>
      <c r="G17" s="407">
        <v>3.3272680000000001</v>
      </c>
      <c r="H17" s="426">
        <v>14.65</v>
      </c>
      <c r="I17" s="409">
        <f t="shared" si="1"/>
        <v>-3.7772336387831729E-2</v>
      </c>
      <c r="J17" s="408">
        <f t="shared" si="2"/>
        <v>7.2680000000002742E-3</v>
      </c>
      <c r="K17" s="410">
        <f t="shared" si="3"/>
        <v>0</v>
      </c>
    </row>
    <row r="18" spans="1:11" ht="13.5" thickBot="1">
      <c r="A18" s="310">
        <v>14</v>
      </c>
      <c r="B18" s="403" t="s">
        <v>37</v>
      </c>
      <c r="C18" s="411">
        <v>4.5080329278454894</v>
      </c>
      <c r="D18" s="412">
        <v>3.32</v>
      </c>
      <c r="E18" s="413">
        <v>14.65</v>
      </c>
      <c r="F18" s="411">
        <v>4.4439681789403318</v>
      </c>
      <c r="G18" s="414">
        <v>3.3272680000000001</v>
      </c>
      <c r="H18" s="427">
        <v>14.65</v>
      </c>
      <c r="I18" s="411">
        <f t="shared" si="1"/>
        <v>-6.4064748905157565E-2</v>
      </c>
      <c r="J18" s="412">
        <f t="shared" si="2"/>
        <v>7.2680000000002742E-3</v>
      </c>
      <c r="K18" s="413">
        <f t="shared" si="3"/>
        <v>0</v>
      </c>
    </row>
  </sheetData>
  <mergeCells count="4">
    <mergeCell ref="A3:B4"/>
    <mergeCell ref="C3:E3"/>
    <mergeCell ref="F3:H3"/>
    <mergeCell ref="I3:K3"/>
  </mergeCells>
  <hyperlinks>
    <hyperlink ref="L1" location="Index!A1" display="Return to Index"/>
  </hyperlink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9"/>
  <sheetViews>
    <sheetView showGridLines="0" workbookViewId="0"/>
  </sheetViews>
  <sheetFormatPr defaultRowHeight="15"/>
  <cols>
    <col min="2" max="2" width="16.85546875" bestFit="1" customWidth="1"/>
    <col min="3" max="5" width="14.85546875" customWidth="1"/>
    <col min="6" max="6" width="15.5703125" customWidth="1"/>
    <col min="7" max="7" width="13.85546875" customWidth="1"/>
    <col min="8" max="8" width="13.140625" customWidth="1"/>
    <col min="9" max="9" width="14.5703125" customWidth="1"/>
    <col min="10" max="10" width="12.28515625" customWidth="1"/>
    <col min="11" max="11" width="14.7109375" customWidth="1"/>
    <col min="12" max="12" width="13.5703125" customWidth="1"/>
  </cols>
  <sheetData>
    <row r="1" spans="1:12">
      <c r="A1" s="451" t="s">
        <v>724</v>
      </c>
      <c r="H1" s="157" t="s">
        <v>285</v>
      </c>
    </row>
    <row r="3" spans="1:12" ht="15.75" customHeight="1">
      <c r="A3" s="515" t="s">
        <v>0</v>
      </c>
      <c r="B3" s="515" t="s">
        <v>1</v>
      </c>
      <c r="C3" s="516" t="s">
        <v>557</v>
      </c>
      <c r="D3" s="517" t="s">
        <v>557</v>
      </c>
      <c r="E3" s="517" t="s">
        <v>557</v>
      </c>
      <c r="F3" s="517" t="s">
        <v>557</v>
      </c>
      <c r="G3" s="518" t="s">
        <v>557</v>
      </c>
      <c r="H3" s="519" t="s">
        <v>553</v>
      </c>
      <c r="I3" s="520" t="s">
        <v>553</v>
      </c>
      <c r="J3" s="520" t="s">
        <v>553</v>
      </c>
      <c r="K3" s="520" t="s">
        <v>553</v>
      </c>
      <c r="L3" s="521" t="s">
        <v>553</v>
      </c>
    </row>
    <row r="4" spans="1:12" ht="75">
      <c r="A4" s="515"/>
      <c r="B4" s="515"/>
      <c r="C4" s="278" t="s">
        <v>251</v>
      </c>
      <c r="D4" s="278" t="s">
        <v>252</v>
      </c>
      <c r="E4" s="278" t="s">
        <v>253</v>
      </c>
      <c r="F4" s="278" t="s">
        <v>254</v>
      </c>
      <c r="G4" s="278" t="s">
        <v>255</v>
      </c>
      <c r="H4" s="279" t="s">
        <v>251</v>
      </c>
      <c r="I4" s="279" t="s">
        <v>252</v>
      </c>
      <c r="J4" s="279" t="s">
        <v>253</v>
      </c>
      <c r="K4" s="279" t="s">
        <v>254</v>
      </c>
      <c r="L4" s="279" t="s">
        <v>255</v>
      </c>
    </row>
    <row r="5" spans="1:12">
      <c r="A5" s="341">
        <v>1</v>
      </c>
      <c r="B5" s="401" t="s">
        <v>25</v>
      </c>
      <c r="C5" s="280">
        <v>499.4470878504585</v>
      </c>
      <c r="D5" s="280">
        <v>1483.1581980599999</v>
      </c>
      <c r="E5" s="280">
        <v>427.58099095348541</v>
      </c>
      <c r="F5" s="281">
        <v>0.78417740827603</v>
      </c>
      <c r="G5" s="280">
        <v>958.03354100000001</v>
      </c>
      <c r="H5" s="282">
        <v>499.4470878504585</v>
      </c>
      <c r="I5" s="282">
        <v>1483.1581980599999</v>
      </c>
      <c r="J5" s="282">
        <v>427.58099095348541</v>
      </c>
      <c r="K5" s="283">
        <v>0.78417740827603</v>
      </c>
      <c r="L5" s="280">
        <v>958.03354100000001</v>
      </c>
    </row>
    <row r="6" spans="1:12">
      <c r="A6" s="384">
        <v>2</v>
      </c>
      <c r="B6" s="402" t="s">
        <v>26</v>
      </c>
      <c r="C6" s="280">
        <v>2695.2802337591597</v>
      </c>
      <c r="D6" s="280">
        <v>3444.3512881749998</v>
      </c>
      <c r="E6" s="280">
        <v>1125.6193456983801</v>
      </c>
      <c r="F6" s="281">
        <v>1.7712229685994472</v>
      </c>
      <c r="G6" s="280">
        <v>678.45211199999994</v>
      </c>
      <c r="H6" s="282">
        <v>2695.2802337591597</v>
      </c>
      <c r="I6" s="282">
        <v>3444.3512881749998</v>
      </c>
      <c r="J6" s="280">
        <v>1125.6193456983801</v>
      </c>
      <c r="K6" s="281">
        <v>1.7712229685994472</v>
      </c>
      <c r="L6" s="280">
        <v>678.45211199999994</v>
      </c>
    </row>
    <row r="7" spans="1:12">
      <c r="A7" s="384">
        <v>3</v>
      </c>
      <c r="B7" s="402" t="s">
        <v>27</v>
      </c>
      <c r="C7" s="280">
        <v>2702.3018897993657</v>
      </c>
      <c r="D7" s="280">
        <v>2575.9529187349995</v>
      </c>
      <c r="E7" s="280">
        <v>902.07940785267442</v>
      </c>
      <c r="F7" s="281">
        <v>1.3176976488981178</v>
      </c>
      <c r="G7" s="280">
        <v>438.64920239999998</v>
      </c>
      <c r="H7" s="282">
        <v>2702.3018897993657</v>
      </c>
      <c r="I7" s="282">
        <v>2575.9529187349995</v>
      </c>
      <c r="J7" s="280">
        <v>902.07940785267442</v>
      </c>
      <c r="K7" s="281">
        <v>1.3176976488981178</v>
      </c>
      <c r="L7" s="280">
        <v>438.64920239999998</v>
      </c>
    </row>
    <row r="8" spans="1:12">
      <c r="A8" s="384">
        <v>4</v>
      </c>
      <c r="B8" s="402" t="s">
        <v>28</v>
      </c>
      <c r="C8" s="280">
        <v>3067.4972273778667</v>
      </c>
      <c r="D8" s="280">
        <v>4037.4046861050001</v>
      </c>
      <c r="E8" s="280">
        <v>1413.353912556697</v>
      </c>
      <c r="F8" s="281">
        <v>2.023841932113466</v>
      </c>
      <c r="G8" s="280">
        <v>410.12000715000005</v>
      </c>
      <c r="H8" s="282">
        <v>3067.4972273778667</v>
      </c>
      <c r="I8" s="282">
        <v>4037.4046861050001</v>
      </c>
      <c r="J8" s="280">
        <v>1413.353912556697</v>
      </c>
      <c r="K8" s="281">
        <v>2.023841932113466</v>
      </c>
      <c r="L8" s="280">
        <v>410.12000715000005</v>
      </c>
    </row>
    <row r="9" spans="1:12">
      <c r="A9" s="384">
        <v>5</v>
      </c>
      <c r="B9" s="402" t="s">
        <v>29</v>
      </c>
      <c r="C9" s="280">
        <v>4384.0810294471312</v>
      </c>
      <c r="D9" s="280">
        <v>3818.4646561599993</v>
      </c>
      <c r="E9" s="280">
        <v>1495.2762792970595</v>
      </c>
      <c r="F9" s="281">
        <v>1.8253089893201262</v>
      </c>
      <c r="G9" s="280">
        <v>807.53373749999992</v>
      </c>
      <c r="H9" s="282">
        <v>4384.0810294471312</v>
      </c>
      <c r="I9" s="282">
        <v>3818.4646561599993</v>
      </c>
      <c r="J9" s="280">
        <v>1495.2762792970595</v>
      </c>
      <c r="K9" s="281">
        <v>1.8253089893201262</v>
      </c>
      <c r="L9" s="280">
        <v>807.53373749999992</v>
      </c>
    </row>
    <row r="10" spans="1:12">
      <c r="A10" s="384">
        <v>6</v>
      </c>
      <c r="B10" s="402" t="s">
        <v>30</v>
      </c>
      <c r="C10" s="280">
        <v>2557.7445581819634</v>
      </c>
      <c r="D10" s="280">
        <v>2627.7808294499996</v>
      </c>
      <c r="E10" s="280">
        <v>991.00236734188491</v>
      </c>
      <c r="F10" s="281">
        <v>1.2983116701150454</v>
      </c>
      <c r="G10" s="280">
        <v>550.43923969999992</v>
      </c>
      <c r="H10" s="282">
        <v>2557.7445581819634</v>
      </c>
      <c r="I10" s="282">
        <v>2627.7808294499996</v>
      </c>
      <c r="J10" s="280">
        <v>991.00236734188491</v>
      </c>
      <c r="K10" s="281">
        <v>1.2983116701150454</v>
      </c>
      <c r="L10" s="280">
        <v>550.43923969999992</v>
      </c>
    </row>
    <row r="11" spans="1:12">
      <c r="A11" s="384">
        <v>7</v>
      </c>
      <c r="B11" s="402" t="s">
        <v>31</v>
      </c>
      <c r="C11" s="280">
        <v>5375.7499999999991</v>
      </c>
      <c r="D11" s="280">
        <v>4651.1254094899996</v>
      </c>
      <c r="E11" s="280">
        <v>1717.461032432876</v>
      </c>
      <c r="F11" s="281">
        <v>2.2393722031630907</v>
      </c>
      <c r="G11" s="280">
        <v>639.19339848000004</v>
      </c>
      <c r="H11" s="282">
        <v>5375.7499999999991</v>
      </c>
      <c r="I11" s="282">
        <v>4651.1254094899996</v>
      </c>
      <c r="J11" s="280">
        <v>1717.461032432876</v>
      </c>
      <c r="K11" s="281">
        <v>2.2393722031630907</v>
      </c>
      <c r="L11" s="280">
        <v>639.19339848000004</v>
      </c>
    </row>
    <row r="12" spans="1:12">
      <c r="A12" s="384">
        <v>8</v>
      </c>
      <c r="B12" s="402" t="s">
        <v>32</v>
      </c>
      <c r="C12" s="280">
        <v>4424.72</v>
      </c>
      <c r="D12" s="280">
        <v>4251.4588521649994</v>
      </c>
      <c r="E12" s="280">
        <v>1388.5716972475714</v>
      </c>
      <c r="F12" s="281">
        <v>2.1714337960257994</v>
      </c>
      <c r="G12" s="280">
        <v>335.0919945</v>
      </c>
      <c r="H12" s="282">
        <v>4424.72</v>
      </c>
      <c r="I12" s="282">
        <v>4251.4588521649994</v>
      </c>
      <c r="J12" s="280">
        <v>1388.5716972475714</v>
      </c>
      <c r="K12" s="281">
        <v>2.1714337960257994</v>
      </c>
      <c r="L12" s="280">
        <v>335.0919945</v>
      </c>
    </row>
    <row r="13" spans="1:12">
      <c r="A13" s="384">
        <v>9</v>
      </c>
      <c r="B13" s="402" t="s">
        <v>33</v>
      </c>
      <c r="C13" s="280">
        <v>6238.2137738786842</v>
      </c>
      <c r="D13" s="280">
        <v>6447.1848001049993</v>
      </c>
      <c r="E13" s="280">
        <v>1931.3322439446451</v>
      </c>
      <c r="F13" s="281">
        <v>3.2377270298612606</v>
      </c>
      <c r="G13" s="280">
        <v>805.69248284999992</v>
      </c>
      <c r="H13" s="282">
        <v>6238.2137738786842</v>
      </c>
      <c r="I13" s="282">
        <v>6447.1848001049993</v>
      </c>
      <c r="J13" s="280">
        <v>1931.3322439446451</v>
      </c>
      <c r="K13" s="281">
        <v>3.2377270298612606</v>
      </c>
      <c r="L13" s="280">
        <v>805.69248284999992</v>
      </c>
    </row>
    <row r="14" spans="1:12">
      <c r="A14" s="384">
        <v>10</v>
      </c>
      <c r="B14" s="402" t="s">
        <v>18</v>
      </c>
      <c r="C14" s="280">
        <v>1673.9196255192999</v>
      </c>
      <c r="D14" s="280">
        <v>1821.8665522399999</v>
      </c>
      <c r="E14" s="280">
        <v>778.90072875383839</v>
      </c>
      <c r="F14" s="281">
        <v>0.88419467755153347</v>
      </c>
      <c r="G14" s="280">
        <v>509.70056670000008</v>
      </c>
      <c r="H14" s="282">
        <v>1673.9196255192999</v>
      </c>
      <c r="I14" s="282">
        <v>1821.8665522399999</v>
      </c>
      <c r="J14" s="280">
        <v>778.90072875383839</v>
      </c>
      <c r="K14" s="281">
        <v>0.88419467755153347</v>
      </c>
      <c r="L14" s="280">
        <v>509.70056670000008</v>
      </c>
    </row>
    <row r="15" spans="1:12">
      <c r="A15" s="384">
        <v>11</v>
      </c>
      <c r="B15" s="402" t="s">
        <v>34</v>
      </c>
      <c r="C15" s="280">
        <v>3870.8045207727018</v>
      </c>
      <c r="D15" s="280">
        <v>3906.2703441649992</v>
      </c>
      <c r="E15" s="280">
        <v>1059.9055823903232</v>
      </c>
      <c r="F15" s="281">
        <v>2.0083136803934449</v>
      </c>
      <c r="G15" s="280">
        <v>410.92357874999999</v>
      </c>
      <c r="H15" s="282">
        <v>3870.8045207727018</v>
      </c>
      <c r="I15" s="282">
        <v>3906.2703441649992</v>
      </c>
      <c r="J15" s="280">
        <v>1059.9055823903232</v>
      </c>
      <c r="K15" s="281">
        <v>2.0083136803934449</v>
      </c>
      <c r="L15" s="280">
        <v>410.92357874999999</v>
      </c>
    </row>
    <row r="16" spans="1:12">
      <c r="A16" s="384">
        <v>12</v>
      </c>
      <c r="B16" s="402" t="s">
        <v>35</v>
      </c>
      <c r="C16" s="280">
        <v>5599.2426459072658</v>
      </c>
      <c r="D16" s="280">
        <v>4186.8787037349994</v>
      </c>
      <c r="E16" s="280">
        <v>2202.526200933848</v>
      </c>
      <c r="F16" s="281">
        <v>1.8709621594887456</v>
      </c>
      <c r="G16" s="280">
        <v>170.83104875000001</v>
      </c>
      <c r="H16" s="282">
        <v>5599.2426459072658</v>
      </c>
      <c r="I16" s="282">
        <v>4186.8787037349994</v>
      </c>
      <c r="J16" s="280">
        <v>2202.526200933848</v>
      </c>
      <c r="K16" s="281">
        <v>1.8709621594887456</v>
      </c>
      <c r="L16" s="280">
        <v>170.83104875000001</v>
      </c>
    </row>
    <row r="17" spans="1:12">
      <c r="A17" s="384">
        <v>13</v>
      </c>
      <c r="B17" s="402" t="s">
        <v>36</v>
      </c>
      <c r="C17" s="280">
        <v>6565.8930395182133</v>
      </c>
      <c r="D17" s="280">
        <v>5476.4880377549989</v>
      </c>
      <c r="E17" s="280">
        <v>1933.2113283909596</v>
      </c>
      <c r="F17" s="281">
        <v>2.677801362684086</v>
      </c>
      <c r="G17" s="280">
        <v>692.67385979999995</v>
      </c>
      <c r="H17" s="282">
        <v>6565.8930395182133</v>
      </c>
      <c r="I17" s="282">
        <v>5476.4880377549989</v>
      </c>
      <c r="J17" s="280">
        <v>1933.2113283909596</v>
      </c>
      <c r="K17" s="281">
        <v>2.677801362684086</v>
      </c>
      <c r="L17" s="280">
        <v>692.67385979999995</v>
      </c>
    </row>
    <row r="18" spans="1:12" ht="15.75" thickBot="1">
      <c r="A18" s="310">
        <v>14</v>
      </c>
      <c r="B18" s="403" t="s">
        <v>37</v>
      </c>
      <c r="C18" s="280">
        <v>2210.0784100137666</v>
      </c>
      <c r="D18" s="280">
        <v>2597.2446051999996</v>
      </c>
      <c r="E18" s="280">
        <v>640.62935794175746</v>
      </c>
      <c r="F18" s="281">
        <v>1.401733454831644</v>
      </c>
      <c r="G18" s="280">
        <v>345.47325319999999</v>
      </c>
      <c r="H18" s="282">
        <v>2210.0784100137666</v>
      </c>
      <c r="I18" s="282">
        <v>2597.2446051999996</v>
      </c>
      <c r="J18" s="280">
        <v>640.62935794175746</v>
      </c>
      <c r="K18" s="281">
        <v>1.401733454831644</v>
      </c>
      <c r="L18" s="280">
        <v>345.47325319999999</v>
      </c>
    </row>
    <row r="19" spans="1:12">
      <c r="A19" s="513" t="s">
        <v>256</v>
      </c>
      <c r="B19" s="514"/>
      <c r="C19" s="284">
        <v>51864.974042025882</v>
      </c>
      <c r="D19" s="284">
        <v>51325.629881539993</v>
      </c>
      <c r="E19" s="284">
        <v>18007.450475736001</v>
      </c>
      <c r="F19" s="285">
        <v>25.512098981321838</v>
      </c>
      <c r="G19" s="284">
        <v>7752.8080227800001</v>
      </c>
      <c r="H19" s="284">
        <v>51864.974042025882</v>
      </c>
      <c r="I19" s="284">
        <v>51325.629881539993</v>
      </c>
      <c r="J19" s="284">
        <v>18007.450475736001</v>
      </c>
      <c r="K19" s="285">
        <v>25.512098981321838</v>
      </c>
      <c r="L19" s="284">
        <v>7752.8080227800001</v>
      </c>
    </row>
  </sheetData>
  <mergeCells count="5">
    <mergeCell ref="A19:B19"/>
    <mergeCell ref="A3:A4"/>
    <mergeCell ref="B3:B4"/>
    <mergeCell ref="C3:G3"/>
    <mergeCell ref="H3:L3"/>
  </mergeCells>
  <hyperlinks>
    <hyperlink ref="H1" location="Index!A1" display="Return to Index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B050"/>
  </sheetPr>
  <dimension ref="A1:R142"/>
  <sheetViews>
    <sheetView showGridLines="0" workbookViewId="0"/>
  </sheetViews>
  <sheetFormatPr defaultRowHeight="12.75"/>
  <cols>
    <col min="1" max="1" width="48.42578125" style="25" bestFit="1" customWidth="1"/>
    <col min="2" max="2" width="15.42578125" style="25" bestFit="1" customWidth="1"/>
    <col min="3" max="7" width="9.28515625" style="25" bestFit="1" customWidth="1"/>
    <col min="8" max="12" width="10.28515625" style="25" bestFit="1" customWidth="1"/>
    <col min="13" max="13" width="9.28515625" style="25" bestFit="1" customWidth="1"/>
    <col min="14" max="17" width="9.140625" style="25"/>
    <col min="18" max="18" width="9.28515625" style="25" bestFit="1" customWidth="1"/>
    <col min="19" max="16384" width="9.140625" style="25"/>
  </cols>
  <sheetData>
    <row r="1" spans="1:18">
      <c r="A1" s="1" t="s">
        <v>718</v>
      </c>
      <c r="L1" s="157" t="s">
        <v>285</v>
      </c>
    </row>
    <row r="4" spans="1:18">
      <c r="A4" s="128"/>
    </row>
    <row r="5" spans="1:18" ht="12.75" customHeight="1">
      <c r="A5" s="522" t="s">
        <v>250</v>
      </c>
      <c r="B5" s="522" t="s">
        <v>292</v>
      </c>
      <c r="C5" s="524" t="s">
        <v>293</v>
      </c>
      <c r="D5" s="524"/>
      <c r="E5" s="524"/>
      <c r="F5" s="524"/>
      <c r="G5" s="524"/>
      <c r="H5" s="524" t="s">
        <v>294</v>
      </c>
      <c r="I5" s="524"/>
      <c r="J5" s="524"/>
      <c r="K5" s="524"/>
      <c r="L5" s="524"/>
      <c r="M5" s="525" t="s">
        <v>295</v>
      </c>
    </row>
    <row r="6" spans="1:18">
      <c r="A6" s="523"/>
      <c r="B6" s="523"/>
      <c r="C6" s="229">
        <v>2012</v>
      </c>
      <c r="D6" s="229">
        <v>2013</v>
      </c>
      <c r="E6" s="229">
        <v>2014</v>
      </c>
      <c r="F6" s="229">
        <v>2015</v>
      </c>
      <c r="G6" s="229">
        <v>2016</v>
      </c>
      <c r="H6" s="230">
        <v>2012</v>
      </c>
      <c r="I6" s="230">
        <v>2013</v>
      </c>
      <c r="J6" s="230">
        <v>2014</v>
      </c>
      <c r="K6" s="230">
        <v>2015</v>
      </c>
      <c r="L6" s="230">
        <v>2016</v>
      </c>
      <c r="M6" s="526"/>
    </row>
    <row r="7" spans="1:18">
      <c r="A7" s="231" t="s">
        <v>296</v>
      </c>
      <c r="B7" s="235" t="s">
        <v>297</v>
      </c>
      <c r="C7" s="232" t="s">
        <v>298</v>
      </c>
      <c r="D7" s="232" t="s">
        <v>298</v>
      </c>
      <c r="E7" s="232" t="s">
        <v>298</v>
      </c>
      <c r="F7" s="232" t="s">
        <v>298</v>
      </c>
      <c r="G7" s="232" t="s">
        <v>298</v>
      </c>
      <c r="H7" s="236">
        <v>0.74013700000000004</v>
      </c>
      <c r="I7" s="236">
        <v>0.65541300000000002</v>
      </c>
      <c r="J7" s="236">
        <v>0.59004299999999998</v>
      </c>
      <c r="K7" s="236">
        <v>0.54261099999999995</v>
      </c>
      <c r="L7" s="236">
        <v>0.50833499999999998</v>
      </c>
      <c r="M7" s="231">
        <v>0.59602200000000005</v>
      </c>
      <c r="N7" s="240"/>
      <c r="O7" s="240"/>
      <c r="P7" s="240"/>
      <c r="Q7" s="240"/>
      <c r="R7" s="240"/>
    </row>
    <row r="8" spans="1:18">
      <c r="A8" s="233" t="s">
        <v>299</v>
      </c>
      <c r="B8" s="235" t="s">
        <v>300</v>
      </c>
      <c r="C8" s="232" t="s">
        <v>301</v>
      </c>
      <c r="D8" s="232" t="s">
        <v>301</v>
      </c>
      <c r="E8" s="232" t="s">
        <v>301</v>
      </c>
      <c r="F8" s="232" t="s">
        <v>302</v>
      </c>
      <c r="G8" s="232" t="s">
        <v>298</v>
      </c>
      <c r="H8" s="236">
        <v>0</v>
      </c>
      <c r="I8" s="236">
        <v>0</v>
      </c>
      <c r="J8" s="236">
        <v>0</v>
      </c>
      <c r="K8" s="236">
        <v>0.33646399999999999</v>
      </c>
      <c r="L8" s="236">
        <v>0.36714000000000002</v>
      </c>
      <c r="M8" s="233">
        <v>0.34899400000000003</v>
      </c>
      <c r="N8" s="240"/>
      <c r="O8" s="240"/>
      <c r="P8" s="240"/>
      <c r="Q8" s="240"/>
      <c r="R8" s="240"/>
    </row>
    <row r="9" spans="1:18">
      <c r="A9" s="231" t="s">
        <v>303</v>
      </c>
      <c r="B9" s="235" t="s">
        <v>300</v>
      </c>
      <c r="C9" s="232" t="s">
        <v>298</v>
      </c>
      <c r="D9" s="232" t="s">
        <v>298</v>
      </c>
      <c r="E9" s="232" t="s">
        <v>298</v>
      </c>
      <c r="F9" s="232" t="s">
        <v>298</v>
      </c>
      <c r="G9" s="232" t="s">
        <v>298</v>
      </c>
      <c r="H9" s="236">
        <v>0.31637999999999999</v>
      </c>
      <c r="I9" s="236">
        <v>0.41584300000000002</v>
      </c>
      <c r="J9" s="236">
        <v>0.36942199999999997</v>
      </c>
      <c r="K9" s="236">
        <v>0.35489999999999999</v>
      </c>
      <c r="L9" s="236">
        <v>0.34093800000000002</v>
      </c>
      <c r="M9" s="231">
        <v>0.35508699999999999</v>
      </c>
      <c r="N9" s="240"/>
      <c r="O9" s="240"/>
      <c r="P9" s="240"/>
      <c r="Q9" s="240"/>
      <c r="R9" s="240"/>
    </row>
    <row r="10" spans="1:18">
      <c r="A10" s="233" t="s">
        <v>304</v>
      </c>
      <c r="B10" s="235" t="s">
        <v>300</v>
      </c>
      <c r="C10" s="232" t="s">
        <v>298</v>
      </c>
      <c r="D10" s="232" t="s">
        <v>298</v>
      </c>
      <c r="E10" s="232" t="s">
        <v>298</v>
      </c>
      <c r="F10" s="232" t="s">
        <v>298</v>
      </c>
      <c r="G10" s="232" t="s">
        <v>298</v>
      </c>
      <c r="H10" s="236">
        <v>0.324826</v>
      </c>
      <c r="I10" s="236">
        <v>0.33829599999999999</v>
      </c>
      <c r="J10" s="236">
        <v>0.29729800000000001</v>
      </c>
      <c r="K10" s="236">
        <v>0.368612</v>
      </c>
      <c r="L10" s="236">
        <v>0.197246</v>
      </c>
      <c r="M10" s="233">
        <v>0.32013999999999998</v>
      </c>
      <c r="N10" s="240"/>
      <c r="O10" s="240"/>
      <c r="P10" s="240"/>
      <c r="Q10" s="240"/>
      <c r="R10" s="240"/>
    </row>
    <row r="11" spans="1:18">
      <c r="A11" s="231" t="s">
        <v>305</v>
      </c>
      <c r="B11" s="235" t="s">
        <v>306</v>
      </c>
      <c r="C11" s="232" t="s">
        <v>298</v>
      </c>
      <c r="D11" s="232" t="s">
        <v>298</v>
      </c>
      <c r="E11" s="232" t="s">
        <v>298</v>
      </c>
      <c r="F11" s="232" t="s">
        <v>298</v>
      </c>
      <c r="G11" s="232" t="s">
        <v>298</v>
      </c>
      <c r="H11" s="236">
        <v>0.275756</v>
      </c>
      <c r="I11" s="236">
        <v>0.164106</v>
      </c>
      <c r="J11" s="236">
        <v>0.37919399999999998</v>
      </c>
      <c r="K11" s="236">
        <v>0.29122799999999999</v>
      </c>
      <c r="L11" s="236">
        <v>0.55203000000000002</v>
      </c>
      <c r="M11" s="231">
        <v>0.31539299999999998</v>
      </c>
      <c r="N11" s="240"/>
      <c r="O11" s="240"/>
      <c r="P11" s="240"/>
      <c r="Q11" s="240"/>
      <c r="R11" s="240"/>
    </row>
    <row r="12" spans="1:18">
      <c r="A12" s="233" t="s">
        <v>307</v>
      </c>
      <c r="B12" s="235" t="s">
        <v>306</v>
      </c>
      <c r="C12" s="232" t="s">
        <v>298</v>
      </c>
      <c r="D12" s="232" t="s">
        <v>298</v>
      </c>
      <c r="E12" s="232" t="s">
        <v>302</v>
      </c>
      <c r="F12" s="232" t="s">
        <v>301</v>
      </c>
      <c r="G12" s="232" t="s">
        <v>301</v>
      </c>
      <c r="H12" s="236">
        <v>2.3383000000000001E-2</v>
      </c>
      <c r="I12" s="236">
        <v>1.8801999999999999E-2</v>
      </c>
      <c r="J12" s="236">
        <v>0.14193</v>
      </c>
      <c r="K12" s="236">
        <v>0</v>
      </c>
      <c r="L12" s="236">
        <v>0</v>
      </c>
      <c r="M12" s="233">
        <v>6.1371000000000002E-2</v>
      </c>
      <c r="N12" s="240"/>
      <c r="O12" s="240"/>
      <c r="P12" s="240"/>
      <c r="Q12" s="240"/>
      <c r="R12" s="240"/>
    </row>
    <row r="13" spans="1:18">
      <c r="A13" s="231" t="s">
        <v>308</v>
      </c>
      <c r="B13" s="235" t="s">
        <v>309</v>
      </c>
      <c r="C13" s="232" t="s">
        <v>298</v>
      </c>
      <c r="D13" s="232" t="s">
        <v>298</v>
      </c>
      <c r="E13" s="232" t="s">
        <v>298</v>
      </c>
      <c r="F13" s="232" t="s">
        <v>298</v>
      </c>
      <c r="G13" s="232" t="s">
        <v>298</v>
      </c>
      <c r="H13" s="236">
        <v>0.42884</v>
      </c>
      <c r="I13" s="236">
        <v>0.54108000000000001</v>
      </c>
      <c r="J13" s="236">
        <v>0.47023100000000001</v>
      </c>
      <c r="K13" s="236">
        <v>0.47179100000000002</v>
      </c>
      <c r="L13" s="236">
        <v>0.44258399999999998</v>
      </c>
      <c r="M13" s="231">
        <v>0.461536</v>
      </c>
      <c r="N13" s="240"/>
      <c r="O13" s="240"/>
      <c r="P13" s="240"/>
      <c r="Q13" s="240"/>
      <c r="R13" s="240"/>
    </row>
    <row r="14" spans="1:18">
      <c r="A14" s="233" t="s">
        <v>310</v>
      </c>
      <c r="B14" s="235" t="s">
        <v>306</v>
      </c>
      <c r="C14" s="232" t="s">
        <v>298</v>
      </c>
      <c r="D14" s="232" t="s">
        <v>298</v>
      </c>
      <c r="E14" s="232" t="s">
        <v>298</v>
      </c>
      <c r="F14" s="232" t="s">
        <v>298</v>
      </c>
      <c r="G14" s="232" t="s">
        <v>302</v>
      </c>
      <c r="H14" s="236">
        <v>6.999E-3</v>
      </c>
      <c r="I14" s="236">
        <v>1.2989000000000001E-2</v>
      </c>
      <c r="J14" s="236">
        <v>4.0029999999999996E-3</v>
      </c>
      <c r="K14" s="236">
        <v>2.1727E-2</v>
      </c>
      <c r="L14" s="236">
        <v>0.25430000000000003</v>
      </c>
      <c r="M14" s="233">
        <v>1.3905000000000001E-2</v>
      </c>
      <c r="N14" s="240"/>
      <c r="O14" s="240"/>
      <c r="P14" s="240"/>
      <c r="Q14" s="240"/>
      <c r="R14" s="240"/>
    </row>
    <row r="15" spans="1:18">
      <c r="A15" s="231" t="s">
        <v>311</v>
      </c>
      <c r="B15" s="235" t="s">
        <v>312</v>
      </c>
      <c r="C15" s="232" t="s">
        <v>298</v>
      </c>
      <c r="D15" s="232" t="s">
        <v>298</v>
      </c>
      <c r="E15" s="232" t="s">
        <v>298</v>
      </c>
      <c r="F15" s="232" t="s">
        <v>298</v>
      </c>
      <c r="G15" s="232" t="s">
        <v>298</v>
      </c>
      <c r="H15" s="236">
        <v>0.25453199999999998</v>
      </c>
      <c r="I15" s="236">
        <v>0.35668299999999997</v>
      </c>
      <c r="J15" s="236">
        <v>0.37116700000000002</v>
      </c>
      <c r="K15" s="236">
        <v>0.35009400000000002</v>
      </c>
      <c r="L15" s="236">
        <v>0.30487199999999998</v>
      </c>
      <c r="M15" s="231">
        <v>0.33721600000000002</v>
      </c>
      <c r="N15" s="240"/>
      <c r="O15" s="240"/>
      <c r="P15" s="240"/>
      <c r="Q15" s="240"/>
      <c r="R15" s="240"/>
    </row>
    <row r="16" spans="1:18">
      <c r="A16" s="233" t="s">
        <v>429</v>
      </c>
      <c r="B16" s="235" t="s">
        <v>300</v>
      </c>
      <c r="C16" s="232" t="s">
        <v>301</v>
      </c>
      <c r="D16" s="232" t="s">
        <v>301</v>
      </c>
      <c r="E16" s="232" t="s">
        <v>301</v>
      </c>
      <c r="F16" s="232" t="s">
        <v>301</v>
      </c>
      <c r="G16" s="232" t="s">
        <v>302</v>
      </c>
      <c r="H16" s="236">
        <v>0</v>
      </c>
      <c r="I16" s="236">
        <v>0</v>
      </c>
      <c r="J16" s="236">
        <v>0</v>
      </c>
      <c r="K16" s="236">
        <v>0</v>
      </c>
      <c r="L16" s="236">
        <v>0.30962200000000001</v>
      </c>
      <c r="M16" s="233">
        <v>0.332125</v>
      </c>
      <c r="N16" s="240"/>
      <c r="O16" s="240"/>
      <c r="P16" s="240"/>
      <c r="Q16" s="240"/>
      <c r="R16" s="240"/>
    </row>
    <row r="17" spans="1:18">
      <c r="A17" s="231" t="s">
        <v>430</v>
      </c>
      <c r="B17" s="235" t="s">
        <v>300</v>
      </c>
      <c r="C17" s="232" t="s">
        <v>301</v>
      </c>
      <c r="D17" s="232" t="s">
        <v>301</v>
      </c>
      <c r="E17" s="232" t="s">
        <v>301</v>
      </c>
      <c r="F17" s="232" t="s">
        <v>301</v>
      </c>
      <c r="G17" s="232" t="s">
        <v>302</v>
      </c>
      <c r="H17" s="236">
        <v>0</v>
      </c>
      <c r="I17" s="236">
        <v>0</v>
      </c>
      <c r="J17" s="236">
        <v>0</v>
      </c>
      <c r="K17" s="236">
        <v>0</v>
      </c>
      <c r="L17" s="236">
        <v>0.33433800000000002</v>
      </c>
      <c r="M17" s="231">
        <v>0.340364</v>
      </c>
      <c r="N17" s="240"/>
      <c r="O17" s="240"/>
      <c r="P17" s="240"/>
      <c r="Q17" s="240"/>
      <c r="R17" s="240"/>
    </row>
    <row r="18" spans="1:18">
      <c r="A18" s="233" t="s">
        <v>313</v>
      </c>
      <c r="B18" s="235" t="s">
        <v>300</v>
      </c>
      <c r="C18" s="232" t="s">
        <v>298</v>
      </c>
      <c r="D18" s="232" t="s">
        <v>298</v>
      </c>
      <c r="E18" s="232" t="s">
        <v>298</v>
      </c>
      <c r="F18" s="232" t="s">
        <v>298</v>
      </c>
      <c r="G18" s="232" t="s">
        <v>298</v>
      </c>
      <c r="H18" s="236">
        <v>0.22068299999999999</v>
      </c>
      <c r="I18" s="236">
        <v>0.31964799999999999</v>
      </c>
      <c r="J18" s="236">
        <v>0.26788099999999998</v>
      </c>
      <c r="K18" s="236">
        <v>0.26903500000000002</v>
      </c>
      <c r="L18" s="236">
        <v>0.234623</v>
      </c>
      <c r="M18" s="233">
        <v>0.25718000000000002</v>
      </c>
      <c r="N18" s="240"/>
      <c r="O18" s="240"/>
      <c r="P18" s="240"/>
      <c r="Q18" s="240"/>
      <c r="R18" s="240"/>
    </row>
    <row r="19" spans="1:18">
      <c r="A19" s="231" t="s">
        <v>314</v>
      </c>
      <c r="B19" s="235" t="s">
        <v>300</v>
      </c>
      <c r="C19" s="232" t="s">
        <v>301</v>
      </c>
      <c r="D19" s="232" t="s">
        <v>301</v>
      </c>
      <c r="E19" s="232" t="s">
        <v>301</v>
      </c>
      <c r="F19" s="232" t="s">
        <v>302</v>
      </c>
      <c r="G19" s="232" t="s">
        <v>298</v>
      </c>
      <c r="H19" s="236">
        <v>0</v>
      </c>
      <c r="I19" s="236">
        <v>0</v>
      </c>
      <c r="J19" s="236">
        <v>0</v>
      </c>
      <c r="K19" s="236">
        <v>0.33463500000000002</v>
      </c>
      <c r="L19" s="236">
        <v>0.13109499999999999</v>
      </c>
      <c r="M19" s="231">
        <v>0.269702</v>
      </c>
      <c r="N19" s="240"/>
      <c r="O19" s="240"/>
      <c r="P19" s="240"/>
      <c r="Q19" s="240"/>
      <c r="R19" s="240"/>
    </row>
    <row r="20" spans="1:18">
      <c r="A20" s="233" t="s">
        <v>431</v>
      </c>
      <c r="B20" s="235" t="s">
        <v>306</v>
      </c>
      <c r="C20" s="232" t="s">
        <v>298</v>
      </c>
      <c r="D20" s="232" t="s">
        <v>298</v>
      </c>
      <c r="E20" s="232" t="s">
        <v>298</v>
      </c>
      <c r="F20" s="232" t="s">
        <v>298</v>
      </c>
      <c r="G20" s="232" t="s">
        <v>298</v>
      </c>
      <c r="H20" s="236">
        <v>0.21875900000000001</v>
      </c>
      <c r="I20" s="236">
        <v>0.18764500000000001</v>
      </c>
      <c r="J20" s="236">
        <v>0.11122899999999999</v>
      </c>
      <c r="K20" s="236">
        <v>0.164463</v>
      </c>
      <c r="L20" s="236">
        <v>0.45061499999999999</v>
      </c>
      <c r="M20" s="233">
        <v>0.19028900000000001</v>
      </c>
      <c r="N20" s="240"/>
      <c r="O20" s="240"/>
      <c r="P20" s="240"/>
      <c r="Q20" s="240"/>
      <c r="R20" s="240"/>
    </row>
    <row r="21" spans="1:18">
      <c r="A21" s="231" t="s">
        <v>315</v>
      </c>
      <c r="B21" s="235" t="s">
        <v>309</v>
      </c>
      <c r="C21" s="232" t="s">
        <v>301</v>
      </c>
      <c r="D21" s="232" t="s">
        <v>301</v>
      </c>
      <c r="E21" s="232" t="s">
        <v>301</v>
      </c>
      <c r="F21" s="232" t="s">
        <v>298</v>
      </c>
      <c r="G21" s="232" t="s">
        <v>298</v>
      </c>
      <c r="H21" s="236">
        <v>0</v>
      </c>
      <c r="I21" s="236">
        <v>0</v>
      </c>
      <c r="J21" s="236">
        <v>0</v>
      </c>
      <c r="K21" s="236">
        <v>0.16778100000000001</v>
      </c>
      <c r="L21" s="236">
        <v>0.25023299999999998</v>
      </c>
      <c r="M21" s="231">
        <v>0.30435499999999999</v>
      </c>
      <c r="N21" s="240"/>
      <c r="O21" s="240"/>
      <c r="P21" s="240"/>
      <c r="Q21" s="240"/>
      <c r="R21" s="240"/>
    </row>
    <row r="22" spans="1:18">
      <c r="A22" s="233" t="s">
        <v>316</v>
      </c>
      <c r="B22" s="235" t="s">
        <v>300</v>
      </c>
      <c r="C22" s="232" t="s">
        <v>302</v>
      </c>
      <c r="D22" s="232" t="s">
        <v>298</v>
      </c>
      <c r="E22" s="232" t="s">
        <v>298</v>
      </c>
      <c r="F22" s="232" t="s">
        <v>298</v>
      </c>
      <c r="G22" s="232" t="s">
        <v>298</v>
      </c>
      <c r="H22" s="236">
        <v>0.29811799999999999</v>
      </c>
      <c r="I22" s="236">
        <v>0.45276</v>
      </c>
      <c r="J22" s="236">
        <v>0.48927700000000002</v>
      </c>
      <c r="K22" s="236">
        <v>0.45625399999999999</v>
      </c>
      <c r="L22" s="236">
        <v>0.40421099999999999</v>
      </c>
      <c r="M22" s="233">
        <v>0.46609699999999998</v>
      </c>
      <c r="N22" s="240"/>
      <c r="O22" s="240"/>
      <c r="P22" s="240"/>
      <c r="Q22" s="240"/>
      <c r="R22" s="240"/>
    </row>
    <row r="23" spans="1:18">
      <c r="A23" s="231" t="s">
        <v>317</v>
      </c>
      <c r="B23" s="235" t="s">
        <v>306</v>
      </c>
      <c r="C23" s="232" t="s">
        <v>301</v>
      </c>
      <c r="D23" s="232" t="s">
        <v>301</v>
      </c>
      <c r="E23" s="232" t="s">
        <v>301</v>
      </c>
      <c r="F23" s="232" t="s">
        <v>302</v>
      </c>
      <c r="G23" s="232" t="s">
        <v>298</v>
      </c>
      <c r="H23" s="236">
        <v>0</v>
      </c>
      <c r="I23" s="236">
        <v>0</v>
      </c>
      <c r="J23" s="236">
        <v>0</v>
      </c>
      <c r="K23" s="236">
        <v>0.387318</v>
      </c>
      <c r="L23" s="236">
        <v>0.58011500000000005</v>
      </c>
      <c r="M23" s="231">
        <v>0.46651999999999999</v>
      </c>
      <c r="N23" s="240"/>
      <c r="O23" s="240"/>
      <c r="P23" s="240"/>
      <c r="Q23" s="240"/>
      <c r="R23" s="240"/>
    </row>
    <row r="24" spans="1:18">
      <c r="A24" s="233" t="s">
        <v>318</v>
      </c>
      <c r="B24" s="235" t="s">
        <v>312</v>
      </c>
      <c r="C24" s="232" t="s">
        <v>298</v>
      </c>
      <c r="D24" s="232" t="s">
        <v>298</v>
      </c>
      <c r="E24" s="232" t="s">
        <v>298</v>
      </c>
      <c r="F24" s="232" t="s">
        <v>298</v>
      </c>
      <c r="G24" s="232" t="s">
        <v>298</v>
      </c>
      <c r="H24" s="236">
        <v>0.334563</v>
      </c>
      <c r="I24" s="236">
        <v>0.45325599999999999</v>
      </c>
      <c r="J24" s="236">
        <v>0.43248799999999998</v>
      </c>
      <c r="K24" s="236">
        <v>0.479711</v>
      </c>
      <c r="L24" s="236">
        <v>0.32829700000000001</v>
      </c>
      <c r="M24" s="233">
        <v>0.40676899999999999</v>
      </c>
      <c r="N24" s="240"/>
      <c r="O24" s="240"/>
      <c r="P24" s="240"/>
      <c r="Q24" s="240"/>
      <c r="R24" s="240"/>
    </row>
    <row r="25" spans="1:18">
      <c r="A25" s="231" t="s">
        <v>319</v>
      </c>
      <c r="B25" s="235" t="s">
        <v>300</v>
      </c>
      <c r="C25" s="232" t="s">
        <v>298</v>
      </c>
      <c r="D25" s="232" t="s">
        <v>298</v>
      </c>
      <c r="E25" s="232" t="s">
        <v>298</v>
      </c>
      <c r="F25" s="232" t="s">
        <v>298</v>
      </c>
      <c r="G25" s="232" t="s">
        <v>298</v>
      </c>
      <c r="H25" s="236">
        <v>0.28534500000000002</v>
      </c>
      <c r="I25" s="236">
        <v>0.42659799999999998</v>
      </c>
      <c r="J25" s="236">
        <v>0.36888199999999999</v>
      </c>
      <c r="K25" s="236">
        <v>0.41411999999999999</v>
      </c>
      <c r="L25" s="236">
        <v>0.26885799999999999</v>
      </c>
      <c r="M25" s="231">
        <v>0.35611599999999999</v>
      </c>
      <c r="N25" s="240"/>
      <c r="O25" s="240"/>
      <c r="P25" s="240"/>
      <c r="Q25" s="240"/>
      <c r="R25" s="240"/>
    </row>
    <row r="26" spans="1:18">
      <c r="A26" s="233" t="s">
        <v>320</v>
      </c>
      <c r="B26" s="235" t="s">
        <v>300</v>
      </c>
      <c r="C26" s="232" t="s">
        <v>298</v>
      </c>
      <c r="D26" s="232" t="s">
        <v>298</v>
      </c>
      <c r="E26" s="232" t="s">
        <v>298</v>
      </c>
      <c r="F26" s="232" t="s">
        <v>298</v>
      </c>
      <c r="G26" s="232" t="s">
        <v>298</v>
      </c>
      <c r="H26" s="236">
        <v>0.31608399999999998</v>
      </c>
      <c r="I26" s="236">
        <v>0.39894099999999999</v>
      </c>
      <c r="J26" s="236">
        <v>0.29411500000000002</v>
      </c>
      <c r="K26" s="236">
        <v>0.399615</v>
      </c>
      <c r="L26" s="236">
        <v>0.34875099999999998</v>
      </c>
      <c r="M26" s="233">
        <v>0.35459200000000002</v>
      </c>
      <c r="N26" s="240"/>
      <c r="O26" s="240"/>
      <c r="P26" s="240"/>
      <c r="Q26" s="240"/>
      <c r="R26" s="240"/>
    </row>
    <row r="27" spans="1:18">
      <c r="A27" s="231" t="s">
        <v>321</v>
      </c>
      <c r="B27" s="235" t="s">
        <v>306</v>
      </c>
      <c r="C27" s="232" t="s">
        <v>298</v>
      </c>
      <c r="D27" s="232" t="s">
        <v>298</v>
      </c>
      <c r="E27" s="232" t="s">
        <v>298</v>
      </c>
      <c r="F27" s="232" t="s">
        <v>298</v>
      </c>
      <c r="G27" s="232" t="s">
        <v>298</v>
      </c>
      <c r="H27" s="236">
        <v>0.18510399999999999</v>
      </c>
      <c r="I27" s="236">
        <v>0.12823300000000001</v>
      </c>
      <c r="J27" s="236">
        <v>0.18373900000000001</v>
      </c>
      <c r="K27" s="236">
        <v>0.28271299999999999</v>
      </c>
      <c r="L27" s="236">
        <v>0.37458799999999998</v>
      </c>
      <c r="M27" s="231">
        <v>0.21718499999999999</v>
      </c>
      <c r="N27" s="240"/>
      <c r="O27" s="240"/>
      <c r="P27" s="240"/>
      <c r="Q27" s="240"/>
      <c r="R27" s="240"/>
    </row>
    <row r="28" spans="1:18">
      <c r="A28" s="233" t="s">
        <v>322</v>
      </c>
      <c r="B28" s="235" t="s">
        <v>312</v>
      </c>
      <c r="C28" s="232" t="s">
        <v>298</v>
      </c>
      <c r="D28" s="232" t="s">
        <v>298</v>
      </c>
      <c r="E28" s="232" t="s">
        <v>298</v>
      </c>
      <c r="F28" s="232" t="s">
        <v>298</v>
      </c>
      <c r="G28" s="232" t="s">
        <v>298</v>
      </c>
      <c r="H28" s="236">
        <v>0.47528599999999999</v>
      </c>
      <c r="I28" s="236">
        <v>0.54281999999999997</v>
      </c>
      <c r="J28" s="236">
        <v>0.55528699999999998</v>
      </c>
      <c r="K28" s="236">
        <v>0.58986000000000005</v>
      </c>
      <c r="L28" s="236">
        <v>0.48678199999999999</v>
      </c>
      <c r="M28" s="233">
        <v>0.52829599999999999</v>
      </c>
      <c r="N28" s="240"/>
      <c r="O28" s="240"/>
      <c r="P28" s="240"/>
      <c r="Q28" s="240"/>
      <c r="R28" s="240"/>
    </row>
    <row r="29" spans="1:18">
      <c r="A29" s="231" t="s">
        <v>432</v>
      </c>
      <c r="B29" s="235" t="s">
        <v>300</v>
      </c>
      <c r="C29" s="232" t="s">
        <v>301</v>
      </c>
      <c r="D29" s="232" t="s">
        <v>301</v>
      </c>
      <c r="E29" s="232" t="s">
        <v>301</v>
      </c>
      <c r="F29" s="232" t="s">
        <v>301</v>
      </c>
      <c r="G29" s="232" t="s">
        <v>302</v>
      </c>
      <c r="H29" s="236">
        <v>0</v>
      </c>
      <c r="I29" s="236">
        <v>0</v>
      </c>
      <c r="J29" s="236">
        <v>0</v>
      </c>
      <c r="K29" s="236">
        <v>0</v>
      </c>
      <c r="L29" s="236">
        <v>0.22564400000000001</v>
      </c>
      <c r="M29" s="231">
        <v>0.30413299999999999</v>
      </c>
      <c r="N29" s="240"/>
      <c r="O29" s="240"/>
      <c r="P29" s="240"/>
      <c r="Q29" s="240"/>
      <c r="R29" s="240"/>
    </row>
    <row r="30" spans="1:18">
      <c r="A30" s="233" t="s">
        <v>433</v>
      </c>
      <c r="B30" s="235" t="s">
        <v>300</v>
      </c>
      <c r="C30" s="232" t="s">
        <v>301</v>
      </c>
      <c r="D30" s="232" t="s">
        <v>301</v>
      </c>
      <c r="E30" s="232" t="s">
        <v>301</v>
      </c>
      <c r="F30" s="232" t="s">
        <v>301</v>
      </c>
      <c r="G30" s="232" t="s">
        <v>302</v>
      </c>
      <c r="H30" s="236">
        <v>0</v>
      </c>
      <c r="I30" s="236">
        <v>0</v>
      </c>
      <c r="J30" s="236">
        <v>0</v>
      </c>
      <c r="K30" s="236">
        <v>0</v>
      </c>
      <c r="L30" s="236">
        <v>0.32231500000000002</v>
      </c>
      <c r="M30" s="233">
        <v>0.33635599999999999</v>
      </c>
      <c r="N30" s="240"/>
      <c r="O30" s="240"/>
      <c r="P30" s="240"/>
      <c r="Q30" s="240"/>
      <c r="R30" s="240"/>
    </row>
    <row r="31" spans="1:18">
      <c r="A31" s="231" t="s">
        <v>323</v>
      </c>
      <c r="B31" s="235" t="s">
        <v>306</v>
      </c>
      <c r="C31" s="232" t="s">
        <v>298</v>
      </c>
      <c r="D31" s="232" t="s">
        <v>298</v>
      </c>
      <c r="E31" s="232" t="s">
        <v>298</v>
      </c>
      <c r="F31" s="232" t="s">
        <v>298</v>
      </c>
      <c r="G31" s="232" t="s">
        <v>298</v>
      </c>
      <c r="H31" s="236">
        <v>0.15686900000000001</v>
      </c>
      <c r="I31" s="236">
        <v>9.7851999999999995E-2</v>
      </c>
      <c r="J31" s="236">
        <v>0.175123</v>
      </c>
      <c r="K31" s="236">
        <v>0.26400000000000001</v>
      </c>
      <c r="L31" s="236">
        <v>0.63038300000000003</v>
      </c>
      <c r="M31" s="231">
        <v>0.19866400000000001</v>
      </c>
      <c r="N31" s="240"/>
      <c r="O31" s="240"/>
      <c r="P31" s="240"/>
      <c r="Q31" s="240"/>
      <c r="R31" s="240"/>
    </row>
    <row r="32" spans="1:18">
      <c r="A32" s="233" t="s">
        <v>434</v>
      </c>
      <c r="B32" s="235" t="s">
        <v>297</v>
      </c>
      <c r="C32" s="232" t="s">
        <v>298</v>
      </c>
      <c r="D32" s="232" t="s">
        <v>298</v>
      </c>
      <c r="E32" s="232" t="s">
        <v>298</v>
      </c>
      <c r="F32" s="232" t="s">
        <v>298</v>
      </c>
      <c r="G32" s="232" t="s">
        <v>298</v>
      </c>
      <c r="H32" s="236">
        <v>0.65069999999999995</v>
      </c>
      <c r="I32" s="236">
        <v>0.67395099999999997</v>
      </c>
      <c r="J32" s="236">
        <v>0.51442600000000005</v>
      </c>
      <c r="K32" s="236">
        <v>0.34415699999999999</v>
      </c>
      <c r="L32" s="236">
        <v>0.14938699999999999</v>
      </c>
      <c r="M32" s="233">
        <v>0.50309499999999996</v>
      </c>
      <c r="N32" s="240"/>
      <c r="O32" s="240"/>
      <c r="P32" s="240"/>
      <c r="Q32" s="240"/>
      <c r="R32" s="240"/>
    </row>
    <row r="33" spans="1:18">
      <c r="A33" s="231" t="s">
        <v>324</v>
      </c>
      <c r="B33" s="235" t="s">
        <v>306</v>
      </c>
      <c r="C33" s="232" t="s">
        <v>298</v>
      </c>
      <c r="D33" s="232" t="s">
        <v>298</v>
      </c>
      <c r="E33" s="232" t="s">
        <v>298</v>
      </c>
      <c r="F33" s="232" t="s">
        <v>298</v>
      </c>
      <c r="G33" s="232" t="s">
        <v>298</v>
      </c>
      <c r="H33" s="236">
        <v>0.13736100000000001</v>
      </c>
      <c r="I33" s="236">
        <v>0.160249</v>
      </c>
      <c r="J33" s="236">
        <v>0.31313200000000002</v>
      </c>
      <c r="K33" s="236">
        <v>0.28238200000000002</v>
      </c>
      <c r="L33" s="236">
        <v>0.67248200000000002</v>
      </c>
      <c r="M33" s="231">
        <v>0.25192100000000001</v>
      </c>
      <c r="N33" s="240"/>
      <c r="O33" s="240"/>
      <c r="P33" s="240"/>
      <c r="Q33" s="240"/>
      <c r="R33" s="240"/>
    </row>
    <row r="34" spans="1:18">
      <c r="A34" s="233" t="s">
        <v>435</v>
      </c>
      <c r="B34" s="235" t="s">
        <v>300</v>
      </c>
      <c r="C34" s="232" t="s">
        <v>301</v>
      </c>
      <c r="D34" s="232" t="s">
        <v>301</v>
      </c>
      <c r="E34" s="232" t="s">
        <v>301</v>
      </c>
      <c r="F34" s="232" t="s">
        <v>301</v>
      </c>
      <c r="G34" s="232" t="s">
        <v>302</v>
      </c>
      <c r="H34" s="236">
        <v>0</v>
      </c>
      <c r="I34" s="236">
        <v>0</v>
      </c>
      <c r="J34" s="236">
        <v>0</v>
      </c>
      <c r="K34" s="236">
        <v>0</v>
      </c>
      <c r="L34" s="236">
        <v>0.38324599999999998</v>
      </c>
      <c r="M34" s="233">
        <v>0.35666700000000001</v>
      </c>
      <c r="N34" s="240"/>
      <c r="O34" s="240"/>
      <c r="P34" s="240"/>
      <c r="Q34" s="240"/>
      <c r="R34" s="240"/>
    </row>
    <row r="35" spans="1:18">
      <c r="A35" s="231" t="s">
        <v>325</v>
      </c>
      <c r="B35" s="235" t="s">
        <v>326</v>
      </c>
      <c r="C35" s="232" t="s">
        <v>298</v>
      </c>
      <c r="D35" s="232" t="s">
        <v>298</v>
      </c>
      <c r="E35" s="232" t="s">
        <v>298</v>
      </c>
      <c r="F35" s="232" t="s">
        <v>298</v>
      </c>
      <c r="G35" s="232" t="s">
        <v>298</v>
      </c>
      <c r="H35" s="236">
        <v>1.743E-3</v>
      </c>
      <c r="I35" s="236">
        <v>9.5600000000000004E-4</v>
      </c>
      <c r="J35" s="236">
        <v>3.1350000000000002E-3</v>
      </c>
      <c r="K35" s="236">
        <v>4.9119999999999997E-3</v>
      </c>
      <c r="L35" s="236">
        <v>5.3189999999999999E-3</v>
      </c>
      <c r="M35" s="231">
        <v>3.264E-3</v>
      </c>
      <c r="N35" s="240"/>
      <c r="O35" s="240"/>
      <c r="P35" s="240"/>
      <c r="Q35" s="240"/>
      <c r="R35" s="240"/>
    </row>
    <row r="36" spans="1:18">
      <c r="A36" s="233" t="s">
        <v>327</v>
      </c>
      <c r="B36" s="235" t="s">
        <v>328</v>
      </c>
      <c r="C36" s="232" t="s">
        <v>298</v>
      </c>
      <c r="D36" s="232" t="s">
        <v>298</v>
      </c>
      <c r="E36" s="232" t="s">
        <v>298</v>
      </c>
      <c r="F36" s="232" t="s">
        <v>298</v>
      </c>
      <c r="G36" s="232" t="s">
        <v>298</v>
      </c>
      <c r="H36" s="236">
        <v>8.4280999999999995E-2</v>
      </c>
      <c r="I36" s="236">
        <v>9.6969E-2</v>
      </c>
      <c r="J36" s="236">
        <v>9.0515999999999999E-2</v>
      </c>
      <c r="K36" s="236">
        <v>8.8673000000000002E-2</v>
      </c>
      <c r="L36" s="236">
        <v>7.1914000000000006E-2</v>
      </c>
      <c r="M36" s="233">
        <v>8.7822999999999998E-2</v>
      </c>
      <c r="N36" s="240"/>
      <c r="O36" s="240"/>
      <c r="P36" s="240"/>
      <c r="Q36" s="240"/>
      <c r="R36" s="240"/>
    </row>
    <row r="37" spans="1:18">
      <c r="A37" s="231" t="s">
        <v>329</v>
      </c>
      <c r="B37" s="235" t="s">
        <v>300</v>
      </c>
      <c r="C37" s="232" t="s">
        <v>298</v>
      </c>
      <c r="D37" s="232" t="s">
        <v>298</v>
      </c>
      <c r="E37" s="232" t="s">
        <v>298</v>
      </c>
      <c r="F37" s="232" t="s">
        <v>298</v>
      </c>
      <c r="G37" s="232" t="s">
        <v>298</v>
      </c>
      <c r="H37" s="236">
        <v>0.40684500000000001</v>
      </c>
      <c r="I37" s="236">
        <v>0.50254900000000002</v>
      </c>
      <c r="J37" s="236">
        <v>0.47595799999999999</v>
      </c>
      <c r="K37" s="236">
        <v>0.48383599999999999</v>
      </c>
      <c r="L37" s="236">
        <v>0.40267900000000001</v>
      </c>
      <c r="M37" s="231">
        <v>0.45554600000000001</v>
      </c>
      <c r="N37" s="240"/>
      <c r="O37" s="240"/>
      <c r="P37" s="240"/>
      <c r="Q37" s="240"/>
      <c r="R37" s="240"/>
    </row>
    <row r="38" spans="1:18">
      <c r="A38" s="233" t="s">
        <v>436</v>
      </c>
      <c r="B38" s="235" t="s">
        <v>300</v>
      </c>
      <c r="C38" s="232" t="s">
        <v>301</v>
      </c>
      <c r="D38" s="232" t="s">
        <v>301</v>
      </c>
      <c r="E38" s="232" t="s">
        <v>301</v>
      </c>
      <c r="F38" s="232" t="s">
        <v>301</v>
      </c>
      <c r="G38" s="232" t="s">
        <v>302</v>
      </c>
      <c r="H38" s="236">
        <v>0</v>
      </c>
      <c r="I38" s="236">
        <v>0</v>
      </c>
      <c r="J38" s="236">
        <v>0</v>
      </c>
      <c r="K38" s="236">
        <v>0</v>
      </c>
      <c r="L38" s="236">
        <v>0.399503</v>
      </c>
      <c r="M38" s="233">
        <v>0.36208600000000002</v>
      </c>
      <c r="N38" s="240"/>
      <c r="O38" s="240"/>
      <c r="P38" s="240"/>
      <c r="Q38" s="240"/>
      <c r="R38" s="240"/>
    </row>
    <row r="39" spans="1:18">
      <c r="A39" s="231" t="s">
        <v>330</v>
      </c>
      <c r="B39" s="235" t="s">
        <v>306</v>
      </c>
      <c r="C39" s="232" t="s">
        <v>298</v>
      </c>
      <c r="D39" s="232" t="s">
        <v>298</v>
      </c>
      <c r="E39" s="232" t="s">
        <v>298</v>
      </c>
      <c r="F39" s="232" t="s">
        <v>298</v>
      </c>
      <c r="G39" s="232" t="s">
        <v>298</v>
      </c>
      <c r="H39" s="236">
        <v>0.45061699999999999</v>
      </c>
      <c r="I39" s="236">
        <v>0.771783</v>
      </c>
      <c r="J39" s="236">
        <v>0.67464100000000005</v>
      </c>
      <c r="K39" s="236">
        <v>0.64898299999999998</v>
      </c>
      <c r="L39" s="236">
        <v>0.68111900000000003</v>
      </c>
      <c r="M39" s="231">
        <v>0.66824799999999995</v>
      </c>
      <c r="N39" s="240"/>
      <c r="O39" s="240"/>
      <c r="P39" s="240"/>
      <c r="Q39" s="240"/>
      <c r="R39" s="240"/>
    </row>
    <row r="40" spans="1:18">
      <c r="A40" s="233" t="s">
        <v>331</v>
      </c>
      <c r="B40" s="235" t="s">
        <v>306</v>
      </c>
      <c r="C40" s="232" t="s">
        <v>298</v>
      </c>
      <c r="D40" s="232" t="s">
        <v>298</v>
      </c>
      <c r="E40" s="232" t="s">
        <v>298</v>
      </c>
      <c r="F40" s="232" t="s">
        <v>298</v>
      </c>
      <c r="G40" s="232" t="s">
        <v>298</v>
      </c>
      <c r="H40" s="236">
        <v>0.197551</v>
      </c>
      <c r="I40" s="236">
        <v>0.17303499999999999</v>
      </c>
      <c r="J40" s="236">
        <v>0.139018</v>
      </c>
      <c r="K40" s="236">
        <v>0.17457900000000001</v>
      </c>
      <c r="L40" s="236">
        <v>0.27109</v>
      </c>
      <c r="M40" s="233">
        <v>0.18172199999999999</v>
      </c>
      <c r="N40" s="240"/>
      <c r="O40" s="240"/>
      <c r="P40" s="240"/>
      <c r="Q40" s="240"/>
      <c r="R40" s="240"/>
    </row>
    <row r="41" spans="1:18">
      <c r="A41" s="231" t="s">
        <v>437</v>
      </c>
      <c r="B41" s="235" t="s">
        <v>300</v>
      </c>
      <c r="C41" s="232" t="s">
        <v>301</v>
      </c>
      <c r="D41" s="232" t="s">
        <v>301</v>
      </c>
      <c r="E41" s="232" t="s">
        <v>301</v>
      </c>
      <c r="F41" s="232" t="s">
        <v>301</v>
      </c>
      <c r="G41" s="232" t="s">
        <v>302</v>
      </c>
      <c r="H41" s="236">
        <v>0</v>
      </c>
      <c r="I41" s="236">
        <v>0</v>
      </c>
      <c r="J41" s="236">
        <v>0</v>
      </c>
      <c r="K41" s="236">
        <v>0</v>
      </c>
      <c r="L41" s="236">
        <v>0.33772799999999997</v>
      </c>
      <c r="M41" s="231">
        <v>0.34149400000000002</v>
      </c>
      <c r="N41" s="240"/>
      <c r="O41" s="240"/>
      <c r="P41" s="240"/>
      <c r="Q41" s="240"/>
      <c r="R41" s="240"/>
    </row>
    <row r="42" spans="1:18">
      <c r="A42" s="233" t="s">
        <v>332</v>
      </c>
      <c r="B42" s="235" t="s">
        <v>306</v>
      </c>
      <c r="C42" s="232" t="s">
        <v>298</v>
      </c>
      <c r="D42" s="232" t="s">
        <v>298</v>
      </c>
      <c r="E42" s="232" t="s">
        <v>298</v>
      </c>
      <c r="F42" s="232" t="s">
        <v>298</v>
      </c>
      <c r="G42" s="232" t="s">
        <v>298</v>
      </c>
      <c r="H42" s="236">
        <v>0.49013400000000001</v>
      </c>
      <c r="I42" s="236">
        <v>0.18662400000000001</v>
      </c>
      <c r="J42" s="236">
        <v>0.25534499999999999</v>
      </c>
      <c r="K42" s="236">
        <v>0.411389</v>
      </c>
      <c r="L42" s="236">
        <v>0.50135799999999997</v>
      </c>
      <c r="M42" s="233">
        <v>0.38562299999999999</v>
      </c>
      <c r="N42" s="240"/>
      <c r="O42" s="240"/>
      <c r="P42" s="240"/>
      <c r="Q42" s="240"/>
      <c r="R42" s="240"/>
    </row>
    <row r="43" spans="1:18">
      <c r="A43" s="231" t="s">
        <v>333</v>
      </c>
      <c r="B43" s="235" t="s">
        <v>326</v>
      </c>
      <c r="C43" s="232" t="s">
        <v>298</v>
      </c>
      <c r="D43" s="232" t="s">
        <v>298</v>
      </c>
      <c r="E43" s="232" t="s">
        <v>298</v>
      </c>
      <c r="F43" s="232" t="s">
        <v>298</v>
      </c>
      <c r="G43" s="232" t="s">
        <v>298</v>
      </c>
      <c r="H43" s="236">
        <v>7.2000000000000005E-4</v>
      </c>
      <c r="I43" s="236">
        <v>9.0200000000000002E-4</v>
      </c>
      <c r="J43" s="236">
        <v>2.843E-3</v>
      </c>
      <c r="K43" s="236">
        <v>4.8609999999999999E-3</v>
      </c>
      <c r="L43" s="236">
        <v>4.5199999999999998E-4</v>
      </c>
      <c r="M43" s="231">
        <v>1.488E-3</v>
      </c>
      <c r="N43" s="240"/>
      <c r="O43" s="240"/>
      <c r="P43" s="240"/>
      <c r="Q43" s="240"/>
      <c r="R43" s="240"/>
    </row>
    <row r="44" spans="1:18">
      <c r="A44" s="233" t="s">
        <v>334</v>
      </c>
      <c r="B44" s="235" t="s">
        <v>328</v>
      </c>
      <c r="C44" s="232" t="s">
        <v>298</v>
      </c>
      <c r="D44" s="232" t="s">
        <v>298</v>
      </c>
      <c r="E44" s="232" t="s">
        <v>298</v>
      </c>
      <c r="F44" s="232" t="s">
        <v>298</v>
      </c>
      <c r="G44" s="232" t="s">
        <v>298</v>
      </c>
      <c r="H44" s="236">
        <v>0.15099000000000001</v>
      </c>
      <c r="I44" s="236">
        <v>0.150898</v>
      </c>
      <c r="J44" s="236">
        <v>0.15065000000000001</v>
      </c>
      <c r="K44" s="236">
        <v>0.14635300000000001</v>
      </c>
      <c r="L44" s="236">
        <v>0.15959599999999999</v>
      </c>
      <c r="M44" s="233">
        <v>0.15084600000000001</v>
      </c>
      <c r="N44" s="240"/>
      <c r="O44" s="240"/>
      <c r="P44" s="240"/>
      <c r="Q44" s="240"/>
      <c r="R44" s="240"/>
    </row>
    <row r="45" spans="1:18">
      <c r="A45" s="231" t="s">
        <v>335</v>
      </c>
      <c r="B45" s="235" t="s">
        <v>297</v>
      </c>
      <c r="C45" s="232" t="s">
        <v>298</v>
      </c>
      <c r="D45" s="232" t="s">
        <v>298</v>
      </c>
      <c r="E45" s="232" t="s">
        <v>298</v>
      </c>
      <c r="F45" s="232" t="s">
        <v>298</v>
      </c>
      <c r="G45" s="232" t="s">
        <v>298</v>
      </c>
      <c r="H45" s="236">
        <v>0.82477400000000001</v>
      </c>
      <c r="I45" s="236">
        <v>0.80515099999999995</v>
      </c>
      <c r="J45" s="236">
        <v>0.82214900000000002</v>
      </c>
      <c r="K45" s="236">
        <v>0.76202999999999999</v>
      </c>
      <c r="L45" s="236">
        <v>0.62270499999999995</v>
      </c>
      <c r="M45" s="231">
        <v>0.79644300000000001</v>
      </c>
      <c r="N45" s="240"/>
      <c r="O45" s="240"/>
      <c r="P45" s="240"/>
      <c r="Q45" s="240"/>
      <c r="R45" s="240"/>
    </row>
    <row r="46" spans="1:18">
      <c r="A46" s="233" t="s">
        <v>438</v>
      </c>
      <c r="B46" s="235" t="s">
        <v>309</v>
      </c>
      <c r="C46" s="232" t="s">
        <v>301</v>
      </c>
      <c r="D46" s="232" t="s">
        <v>301</v>
      </c>
      <c r="E46" s="232" t="s">
        <v>301</v>
      </c>
      <c r="F46" s="232" t="s">
        <v>301</v>
      </c>
      <c r="G46" s="232" t="s">
        <v>302</v>
      </c>
      <c r="H46" s="236">
        <v>0</v>
      </c>
      <c r="I46" s="236">
        <v>0</v>
      </c>
      <c r="J46" s="236">
        <v>0</v>
      </c>
      <c r="K46" s="236">
        <v>0</v>
      </c>
      <c r="L46" s="236">
        <v>0.42479099999999997</v>
      </c>
      <c r="M46" s="233">
        <v>0.47163100000000002</v>
      </c>
      <c r="N46" s="240"/>
      <c r="O46" s="240"/>
      <c r="P46" s="240"/>
      <c r="Q46" s="240"/>
      <c r="R46" s="240"/>
    </row>
    <row r="47" spans="1:18">
      <c r="A47" s="231" t="s">
        <v>336</v>
      </c>
      <c r="B47" s="235" t="s">
        <v>337</v>
      </c>
      <c r="C47" s="232" t="s">
        <v>298</v>
      </c>
      <c r="D47" s="232" t="s">
        <v>298</v>
      </c>
      <c r="E47" s="232" t="s">
        <v>298</v>
      </c>
      <c r="F47" s="232" t="s">
        <v>298</v>
      </c>
      <c r="G47" s="232" t="s">
        <v>298</v>
      </c>
      <c r="H47" s="236">
        <v>0.59829500000000002</v>
      </c>
      <c r="I47" s="236">
        <v>0.61006800000000005</v>
      </c>
      <c r="J47" s="236">
        <v>0.54691699999999999</v>
      </c>
      <c r="K47" s="236">
        <v>0.70761700000000005</v>
      </c>
      <c r="L47" s="236">
        <v>0.79340299999999997</v>
      </c>
      <c r="M47" s="231">
        <v>0.63866000000000001</v>
      </c>
      <c r="N47" s="240"/>
      <c r="O47" s="240"/>
      <c r="P47" s="240"/>
      <c r="Q47" s="240"/>
      <c r="R47" s="240"/>
    </row>
    <row r="48" spans="1:18">
      <c r="A48" s="233" t="s">
        <v>338</v>
      </c>
      <c r="B48" s="235" t="s">
        <v>300</v>
      </c>
      <c r="C48" s="232" t="s">
        <v>298</v>
      </c>
      <c r="D48" s="232" t="s">
        <v>298</v>
      </c>
      <c r="E48" s="232" t="s">
        <v>298</v>
      </c>
      <c r="F48" s="232" t="s">
        <v>298</v>
      </c>
      <c r="G48" s="232" t="s">
        <v>298</v>
      </c>
      <c r="H48" s="236">
        <v>0.32377099999999998</v>
      </c>
      <c r="I48" s="236">
        <v>0.34822599999999998</v>
      </c>
      <c r="J48" s="236">
        <v>0.30079699999999998</v>
      </c>
      <c r="K48" s="236">
        <v>0.29120299999999999</v>
      </c>
      <c r="L48" s="236">
        <v>0.26554899999999998</v>
      </c>
      <c r="M48" s="233">
        <v>0.305257</v>
      </c>
      <c r="N48" s="240"/>
      <c r="O48" s="240"/>
      <c r="P48" s="240"/>
      <c r="Q48" s="240"/>
      <c r="R48" s="240"/>
    </row>
    <row r="49" spans="1:18">
      <c r="A49" s="231" t="s">
        <v>439</v>
      </c>
      <c r="B49" s="235" t="s">
        <v>300</v>
      </c>
      <c r="C49" s="232" t="s">
        <v>301</v>
      </c>
      <c r="D49" s="232" t="s">
        <v>301</v>
      </c>
      <c r="E49" s="232" t="s">
        <v>301</v>
      </c>
      <c r="F49" s="232" t="s">
        <v>301</v>
      </c>
      <c r="G49" s="232" t="s">
        <v>302</v>
      </c>
      <c r="H49" s="236">
        <v>0</v>
      </c>
      <c r="I49" s="236">
        <v>0</v>
      </c>
      <c r="J49" s="236">
        <v>0</v>
      </c>
      <c r="K49" s="236">
        <v>0</v>
      </c>
      <c r="L49" s="236">
        <v>0.38971299999999998</v>
      </c>
      <c r="M49" s="231">
        <v>0.35882199999999997</v>
      </c>
      <c r="N49" s="240"/>
      <c r="O49" s="240"/>
      <c r="P49" s="240"/>
      <c r="Q49" s="240"/>
      <c r="R49" s="240"/>
    </row>
    <row r="50" spans="1:18">
      <c r="A50" s="233" t="s">
        <v>440</v>
      </c>
      <c r="B50" s="235" t="s">
        <v>300</v>
      </c>
      <c r="C50" s="232" t="s">
        <v>298</v>
      </c>
      <c r="D50" s="232" t="s">
        <v>298</v>
      </c>
      <c r="E50" s="232" t="s">
        <v>298</v>
      </c>
      <c r="F50" s="232" t="s">
        <v>298</v>
      </c>
      <c r="G50" s="232" t="s">
        <v>298</v>
      </c>
      <c r="H50" s="236">
        <v>0.293933</v>
      </c>
      <c r="I50" s="236">
        <v>0.394785</v>
      </c>
      <c r="J50" s="236">
        <v>0.31245800000000001</v>
      </c>
      <c r="K50" s="236">
        <v>0.355937</v>
      </c>
      <c r="L50" s="236">
        <v>0.32500899999999999</v>
      </c>
      <c r="M50" s="233">
        <v>0.33113500000000001</v>
      </c>
      <c r="N50" s="240"/>
      <c r="O50" s="240"/>
      <c r="P50" s="240"/>
      <c r="Q50" s="240"/>
      <c r="R50" s="240"/>
    </row>
    <row r="51" spans="1:18">
      <c r="A51" s="231" t="s">
        <v>339</v>
      </c>
      <c r="B51" s="235" t="s">
        <v>297</v>
      </c>
      <c r="C51" s="232" t="s">
        <v>298</v>
      </c>
      <c r="D51" s="232" t="s">
        <v>298</v>
      </c>
      <c r="E51" s="232" t="s">
        <v>298</v>
      </c>
      <c r="F51" s="232" t="s">
        <v>298</v>
      </c>
      <c r="G51" s="232" t="s">
        <v>302</v>
      </c>
      <c r="H51" s="236">
        <v>0.72688399999999997</v>
      </c>
      <c r="I51" s="236">
        <v>0.72184300000000001</v>
      </c>
      <c r="J51" s="236">
        <v>0.45742100000000002</v>
      </c>
      <c r="K51" s="236">
        <v>0.27015699999999998</v>
      </c>
      <c r="L51" s="236">
        <v>0.39769300000000002</v>
      </c>
      <c r="M51" s="231">
        <v>0.63538300000000003</v>
      </c>
      <c r="N51" s="240"/>
      <c r="O51" s="240"/>
      <c r="P51" s="240"/>
      <c r="Q51" s="240"/>
      <c r="R51" s="240"/>
    </row>
    <row r="52" spans="1:18">
      <c r="A52" s="233" t="s">
        <v>340</v>
      </c>
      <c r="B52" s="235" t="s">
        <v>312</v>
      </c>
      <c r="C52" s="232" t="s">
        <v>298</v>
      </c>
      <c r="D52" s="232" t="s">
        <v>298</v>
      </c>
      <c r="E52" s="232" t="s">
        <v>298</v>
      </c>
      <c r="F52" s="232" t="s">
        <v>298</v>
      </c>
      <c r="G52" s="232" t="s">
        <v>298</v>
      </c>
      <c r="H52" s="236">
        <v>0.145869</v>
      </c>
      <c r="I52" s="236">
        <v>0.28262799999999999</v>
      </c>
      <c r="J52" s="236">
        <v>0.253585</v>
      </c>
      <c r="K52" s="236">
        <v>0.28150700000000001</v>
      </c>
      <c r="L52" s="236">
        <v>0.161775</v>
      </c>
      <c r="M52" s="233">
        <v>0.232289</v>
      </c>
      <c r="N52" s="240"/>
      <c r="O52" s="240"/>
      <c r="P52" s="240"/>
      <c r="Q52" s="240"/>
      <c r="R52" s="240"/>
    </row>
    <row r="53" spans="1:18">
      <c r="A53" s="231" t="s">
        <v>341</v>
      </c>
      <c r="B53" s="235" t="s">
        <v>300</v>
      </c>
      <c r="C53" s="232" t="s">
        <v>301</v>
      </c>
      <c r="D53" s="232" t="s">
        <v>301</v>
      </c>
      <c r="E53" s="232" t="s">
        <v>301</v>
      </c>
      <c r="F53" s="232" t="s">
        <v>301</v>
      </c>
      <c r="G53" s="232" t="s">
        <v>302</v>
      </c>
      <c r="H53" s="236">
        <v>0</v>
      </c>
      <c r="I53" s="236">
        <v>0</v>
      </c>
      <c r="J53" s="236">
        <v>0</v>
      </c>
      <c r="K53" s="236">
        <v>0</v>
      </c>
      <c r="L53" s="236">
        <v>0.333314</v>
      </c>
      <c r="M53" s="231">
        <v>0.34002300000000002</v>
      </c>
      <c r="N53" s="240"/>
      <c r="O53" s="240"/>
      <c r="P53" s="240"/>
      <c r="Q53" s="240"/>
      <c r="R53" s="240"/>
    </row>
    <row r="54" spans="1:18">
      <c r="A54" s="233" t="s">
        <v>342</v>
      </c>
      <c r="B54" s="235" t="s">
        <v>300</v>
      </c>
      <c r="C54" s="232" t="s">
        <v>302</v>
      </c>
      <c r="D54" s="232" t="s">
        <v>298</v>
      </c>
      <c r="E54" s="232" t="s">
        <v>298</v>
      </c>
      <c r="F54" s="232" t="s">
        <v>298</v>
      </c>
      <c r="G54" s="232" t="s">
        <v>298</v>
      </c>
      <c r="H54" s="236">
        <v>0.32986900000000002</v>
      </c>
      <c r="I54" s="236">
        <v>0.54868300000000003</v>
      </c>
      <c r="J54" s="236">
        <v>0.44726700000000003</v>
      </c>
      <c r="K54" s="236">
        <v>0.55799200000000004</v>
      </c>
      <c r="L54" s="236">
        <v>0.432176</v>
      </c>
      <c r="M54" s="233">
        <v>0.51798100000000002</v>
      </c>
      <c r="N54" s="240"/>
      <c r="O54" s="240"/>
      <c r="P54" s="240"/>
      <c r="Q54" s="240"/>
      <c r="R54" s="240"/>
    </row>
    <row r="55" spans="1:18">
      <c r="A55" s="231" t="s">
        <v>343</v>
      </c>
      <c r="B55" s="235" t="s">
        <v>300</v>
      </c>
      <c r="C55" s="232" t="s">
        <v>298</v>
      </c>
      <c r="D55" s="232" t="s">
        <v>298</v>
      </c>
      <c r="E55" s="232" t="s">
        <v>298</v>
      </c>
      <c r="F55" s="232" t="s">
        <v>298</v>
      </c>
      <c r="G55" s="232" t="s">
        <v>298</v>
      </c>
      <c r="H55" s="236">
        <v>0.34014899999999998</v>
      </c>
      <c r="I55" s="236">
        <v>0.447212</v>
      </c>
      <c r="J55" s="236">
        <v>0.385712</v>
      </c>
      <c r="K55" s="236">
        <v>0.40996300000000002</v>
      </c>
      <c r="L55" s="236">
        <v>0.34176600000000001</v>
      </c>
      <c r="M55" s="231">
        <v>0.37914700000000001</v>
      </c>
      <c r="N55" s="240"/>
      <c r="O55" s="240"/>
      <c r="P55" s="240"/>
      <c r="Q55" s="240"/>
      <c r="R55" s="240"/>
    </row>
    <row r="56" spans="1:18">
      <c r="A56" s="233" t="s">
        <v>344</v>
      </c>
      <c r="B56" s="235" t="s">
        <v>312</v>
      </c>
      <c r="C56" s="232" t="s">
        <v>298</v>
      </c>
      <c r="D56" s="232" t="s">
        <v>298</v>
      </c>
      <c r="E56" s="232" t="s">
        <v>298</v>
      </c>
      <c r="F56" s="232" t="s">
        <v>298</v>
      </c>
      <c r="G56" s="232" t="s">
        <v>298</v>
      </c>
      <c r="H56" s="236">
        <v>0.22117600000000001</v>
      </c>
      <c r="I56" s="236">
        <v>0.35369499999999998</v>
      </c>
      <c r="J56" s="236">
        <v>0.57483399999999996</v>
      </c>
      <c r="K56" s="236">
        <v>0.53157299999999996</v>
      </c>
      <c r="L56" s="236">
        <v>0.30976799999999999</v>
      </c>
      <c r="M56" s="233">
        <v>0.398345</v>
      </c>
      <c r="N56" s="240"/>
      <c r="O56" s="240"/>
      <c r="P56" s="240"/>
      <c r="Q56" s="240"/>
      <c r="R56" s="240"/>
    </row>
    <row r="57" spans="1:18">
      <c r="A57" s="231" t="s">
        <v>345</v>
      </c>
      <c r="B57" s="235" t="s">
        <v>306</v>
      </c>
      <c r="C57" s="232" t="s">
        <v>298</v>
      </c>
      <c r="D57" s="232" t="s">
        <v>298</v>
      </c>
      <c r="E57" s="232" t="s">
        <v>298</v>
      </c>
      <c r="F57" s="232" t="s">
        <v>298</v>
      </c>
      <c r="G57" s="232" t="s">
        <v>298</v>
      </c>
      <c r="H57" s="236">
        <v>0.61136199999999996</v>
      </c>
      <c r="I57" s="236">
        <v>0.63361900000000004</v>
      </c>
      <c r="J57" s="236">
        <v>0.72848400000000002</v>
      </c>
      <c r="K57" s="236">
        <v>0.57697799999999999</v>
      </c>
      <c r="L57" s="236">
        <v>0.63200599999999996</v>
      </c>
      <c r="M57" s="231">
        <v>0.62566200000000005</v>
      </c>
      <c r="N57" s="240"/>
      <c r="O57" s="240"/>
      <c r="P57" s="240"/>
      <c r="Q57" s="240"/>
      <c r="R57" s="240"/>
    </row>
    <row r="58" spans="1:18">
      <c r="A58" s="233" t="s">
        <v>346</v>
      </c>
      <c r="B58" s="235" t="s">
        <v>328</v>
      </c>
      <c r="C58" s="232" t="s">
        <v>298</v>
      </c>
      <c r="D58" s="232" t="s">
        <v>298</v>
      </c>
      <c r="E58" s="232" t="s">
        <v>298</v>
      </c>
      <c r="F58" s="232" t="s">
        <v>298</v>
      </c>
      <c r="G58" s="232" t="s">
        <v>298</v>
      </c>
      <c r="H58" s="236">
        <v>2.9286E-2</v>
      </c>
      <c r="I58" s="236">
        <v>5.4630999999999999E-2</v>
      </c>
      <c r="J58" s="236">
        <v>4.3250999999999998E-2</v>
      </c>
      <c r="K58" s="236">
        <v>3.4112999999999997E-2</v>
      </c>
      <c r="L58" s="236">
        <v>5.6749000000000001E-2</v>
      </c>
      <c r="M58" s="233">
        <v>4.3999000000000003E-2</v>
      </c>
      <c r="N58" s="240"/>
      <c r="O58" s="240"/>
      <c r="P58" s="240"/>
      <c r="Q58" s="240"/>
      <c r="R58" s="240"/>
    </row>
    <row r="59" spans="1:18">
      <c r="A59" s="231" t="s">
        <v>347</v>
      </c>
      <c r="B59" s="235" t="s">
        <v>297</v>
      </c>
      <c r="C59" s="232" t="s">
        <v>298</v>
      </c>
      <c r="D59" s="232" t="s">
        <v>298</v>
      </c>
      <c r="E59" s="232" t="s">
        <v>298</v>
      </c>
      <c r="F59" s="232" t="s">
        <v>298</v>
      </c>
      <c r="G59" s="232" t="s">
        <v>298</v>
      </c>
      <c r="H59" s="236">
        <v>0.61638599999999999</v>
      </c>
      <c r="I59" s="236">
        <v>0.49037399999999998</v>
      </c>
      <c r="J59" s="236">
        <v>0.45243499999999998</v>
      </c>
      <c r="K59" s="236">
        <v>0.27459099999999997</v>
      </c>
      <c r="L59" s="236">
        <v>8.2477999999999996E-2</v>
      </c>
      <c r="M59" s="231">
        <v>0.40579999999999999</v>
      </c>
      <c r="N59" s="240"/>
      <c r="O59" s="240"/>
      <c r="P59" s="240"/>
      <c r="Q59" s="240"/>
      <c r="R59" s="240"/>
    </row>
    <row r="60" spans="1:18">
      <c r="A60" s="233" t="s">
        <v>348</v>
      </c>
      <c r="B60" s="235" t="s">
        <v>312</v>
      </c>
      <c r="C60" s="232" t="s">
        <v>298</v>
      </c>
      <c r="D60" s="232" t="s">
        <v>298</v>
      </c>
      <c r="E60" s="232" t="s">
        <v>298</v>
      </c>
      <c r="F60" s="232" t="s">
        <v>298</v>
      </c>
      <c r="G60" s="232" t="s">
        <v>298</v>
      </c>
      <c r="H60" s="236">
        <v>0.40295199999999998</v>
      </c>
      <c r="I60" s="236">
        <v>0.59914199999999995</v>
      </c>
      <c r="J60" s="236">
        <v>0.59409199999999995</v>
      </c>
      <c r="K60" s="236">
        <v>0.65134899999999996</v>
      </c>
      <c r="L60" s="236">
        <v>0.49640200000000001</v>
      </c>
      <c r="M60" s="233">
        <v>0.56321200000000005</v>
      </c>
      <c r="N60" s="240"/>
      <c r="O60" s="240"/>
      <c r="P60" s="240"/>
      <c r="Q60" s="240"/>
      <c r="R60" s="240"/>
    </row>
    <row r="61" spans="1:18">
      <c r="A61" s="231" t="s">
        <v>349</v>
      </c>
      <c r="B61" s="235" t="s">
        <v>328</v>
      </c>
      <c r="C61" s="232" t="s">
        <v>298</v>
      </c>
      <c r="D61" s="232" t="s">
        <v>298</v>
      </c>
      <c r="E61" s="232" t="s">
        <v>298</v>
      </c>
      <c r="F61" s="232" t="s">
        <v>298</v>
      </c>
      <c r="G61" s="232" t="s">
        <v>298</v>
      </c>
      <c r="H61" s="236">
        <v>0.1348</v>
      </c>
      <c r="I61" s="236">
        <v>0.14709700000000001</v>
      </c>
      <c r="J61" s="236">
        <v>0.123048</v>
      </c>
      <c r="K61" s="236">
        <v>0.15432299999999999</v>
      </c>
      <c r="L61" s="236">
        <v>0.11304599999999999</v>
      </c>
      <c r="M61" s="231">
        <v>0.13498199999999999</v>
      </c>
      <c r="N61" s="240"/>
      <c r="O61" s="240"/>
      <c r="P61" s="240"/>
      <c r="Q61" s="240"/>
      <c r="R61" s="240"/>
    </row>
    <row r="62" spans="1:18">
      <c r="A62" s="233" t="s">
        <v>441</v>
      </c>
      <c r="B62" s="235" t="s">
        <v>300</v>
      </c>
      <c r="C62" s="232" t="s">
        <v>301</v>
      </c>
      <c r="D62" s="232" t="s">
        <v>301</v>
      </c>
      <c r="E62" s="232" t="s">
        <v>301</v>
      </c>
      <c r="F62" s="232" t="s">
        <v>301</v>
      </c>
      <c r="G62" s="232" t="s">
        <v>302</v>
      </c>
      <c r="H62" s="236">
        <v>0</v>
      </c>
      <c r="I62" s="236">
        <v>0</v>
      </c>
      <c r="J62" s="236">
        <v>0</v>
      </c>
      <c r="K62" s="236">
        <v>0</v>
      </c>
      <c r="L62" s="236">
        <v>0.3256</v>
      </c>
      <c r="M62" s="233">
        <v>0.337451</v>
      </c>
      <c r="N62" s="240"/>
      <c r="O62" s="240"/>
      <c r="P62" s="240"/>
      <c r="Q62" s="240"/>
      <c r="R62" s="240"/>
    </row>
    <row r="63" spans="1:18">
      <c r="A63" s="231" t="s">
        <v>442</v>
      </c>
      <c r="B63" s="235" t="s">
        <v>300</v>
      </c>
      <c r="C63" s="232" t="s">
        <v>301</v>
      </c>
      <c r="D63" s="232" t="s">
        <v>301</v>
      </c>
      <c r="E63" s="232" t="s">
        <v>301</v>
      </c>
      <c r="F63" s="232" t="s">
        <v>301</v>
      </c>
      <c r="G63" s="232" t="s">
        <v>302</v>
      </c>
      <c r="H63" s="236">
        <v>0</v>
      </c>
      <c r="I63" s="236">
        <v>0</v>
      </c>
      <c r="J63" s="236">
        <v>0</v>
      </c>
      <c r="K63" s="236">
        <v>0</v>
      </c>
      <c r="L63" s="236">
        <v>0.34976400000000002</v>
      </c>
      <c r="M63" s="231">
        <v>0.34550599999999998</v>
      </c>
      <c r="N63" s="240"/>
      <c r="O63" s="240"/>
      <c r="P63" s="240"/>
      <c r="Q63" s="240"/>
      <c r="R63" s="240"/>
    </row>
    <row r="64" spans="1:18">
      <c r="A64" s="233" t="s">
        <v>350</v>
      </c>
      <c r="B64" s="235" t="s">
        <v>312</v>
      </c>
      <c r="C64" s="232" t="s">
        <v>298</v>
      </c>
      <c r="D64" s="232" t="s">
        <v>298</v>
      </c>
      <c r="E64" s="232" t="s">
        <v>298</v>
      </c>
      <c r="F64" s="232" t="s">
        <v>298</v>
      </c>
      <c r="G64" s="232" t="s">
        <v>298</v>
      </c>
      <c r="H64" s="236">
        <v>0.48599300000000001</v>
      </c>
      <c r="I64" s="236">
        <v>0.55930800000000003</v>
      </c>
      <c r="J64" s="236">
        <v>0.64382799999999996</v>
      </c>
      <c r="K64" s="236">
        <v>0.60277199999999997</v>
      </c>
      <c r="L64" s="236">
        <v>0.61049799999999999</v>
      </c>
      <c r="M64" s="233">
        <v>0.59085900000000002</v>
      </c>
      <c r="N64" s="240"/>
      <c r="O64" s="240"/>
      <c r="P64" s="240"/>
      <c r="Q64" s="240"/>
      <c r="R64" s="240"/>
    </row>
    <row r="65" spans="1:18">
      <c r="A65" s="231" t="s">
        <v>351</v>
      </c>
      <c r="B65" s="235" t="s">
        <v>306</v>
      </c>
      <c r="C65" s="232" t="s">
        <v>298</v>
      </c>
      <c r="D65" s="232" t="s">
        <v>298</v>
      </c>
      <c r="E65" s="232" t="s">
        <v>298</v>
      </c>
      <c r="F65" s="232" t="s">
        <v>298</v>
      </c>
      <c r="G65" s="232" t="s">
        <v>298</v>
      </c>
      <c r="H65" s="236">
        <v>3.336E-3</v>
      </c>
      <c r="I65" s="236">
        <v>1.5672999999999999E-2</v>
      </c>
      <c r="J65" s="236">
        <v>5.4010000000000004E-3</v>
      </c>
      <c r="K65" s="236">
        <v>1.8190999999999999E-2</v>
      </c>
      <c r="L65" s="236">
        <v>2.7681999999999998E-2</v>
      </c>
      <c r="M65" s="231">
        <v>1.3088000000000001E-2</v>
      </c>
      <c r="N65" s="240"/>
      <c r="O65" s="240"/>
      <c r="P65" s="240"/>
      <c r="Q65" s="240"/>
      <c r="R65" s="240"/>
    </row>
    <row r="66" spans="1:18">
      <c r="A66" s="233" t="s">
        <v>443</v>
      </c>
      <c r="B66" s="235" t="s">
        <v>300</v>
      </c>
      <c r="C66" s="232" t="s">
        <v>301</v>
      </c>
      <c r="D66" s="232" t="s">
        <v>301</v>
      </c>
      <c r="E66" s="232" t="s">
        <v>301</v>
      </c>
      <c r="F66" s="232" t="s">
        <v>301</v>
      </c>
      <c r="G66" s="232" t="s">
        <v>302</v>
      </c>
      <c r="H66" s="236">
        <v>0</v>
      </c>
      <c r="I66" s="236">
        <v>0</v>
      </c>
      <c r="J66" s="236">
        <v>0</v>
      </c>
      <c r="K66" s="236">
        <v>0</v>
      </c>
      <c r="L66" s="236">
        <v>0.25137300000000001</v>
      </c>
      <c r="M66" s="233">
        <v>0.31270900000000001</v>
      </c>
      <c r="N66" s="240"/>
      <c r="O66" s="240"/>
      <c r="P66" s="240"/>
      <c r="Q66" s="240"/>
      <c r="R66" s="240"/>
    </row>
    <row r="67" spans="1:18">
      <c r="A67" s="231" t="s">
        <v>352</v>
      </c>
      <c r="B67" s="235" t="s">
        <v>312</v>
      </c>
      <c r="C67" s="232" t="s">
        <v>298</v>
      </c>
      <c r="D67" s="232" t="s">
        <v>298</v>
      </c>
      <c r="E67" s="232" t="s">
        <v>298</v>
      </c>
      <c r="F67" s="232" t="s">
        <v>298</v>
      </c>
      <c r="G67" s="232" t="s">
        <v>298</v>
      </c>
      <c r="H67" s="236">
        <v>0.17335</v>
      </c>
      <c r="I67" s="236">
        <v>0.36380200000000001</v>
      </c>
      <c r="J67" s="236">
        <v>0.323494</v>
      </c>
      <c r="K67" s="236">
        <v>0.34853200000000001</v>
      </c>
      <c r="L67" s="236">
        <v>0.23860500000000001</v>
      </c>
      <c r="M67" s="231">
        <v>0.30354399999999998</v>
      </c>
      <c r="N67" s="240"/>
      <c r="O67" s="240"/>
      <c r="P67" s="240"/>
      <c r="Q67" s="240"/>
      <c r="R67" s="240"/>
    </row>
    <row r="68" spans="1:18">
      <c r="A68" s="233" t="s">
        <v>353</v>
      </c>
      <c r="B68" s="235" t="s">
        <v>312</v>
      </c>
      <c r="C68" s="232" t="s">
        <v>298</v>
      </c>
      <c r="D68" s="232" t="s">
        <v>298</v>
      </c>
      <c r="E68" s="232" t="s">
        <v>298</v>
      </c>
      <c r="F68" s="232" t="s">
        <v>298</v>
      </c>
      <c r="G68" s="232" t="s">
        <v>298</v>
      </c>
      <c r="H68" s="236">
        <v>0.36304500000000001</v>
      </c>
      <c r="I68" s="236">
        <v>0.44459399999999999</v>
      </c>
      <c r="J68" s="236">
        <v>0.487487</v>
      </c>
      <c r="K68" s="236">
        <v>0.50692099999999995</v>
      </c>
      <c r="L68" s="236">
        <v>0.34670899999999999</v>
      </c>
      <c r="M68" s="233">
        <v>0.43170900000000001</v>
      </c>
      <c r="N68" s="240"/>
      <c r="O68" s="240"/>
      <c r="P68" s="240"/>
      <c r="Q68" s="240"/>
      <c r="R68" s="240"/>
    </row>
    <row r="69" spans="1:18">
      <c r="A69" s="231" t="s">
        <v>354</v>
      </c>
      <c r="B69" s="235" t="s">
        <v>300</v>
      </c>
      <c r="C69" s="232" t="s">
        <v>298</v>
      </c>
      <c r="D69" s="232" t="s">
        <v>298</v>
      </c>
      <c r="E69" s="232" t="s">
        <v>298</v>
      </c>
      <c r="F69" s="232" t="s">
        <v>298</v>
      </c>
      <c r="G69" s="232" t="s">
        <v>298</v>
      </c>
      <c r="H69" s="236">
        <v>0.37892999999999999</v>
      </c>
      <c r="I69" s="236">
        <v>0.46559400000000001</v>
      </c>
      <c r="J69" s="236">
        <v>0.47798099999999999</v>
      </c>
      <c r="K69" s="236">
        <v>0.477161</v>
      </c>
      <c r="L69" s="236">
        <v>0.50412599999999996</v>
      </c>
      <c r="M69" s="231">
        <v>0.47357900000000003</v>
      </c>
      <c r="N69" s="240"/>
      <c r="O69" s="240"/>
      <c r="P69" s="240"/>
      <c r="Q69" s="240"/>
      <c r="R69" s="240"/>
    </row>
    <row r="70" spans="1:18">
      <c r="A70" s="233" t="s">
        <v>355</v>
      </c>
      <c r="B70" s="235" t="s">
        <v>306</v>
      </c>
      <c r="C70" s="232" t="s">
        <v>298</v>
      </c>
      <c r="D70" s="232" t="s">
        <v>298</v>
      </c>
      <c r="E70" s="232" t="s">
        <v>298</v>
      </c>
      <c r="F70" s="232" t="s">
        <v>298</v>
      </c>
      <c r="G70" s="232" t="s">
        <v>298</v>
      </c>
      <c r="H70" s="236">
        <v>0.25457999999999997</v>
      </c>
      <c r="I70" s="236">
        <v>0.41383300000000001</v>
      </c>
      <c r="J70" s="236">
        <v>0.44003100000000001</v>
      </c>
      <c r="K70" s="236">
        <v>0.397895</v>
      </c>
      <c r="L70" s="236">
        <v>0.53822700000000001</v>
      </c>
      <c r="M70" s="233">
        <v>0.41725299999999999</v>
      </c>
      <c r="N70" s="240"/>
      <c r="O70" s="240"/>
      <c r="P70" s="240"/>
      <c r="Q70" s="240"/>
      <c r="R70" s="240"/>
    </row>
    <row r="71" spans="1:18">
      <c r="A71" s="231" t="s">
        <v>356</v>
      </c>
      <c r="B71" s="235" t="s">
        <v>306</v>
      </c>
      <c r="C71" s="232" t="s">
        <v>298</v>
      </c>
      <c r="D71" s="232" t="s">
        <v>298</v>
      </c>
      <c r="E71" s="232" t="s">
        <v>298</v>
      </c>
      <c r="F71" s="232" t="s">
        <v>298</v>
      </c>
      <c r="G71" s="232" t="s">
        <v>298</v>
      </c>
      <c r="H71" s="236">
        <v>0.52859400000000001</v>
      </c>
      <c r="I71" s="236">
        <v>0.55904699999999996</v>
      </c>
      <c r="J71" s="236">
        <v>0.62616799999999995</v>
      </c>
      <c r="K71" s="236">
        <v>0.59827399999999997</v>
      </c>
      <c r="L71" s="236">
        <v>0.51455799999999996</v>
      </c>
      <c r="M71" s="231">
        <v>0.56197200000000003</v>
      </c>
      <c r="N71" s="240"/>
      <c r="O71" s="240"/>
      <c r="P71" s="240"/>
      <c r="Q71" s="240"/>
      <c r="R71" s="240"/>
    </row>
    <row r="72" spans="1:18">
      <c r="A72" s="233" t="s">
        <v>357</v>
      </c>
      <c r="B72" s="235" t="s">
        <v>306</v>
      </c>
      <c r="C72" s="232" t="s">
        <v>298</v>
      </c>
      <c r="D72" s="232" t="s">
        <v>298</v>
      </c>
      <c r="E72" s="232" t="s">
        <v>298</v>
      </c>
      <c r="F72" s="232" t="s">
        <v>298</v>
      </c>
      <c r="G72" s="232" t="s">
        <v>298</v>
      </c>
      <c r="H72" s="236">
        <v>0.19026999999999999</v>
      </c>
      <c r="I72" s="236">
        <v>0.20740900000000001</v>
      </c>
      <c r="J72" s="236">
        <v>0.18663299999999999</v>
      </c>
      <c r="K72" s="236">
        <v>0.59895699999999996</v>
      </c>
      <c r="L72" s="236">
        <v>0.63512000000000002</v>
      </c>
      <c r="M72" s="233">
        <v>0.33221200000000001</v>
      </c>
      <c r="N72" s="240"/>
      <c r="O72" s="240"/>
      <c r="P72" s="240"/>
      <c r="Q72" s="240"/>
      <c r="R72" s="240"/>
    </row>
    <row r="73" spans="1:18">
      <c r="A73" s="231" t="s">
        <v>358</v>
      </c>
      <c r="B73" s="235" t="s">
        <v>309</v>
      </c>
      <c r="C73" s="232" t="s">
        <v>298</v>
      </c>
      <c r="D73" s="232" t="s">
        <v>298</v>
      </c>
      <c r="E73" s="232" t="s">
        <v>298</v>
      </c>
      <c r="F73" s="232" t="s">
        <v>298</v>
      </c>
      <c r="G73" s="232" t="s">
        <v>298</v>
      </c>
      <c r="H73" s="236">
        <v>0.40177800000000002</v>
      </c>
      <c r="I73" s="236">
        <v>0.48303800000000002</v>
      </c>
      <c r="J73" s="236">
        <v>0.42132700000000001</v>
      </c>
      <c r="K73" s="236">
        <v>0.50246800000000003</v>
      </c>
      <c r="L73" s="236">
        <v>0.43113200000000002</v>
      </c>
      <c r="M73" s="231">
        <v>0.44516600000000001</v>
      </c>
      <c r="N73" s="240"/>
      <c r="O73" s="240"/>
      <c r="P73" s="240"/>
      <c r="Q73" s="240"/>
      <c r="R73" s="240"/>
    </row>
    <row r="74" spans="1:18">
      <c r="A74" s="233" t="s">
        <v>359</v>
      </c>
      <c r="B74" s="235" t="s">
        <v>300</v>
      </c>
      <c r="C74" s="232" t="s">
        <v>298</v>
      </c>
      <c r="D74" s="232" t="s">
        <v>298</v>
      </c>
      <c r="E74" s="232" t="s">
        <v>298</v>
      </c>
      <c r="F74" s="232" t="s">
        <v>298</v>
      </c>
      <c r="G74" s="232" t="s">
        <v>298</v>
      </c>
      <c r="H74" s="236">
        <v>0.17988499999999999</v>
      </c>
      <c r="I74" s="236">
        <v>0.31956600000000002</v>
      </c>
      <c r="J74" s="236">
        <v>0.31315199999999999</v>
      </c>
      <c r="K74" s="236">
        <v>0.310284</v>
      </c>
      <c r="L74" s="236">
        <v>0.25822800000000001</v>
      </c>
      <c r="M74" s="233">
        <v>0.29388799999999998</v>
      </c>
      <c r="N74" s="240"/>
      <c r="O74" s="240"/>
      <c r="P74" s="240"/>
      <c r="Q74" s="240"/>
      <c r="R74" s="240"/>
    </row>
    <row r="75" spans="1:18">
      <c r="A75" s="231" t="s">
        <v>360</v>
      </c>
      <c r="B75" s="235" t="s">
        <v>309</v>
      </c>
      <c r="C75" s="232" t="s">
        <v>298</v>
      </c>
      <c r="D75" s="232" t="s">
        <v>298</v>
      </c>
      <c r="E75" s="232" t="s">
        <v>298</v>
      </c>
      <c r="F75" s="232" t="s">
        <v>298</v>
      </c>
      <c r="G75" s="232" t="s">
        <v>298</v>
      </c>
      <c r="H75" s="236">
        <v>0.50149600000000005</v>
      </c>
      <c r="I75" s="236">
        <v>0.56647199999999998</v>
      </c>
      <c r="J75" s="236">
        <v>0.47013199999999999</v>
      </c>
      <c r="K75" s="236">
        <v>0.50465000000000004</v>
      </c>
      <c r="L75" s="236">
        <v>0.45794000000000001</v>
      </c>
      <c r="M75" s="231">
        <v>0.492093</v>
      </c>
      <c r="N75" s="240"/>
      <c r="O75" s="240"/>
      <c r="P75" s="240"/>
      <c r="Q75" s="240"/>
      <c r="R75" s="240"/>
    </row>
    <row r="76" spans="1:18">
      <c r="A76" s="233" t="s">
        <v>361</v>
      </c>
      <c r="B76" s="235" t="s">
        <v>309</v>
      </c>
      <c r="C76" s="232" t="s">
        <v>298</v>
      </c>
      <c r="D76" s="232" t="s">
        <v>298</v>
      </c>
      <c r="E76" s="232" t="s">
        <v>298</v>
      </c>
      <c r="F76" s="232" t="s">
        <v>298</v>
      </c>
      <c r="G76" s="232" t="s">
        <v>298</v>
      </c>
      <c r="H76" s="236">
        <v>0.45013199999999998</v>
      </c>
      <c r="I76" s="236">
        <v>0.52236099999999996</v>
      </c>
      <c r="J76" s="236">
        <v>0.44721100000000003</v>
      </c>
      <c r="K76" s="236">
        <v>0.49052099999999998</v>
      </c>
      <c r="L76" s="236">
        <v>0.43989299999999998</v>
      </c>
      <c r="M76" s="233">
        <v>0.46262199999999998</v>
      </c>
      <c r="N76" s="240"/>
      <c r="O76" s="240"/>
      <c r="P76" s="240"/>
      <c r="Q76" s="240"/>
      <c r="R76" s="240"/>
    </row>
    <row r="77" spans="1:18">
      <c r="A77" s="231" t="s">
        <v>362</v>
      </c>
      <c r="B77" s="235" t="s">
        <v>309</v>
      </c>
      <c r="C77" s="232" t="s">
        <v>302</v>
      </c>
      <c r="D77" s="232" t="s">
        <v>298</v>
      </c>
      <c r="E77" s="232" t="s">
        <v>298</v>
      </c>
      <c r="F77" s="232" t="s">
        <v>298</v>
      </c>
      <c r="G77" s="232" t="s">
        <v>298</v>
      </c>
      <c r="H77" s="236">
        <v>0.18853500000000001</v>
      </c>
      <c r="I77" s="236">
        <v>8.0035999999999996E-2</v>
      </c>
      <c r="J77" s="236">
        <v>0.61618499999999998</v>
      </c>
      <c r="K77" s="236">
        <v>0.63127599999999995</v>
      </c>
      <c r="L77" s="236">
        <v>0.44832300000000003</v>
      </c>
      <c r="M77" s="231">
        <v>0.56526200000000004</v>
      </c>
      <c r="N77" s="240"/>
      <c r="O77" s="240"/>
      <c r="P77" s="240"/>
      <c r="Q77" s="240"/>
      <c r="R77" s="240"/>
    </row>
    <row r="78" spans="1:18">
      <c r="A78" s="233" t="s">
        <v>363</v>
      </c>
      <c r="B78" s="235" t="s">
        <v>300</v>
      </c>
      <c r="C78" s="232" t="s">
        <v>298</v>
      </c>
      <c r="D78" s="232" t="s">
        <v>298</v>
      </c>
      <c r="E78" s="232" t="s">
        <v>298</v>
      </c>
      <c r="F78" s="232" t="s">
        <v>298</v>
      </c>
      <c r="G78" s="232" t="s">
        <v>298</v>
      </c>
      <c r="H78" s="236">
        <v>0.27692699999999998</v>
      </c>
      <c r="I78" s="236">
        <v>0.31948799999999999</v>
      </c>
      <c r="J78" s="236">
        <v>0.27763500000000002</v>
      </c>
      <c r="K78" s="236">
        <v>0.36652699999999999</v>
      </c>
      <c r="L78" s="236">
        <v>0.31436399999999998</v>
      </c>
      <c r="M78" s="233">
        <v>0.30382900000000002</v>
      </c>
      <c r="N78" s="240"/>
      <c r="O78" s="240"/>
      <c r="P78" s="240"/>
      <c r="Q78" s="240"/>
      <c r="R78" s="240"/>
    </row>
    <row r="79" spans="1:18">
      <c r="A79" s="231" t="s">
        <v>364</v>
      </c>
      <c r="B79" s="235" t="s">
        <v>300</v>
      </c>
      <c r="C79" s="232" t="s">
        <v>301</v>
      </c>
      <c r="D79" s="232" t="s">
        <v>302</v>
      </c>
      <c r="E79" s="232" t="s">
        <v>298</v>
      </c>
      <c r="F79" s="232" t="s">
        <v>298</v>
      </c>
      <c r="G79" s="232" t="s">
        <v>298</v>
      </c>
      <c r="H79" s="236">
        <v>0</v>
      </c>
      <c r="I79" s="236">
        <v>0.22244800000000001</v>
      </c>
      <c r="J79" s="236">
        <v>0.28635500000000003</v>
      </c>
      <c r="K79" s="236">
        <v>0.27809299999999998</v>
      </c>
      <c r="L79" s="236">
        <v>0.225464</v>
      </c>
      <c r="M79" s="231">
        <v>0.26330399999999998</v>
      </c>
      <c r="N79" s="240"/>
      <c r="O79" s="240"/>
      <c r="P79" s="240"/>
      <c r="Q79" s="240"/>
      <c r="R79" s="240"/>
    </row>
    <row r="80" spans="1:18">
      <c r="A80" s="233" t="s">
        <v>365</v>
      </c>
      <c r="B80" s="235" t="s">
        <v>337</v>
      </c>
      <c r="C80" s="232" t="s">
        <v>298</v>
      </c>
      <c r="D80" s="232" t="s">
        <v>298</v>
      </c>
      <c r="E80" s="232" t="s">
        <v>298</v>
      </c>
      <c r="F80" s="232" t="s">
        <v>298</v>
      </c>
      <c r="G80" s="232" t="s">
        <v>298</v>
      </c>
      <c r="H80" s="236">
        <v>0.80263200000000001</v>
      </c>
      <c r="I80" s="236">
        <v>0.73755700000000002</v>
      </c>
      <c r="J80" s="236">
        <v>0.56280300000000005</v>
      </c>
      <c r="K80" s="236">
        <v>0.53866599999999998</v>
      </c>
      <c r="L80" s="236">
        <v>0.78039000000000003</v>
      </c>
      <c r="M80" s="233">
        <v>0.69358299999999995</v>
      </c>
      <c r="N80" s="240"/>
      <c r="O80" s="240"/>
      <c r="P80" s="240"/>
      <c r="Q80" s="240"/>
      <c r="R80" s="240"/>
    </row>
    <row r="81" spans="1:18">
      <c r="A81" s="231" t="s">
        <v>366</v>
      </c>
      <c r="B81" s="235" t="s">
        <v>337</v>
      </c>
      <c r="C81" s="232" t="s">
        <v>298</v>
      </c>
      <c r="D81" s="232" t="s">
        <v>298</v>
      </c>
      <c r="E81" s="232" t="s">
        <v>298</v>
      </c>
      <c r="F81" s="232" t="s">
        <v>298</v>
      </c>
      <c r="G81" s="232" t="s">
        <v>298</v>
      </c>
      <c r="H81" s="236">
        <v>0.83382800000000001</v>
      </c>
      <c r="I81" s="236">
        <v>0.73362799999999995</v>
      </c>
      <c r="J81" s="236">
        <v>0.68825199999999997</v>
      </c>
      <c r="K81" s="236">
        <v>0.72734399999999999</v>
      </c>
      <c r="L81" s="236">
        <v>0.79616900000000002</v>
      </c>
      <c r="M81" s="231">
        <v>0.75238000000000005</v>
      </c>
      <c r="N81" s="240"/>
      <c r="O81" s="240"/>
      <c r="P81" s="240"/>
      <c r="Q81" s="240"/>
      <c r="R81" s="240"/>
    </row>
    <row r="82" spans="1:18">
      <c r="A82" s="233" t="s">
        <v>367</v>
      </c>
      <c r="B82" s="235" t="s">
        <v>337</v>
      </c>
      <c r="C82" s="232" t="s">
        <v>298</v>
      </c>
      <c r="D82" s="232" t="s">
        <v>298</v>
      </c>
      <c r="E82" s="232" t="s">
        <v>298</v>
      </c>
      <c r="F82" s="232" t="s">
        <v>298</v>
      </c>
      <c r="G82" s="232" t="s">
        <v>298</v>
      </c>
      <c r="H82" s="236">
        <v>0.61758199999999996</v>
      </c>
      <c r="I82" s="236">
        <v>0.68866400000000005</v>
      </c>
      <c r="J82" s="236">
        <v>0.70141100000000001</v>
      </c>
      <c r="K82" s="236">
        <v>0.67641200000000001</v>
      </c>
      <c r="L82" s="236">
        <v>0.71226500000000004</v>
      </c>
      <c r="M82" s="233">
        <v>0.68882900000000002</v>
      </c>
      <c r="N82" s="240"/>
      <c r="O82" s="240"/>
      <c r="P82" s="240"/>
      <c r="Q82" s="240"/>
      <c r="R82" s="240"/>
    </row>
    <row r="83" spans="1:18">
      <c r="A83" s="231" t="s">
        <v>368</v>
      </c>
      <c r="B83" s="235" t="s">
        <v>309</v>
      </c>
      <c r="C83" s="232" t="s">
        <v>301</v>
      </c>
      <c r="D83" s="232" t="s">
        <v>301</v>
      </c>
      <c r="E83" s="232" t="s">
        <v>301</v>
      </c>
      <c r="F83" s="232" t="s">
        <v>298</v>
      </c>
      <c r="G83" s="232" t="s">
        <v>298</v>
      </c>
      <c r="H83" s="236">
        <v>0</v>
      </c>
      <c r="I83" s="236">
        <v>0</v>
      </c>
      <c r="J83" s="236">
        <v>0</v>
      </c>
      <c r="K83" s="236">
        <v>0.62963100000000005</v>
      </c>
      <c r="L83" s="236">
        <v>0.59719500000000003</v>
      </c>
      <c r="M83" s="231">
        <v>0.573959</v>
      </c>
      <c r="N83" s="240"/>
      <c r="O83" s="240"/>
      <c r="P83" s="240"/>
      <c r="Q83" s="240"/>
      <c r="R83" s="240"/>
    </row>
    <row r="84" spans="1:18">
      <c r="A84" s="233" t="s">
        <v>369</v>
      </c>
      <c r="B84" s="235" t="s">
        <v>337</v>
      </c>
      <c r="C84" s="232" t="s">
        <v>298</v>
      </c>
      <c r="D84" s="232" t="s">
        <v>298</v>
      </c>
      <c r="E84" s="232" t="s">
        <v>298</v>
      </c>
      <c r="F84" s="232" t="s">
        <v>298</v>
      </c>
      <c r="G84" s="232" t="s">
        <v>298</v>
      </c>
      <c r="H84" s="236">
        <v>0.73598399999999997</v>
      </c>
      <c r="I84" s="236">
        <v>0.84795299999999996</v>
      </c>
      <c r="J84" s="236">
        <v>0.79136799999999996</v>
      </c>
      <c r="K84" s="236">
        <v>0.82178600000000002</v>
      </c>
      <c r="L84" s="236">
        <v>0.83293899999999998</v>
      </c>
      <c r="M84" s="233">
        <v>0.81536500000000001</v>
      </c>
      <c r="N84" s="240"/>
      <c r="O84" s="240"/>
      <c r="P84" s="240"/>
      <c r="Q84" s="240"/>
      <c r="R84" s="240"/>
    </row>
    <row r="85" spans="1:18">
      <c r="A85" s="231" t="s">
        <v>370</v>
      </c>
      <c r="B85" s="235" t="s">
        <v>306</v>
      </c>
      <c r="C85" s="232" t="s">
        <v>298</v>
      </c>
      <c r="D85" s="232" t="s">
        <v>298</v>
      </c>
      <c r="E85" s="232" t="s">
        <v>298</v>
      </c>
      <c r="F85" s="232" t="s">
        <v>298</v>
      </c>
      <c r="G85" s="232" t="s">
        <v>298</v>
      </c>
      <c r="H85" s="236">
        <v>0.50179300000000004</v>
      </c>
      <c r="I85" s="236">
        <v>0.37821900000000003</v>
      </c>
      <c r="J85" s="236">
        <v>0.56831600000000004</v>
      </c>
      <c r="K85" s="236">
        <v>0.69468600000000003</v>
      </c>
      <c r="L85" s="236">
        <v>0.71955000000000002</v>
      </c>
      <c r="M85" s="231">
        <v>0.58826500000000004</v>
      </c>
      <c r="N85" s="240"/>
      <c r="O85" s="240"/>
      <c r="P85" s="240"/>
      <c r="Q85" s="240"/>
      <c r="R85" s="240"/>
    </row>
    <row r="86" spans="1:18">
      <c r="A86" s="233" t="s">
        <v>371</v>
      </c>
      <c r="B86" s="235" t="s">
        <v>326</v>
      </c>
      <c r="C86" s="232" t="s">
        <v>298</v>
      </c>
      <c r="D86" s="232" t="s">
        <v>298</v>
      </c>
      <c r="E86" s="232" t="s">
        <v>298</v>
      </c>
      <c r="F86" s="232" t="s">
        <v>298</v>
      </c>
      <c r="G86" s="232" t="s">
        <v>298</v>
      </c>
      <c r="H86" s="236">
        <v>3.4229999999999998E-3</v>
      </c>
      <c r="I86" s="236">
        <v>2.3210000000000001E-3</v>
      </c>
      <c r="J86" s="236">
        <v>8.7600000000000004E-4</v>
      </c>
      <c r="K86" s="236">
        <v>7.2300000000000001E-4</v>
      </c>
      <c r="L86" s="236">
        <v>8.4699999999999999E-4</v>
      </c>
      <c r="M86" s="233">
        <v>1.348E-3</v>
      </c>
      <c r="N86" s="240"/>
      <c r="O86" s="240"/>
      <c r="P86" s="240"/>
      <c r="Q86" s="240"/>
      <c r="R86" s="240"/>
    </row>
    <row r="87" spans="1:18">
      <c r="A87" s="231" t="s">
        <v>372</v>
      </c>
      <c r="B87" s="235" t="s">
        <v>306</v>
      </c>
      <c r="C87" s="232" t="s">
        <v>298</v>
      </c>
      <c r="D87" s="232" t="s">
        <v>298</v>
      </c>
      <c r="E87" s="232" t="s">
        <v>301</v>
      </c>
      <c r="F87" s="232" t="s">
        <v>302</v>
      </c>
      <c r="G87" s="232" t="s">
        <v>298</v>
      </c>
      <c r="H87" s="236">
        <v>4.6124999999999999E-2</v>
      </c>
      <c r="I87" s="236">
        <v>9.9999999999999995E-7</v>
      </c>
      <c r="J87" s="236">
        <v>0</v>
      </c>
      <c r="K87" s="236">
        <v>0.351858</v>
      </c>
      <c r="L87" s="236">
        <v>0.286076</v>
      </c>
      <c r="M87" s="231">
        <v>0.110734</v>
      </c>
      <c r="N87" s="240"/>
      <c r="O87" s="240"/>
      <c r="P87" s="240"/>
      <c r="Q87" s="240"/>
      <c r="R87" s="240"/>
    </row>
    <row r="88" spans="1:18">
      <c r="A88" s="233" t="s">
        <v>373</v>
      </c>
      <c r="B88" s="235" t="s">
        <v>300</v>
      </c>
      <c r="C88" s="232" t="s">
        <v>298</v>
      </c>
      <c r="D88" s="232" t="s">
        <v>298</v>
      </c>
      <c r="E88" s="232" t="s">
        <v>298</v>
      </c>
      <c r="F88" s="232" t="s">
        <v>298</v>
      </c>
      <c r="G88" s="232" t="s">
        <v>298</v>
      </c>
      <c r="H88" s="236">
        <v>0.45230599999999999</v>
      </c>
      <c r="I88" s="236">
        <v>0.51377700000000004</v>
      </c>
      <c r="J88" s="236">
        <v>0.54354999999999998</v>
      </c>
      <c r="K88" s="236">
        <v>0.503807</v>
      </c>
      <c r="L88" s="236">
        <v>0.46534199999999998</v>
      </c>
      <c r="M88" s="233">
        <v>0.494309</v>
      </c>
      <c r="N88" s="240"/>
      <c r="O88" s="240"/>
      <c r="P88" s="240"/>
      <c r="Q88" s="240"/>
      <c r="R88" s="240"/>
    </row>
    <row r="89" spans="1:18">
      <c r="A89" s="231" t="s">
        <v>444</v>
      </c>
      <c r="B89" s="235" t="s">
        <v>300</v>
      </c>
      <c r="C89" s="232" t="s">
        <v>301</v>
      </c>
      <c r="D89" s="232" t="s">
        <v>301</v>
      </c>
      <c r="E89" s="232" t="s">
        <v>301</v>
      </c>
      <c r="F89" s="232" t="s">
        <v>301</v>
      </c>
      <c r="G89" s="232" t="s">
        <v>302</v>
      </c>
      <c r="H89" s="236">
        <v>0</v>
      </c>
      <c r="I89" s="236">
        <v>0</v>
      </c>
      <c r="J89" s="236">
        <v>0</v>
      </c>
      <c r="K89" s="236">
        <v>0</v>
      </c>
      <c r="L89" s="236">
        <v>0.25273899999999999</v>
      </c>
      <c r="M89" s="231">
        <v>0.313164</v>
      </c>
      <c r="N89" s="240"/>
      <c r="O89" s="240"/>
      <c r="P89" s="240"/>
      <c r="Q89" s="240"/>
      <c r="R89" s="240"/>
    </row>
    <row r="90" spans="1:18">
      <c r="A90" s="233" t="s">
        <v>374</v>
      </c>
      <c r="B90" s="235" t="s">
        <v>312</v>
      </c>
      <c r="C90" s="232" t="s">
        <v>298</v>
      </c>
      <c r="D90" s="232" t="s">
        <v>298</v>
      </c>
      <c r="E90" s="232" t="s">
        <v>298</v>
      </c>
      <c r="F90" s="232" t="s">
        <v>298</v>
      </c>
      <c r="G90" s="232" t="s">
        <v>298</v>
      </c>
      <c r="H90" s="236">
        <v>0.32342900000000002</v>
      </c>
      <c r="I90" s="236">
        <v>0.45535599999999998</v>
      </c>
      <c r="J90" s="236">
        <v>0.44820500000000002</v>
      </c>
      <c r="K90" s="236">
        <v>0.53234800000000004</v>
      </c>
      <c r="L90" s="236">
        <v>0.27496199999999998</v>
      </c>
      <c r="M90" s="233">
        <v>0.408997</v>
      </c>
      <c r="N90" s="240"/>
      <c r="O90" s="240"/>
      <c r="P90" s="240"/>
      <c r="Q90" s="240"/>
      <c r="R90" s="240"/>
    </row>
    <row r="91" spans="1:18">
      <c r="A91" s="231" t="s">
        <v>375</v>
      </c>
      <c r="B91" s="235" t="s">
        <v>306</v>
      </c>
      <c r="C91" s="232" t="s">
        <v>298</v>
      </c>
      <c r="D91" s="232" t="s">
        <v>298</v>
      </c>
      <c r="E91" s="232" t="s">
        <v>298</v>
      </c>
      <c r="F91" s="232" t="s">
        <v>301</v>
      </c>
      <c r="G91" s="232" t="s">
        <v>301</v>
      </c>
      <c r="H91" s="236">
        <v>0.10655199999999999</v>
      </c>
      <c r="I91" s="236">
        <v>7.4217000000000005E-2</v>
      </c>
      <c r="J91" s="236">
        <v>0.116191</v>
      </c>
      <c r="K91" s="236">
        <v>0</v>
      </c>
      <c r="L91" s="236">
        <v>0</v>
      </c>
      <c r="M91" s="231">
        <v>9.8987000000000006E-2</v>
      </c>
      <c r="N91" s="240"/>
      <c r="O91" s="240"/>
      <c r="P91" s="240"/>
      <c r="Q91" s="240"/>
      <c r="R91" s="240"/>
    </row>
    <row r="92" spans="1:18">
      <c r="A92" s="233" t="s">
        <v>376</v>
      </c>
      <c r="B92" s="235" t="s">
        <v>326</v>
      </c>
      <c r="C92" s="232" t="s">
        <v>301</v>
      </c>
      <c r="D92" s="232" t="s">
        <v>301</v>
      </c>
      <c r="E92" s="232" t="s">
        <v>301</v>
      </c>
      <c r="F92" s="232" t="s">
        <v>301</v>
      </c>
      <c r="G92" s="232" t="s">
        <v>301</v>
      </c>
      <c r="H92" s="236">
        <v>0</v>
      </c>
      <c r="I92" s="236">
        <v>0</v>
      </c>
      <c r="J92" s="236">
        <v>0</v>
      </c>
      <c r="K92" s="236">
        <v>0</v>
      </c>
      <c r="L92" s="236">
        <v>0</v>
      </c>
      <c r="M92" s="233">
        <v>0</v>
      </c>
      <c r="N92" s="240"/>
      <c r="O92" s="240"/>
      <c r="P92" s="240"/>
      <c r="Q92" s="240"/>
      <c r="R92" s="240"/>
    </row>
    <row r="93" spans="1:18">
      <c r="A93" s="231" t="s">
        <v>377</v>
      </c>
      <c r="B93" s="235" t="s">
        <v>306</v>
      </c>
      <c r="C93" s="232" t="s">
        <v>298</v>
      </c>
      <c r="D93" s="232" t="s">
        <v>298</v>
      </c>
      <c r="E93" s="232" t="s">
        <v>298</v>
      </c>
      <c r="F93" s="232" t="s">
        <v>301</v>
      </c>
      <c r="G93" s="232" t="s">
        <v>301</v>
      </c>
      <c r="H93" s="236">
        <v>3.0000000000000001E-6</v>
      </c>
      <c r="I93" s="236">
        <v>0</v>
      </c>
      <c r="J93" s="236">
        <v>0</v>
      </c>
      <c r="K93" s="236">
        <v>0</v>
      </c>
      <c r="L93" s="236">
        <v>0</v>
      </c>
      <c r="M93" s="231">
        <v>9.9999999999999995E-7</v>
      </c>
      <c r="N93" s="240"/>
      <c r="O93" s="240"/>
      <c r="P93" s="240"/>
      <c r="Q93" s="240"/>
      <c r="R93" s="240"/>
    </row>
    <row r="94" spans="1:18">
      <c r="A94" s="233" t="s">
        <v>378</v>
      </c>
      <c r="B94" s="235" t="s">
        <v>306</v>
      </c>
      <c r="C94" s="232" t="s">
        <v>298</v>
      </c>
      <c r="D94" s="232" t="s">
        <v>298</v>
      </c>
      <c r="E94" s="232" t="s">
        <v>298</v>
      </c>
      <c r="F94" s="232" t="s">
        <v>298</v>
      </c>
      <c r="G94" s="232" t="s">
        <v>298</v>
      </c>
      <c r="H94" s="236">
        <v>0.41911500000000002</v>
      </c>
      <c r="I94" s="236">
        <v>0.40874899999999997</v>
      </c>
      <c r="J94" s="236">
        <v>0.34862900000000002</v>
      </c>
      <c r="K94" s="236">
        <v>0.16531000000000001</v>
      </c>
      <c r="L94" s="236">
        <v>0.445413</v>
      </c>
      <c r="M94" s="233">
        <v>0.39216400000000001</v>
      </c>
      <c r="N94" s="240"/>
      <c r="O94" s="240"/>
      <c r="P94" s="240"/>
      <c r="Q94" s="240"/>
      <c r="R94" s="240"/>
    </row>
    <row r="95" spans="1:18">
      <c r="A95" s="231" t="s">
        <v>379</v>
      </c>
      <c r="B95" s="235" t="s">
        <v>309</v>
      </c>
      <c r="C95" s="232" t="s">
        <v>302</v>
      </c>
      <c r="D95" s="232" t="s">
        <v>298</v>
      </c>
      <c r="E95" s="232" t="s">
        <v>298</v>
      </c>
      <c r="F95" s="232" t="s">
        <v>298</v>
      </c>
      <c r="G95" s="232" t="s">
        <v>298</v>
      </c>
      <c r="H95" s="236">
        <v>0.20324400000000001</v>
      </c>
      <c r="I95" s="236">
        <v>0.46598699999999998</v>
      </c>
      <c r="J95" s="236">
        <v>0.43817800000000001</v>
      </c>
      <c r="K95" s="236">
        <v>0.49130600000000002</v>
      </c>
      <c r="L95" s="236">
        <v>0.44519199999999998</v>
      </c>
      <c r="M95" s="231">
        <v>0.46749499999999999</v>
      </c>
      <c r="N95" s="240"/>
      <c r="O95" s="240"/>
      <c r="P95" s="240"/>
      <c r="Q95" s="240"/>
      <c r="R95" s="240"/>
    </row>
    <row r="96" spans="1:18">
      <c r="A96" s="233" t="s">
        <v>380</v>
      </c>
      <c r="B96" s="235" t="s">
        <v>306</v>
      </c>
      <c r="C96" s="232" t="s">
        <v>298</v>
      </c>
      <c r="D96" s="232" t="s">
        <v>298</v>
      </c>
      <c r="E96" s="232" t="s">
        <v>298</v>
      </c>
      <c r="F96" s="232" t="s">
        <v>298</v>
      </c>
      <c r="G96" s="232" t="s">
        <v>298</v>
      </c>
      <c r="H96" s="236">
        <v>0.16380700000000001</v>
      </c>
      <c r="I96" s="236">
        <v>0.33628599999999997</v>
      </c>
      <c r="J96" s="236">
        <v>0.49664399999999997</v>
      </c>
      <c r="K96" s="236">
        <v>0.39982899999999999</v>
      </c>
      <c r="L96" s="236">
        <v>0.64859699999999998</v>
      </c>
      <c r="M96" s="233">
        <v>0.41092000000000001</v>
      </c>
      <c r="N96" s="240"/>
      <c r="O96" s="240"/>
      <c r="P96" s="240"/>
      <c r="Q96" s="240"/>
      <c r="R96" s="240"/>
    </row>
    <row r="97" spans="1:18">
      <c r="A97" s="231" t="s">
        <v>381</v>
      </c>
      <c r="B97" s="235" t="s">
        <v>300</v>
      </c>
      <c r="C97" s="232" t="s">
        <v>301</v>
      </c>
      <c r="D97" s="232" t="s">
        <v>302</v>
      </c>
      <c r="E97" s="232" t="s">
        <v>298</v>
      </c>
      <c r="F97" s="232" t="s">
        <v>298</v>
      </c>
      <c r="G97" s="232" t="s">
        <v>298</v>
      </c>
      <c r="H97" s="236">
        <v>0</v>
      </c>
      <c r="I97" s="236">
        <v>0.24939700000000001</v>
      </c>
      <c r="J97" s="236">
        <v>0.202103</v>
      </c>
      <c r="K97" s="236">
        <v>0.29266300000000001</v>
      </c>
      <c r="L97" s="236">
        <v>0.31689699999999998</v>
      </c>
      <c r="M97" s="231">
        <v>0.27055400000000002</v>
      </c>
      <c r="N97" s="240"/>
      <c r="O97" s="240"/>
      <c r="P97" s="240"/>
      <c r="Q97" s="240"/>
      <c r="R97" s="240"/>
    </row>
    <row r="98" spans="1:18">
      <c r="A98" s="233" t="s">
        <v>382</v>
      </c>
      <c r="B98" s="235" t="s">
        <v>309</v>
      </c>
      <c r="C98" s="232" t="s">
        <v>302</v>
      </c>
      <c r="D98" s="232" t="s">
        <v>298</v>
      </c>
      <c r="E98" s="232" t="s">
        <v>298</v>
      </c>
      <c r="F98" s="232" t="s">
        <v>298</v>
      </c>
      <c r="G98" s="232" t="s">
        <v>298</v>
      </c>
      <c r="H98" s="236">
        <v>0.38951999999999998</v>
      </c>
      <c r="I98" s="236">
        <v>0.51270300000000002</v>
      </c>
      <c r="J98" s="236">
        <v>0.64088000000000001</v>
      </c>
      <c r="K98" s="236">
        <v>0.668682</v>
      </c>
      <c r="L98" s="236">
        <v>0.53624499999999997</v>
      </c>
      <c r="M98" s="233">
        <v>0.61526899999999995</v>
      </c>
      <c r="N98" s="240"/>
      <c r="O98" s="240"/>
      <c r="P98" s="240"/>
      <c r="Q98" s="240"/>
      <c r="R98" s="240"/>
    </row>
    <row r="99" spans="1:18">
      <c r="A99" s="231" t="s">
        <v>383</v>
      </c>
      <c r="B99" s="235" t="s">
        <v>297</v>
      </c>
      <c r="C99" s="232" t="s">
        <v>301</v>
      </c>
      <c r="D99" s="232" t="s">
        <v>301</v>
      </c>
      <c r="E99" s="232" t="s">
        <v>301</v>
      </c>
      <c r="F99" s="232" t="s">
        <v>302</v>
      </c>
      <c r="G99" s="232" t="s">
        <v>301</v>
      </c>
      <c r="H99" s="236">
        <v>0</v>
      </c>
      <c r="I99" s="236">
        <v>0</v>
      </c>
      <c r="J99" s="236">
        <v>0</v>
      </c>
      <c r="K99" s="236">
        <v>0.68019600000000002</v>
      </c>
      <c r="L99" s="236">
        <v>0</v>
      </c>
      <c r="M99" s="231">
        <v>0.58687500000000004</v>
      </c>
      <c r="N99" s="240"/>
      <c r="O99" s="240"/>
      <c r="P99" s="240"/>
      <c r="Q99" s="240"/>
      <c r="R99" s="240"/>
    </row>
    <row r="100" spans="1:18">
      <c r="A100" s="233" t="s">
        <v>384</v>
      </c>
      <c r="B100" s="235" t="s">
        <v>306</v>
      </c>
      <c r="C100" s="232" t="s">
        <v>298</v>
      </c>
      <c r="D100" s="232" t="s">
        <v>298</v>
      </c>
      <c r="E100" s="232" t="s">
        <v>298</v>
      </c>
      <c r="F100" s="232" t="s">
        <v>298</v>
      </c>
      <c r="G100" s="232" t="s">
        <v>298</v>
      </c>
      <c r="H100" s="236">
        <v>0.43353700000000001</v>
      </c>
      <c r="I100" s="236">
        <v>0.48684500000000003</v>
      </c>
      <c r="J100" s="236">
        <v>0.66402099999999997</v>
      </c>
      <c r="K100" s="236">
        <v>0.55087900000000001</v>
      </c>
      <c r="L100" s="236">
        <v>0.75424800000000003</v>
      </c>
      <c r="M100" s="233">
        <v>0.56724799999999997</v>
      </c>
      <c r="N100" s="240"/>
      <c r="O100" s="240"/>
      <c r="P100" s="240"/>
      <c r="Q100" s="240"/>
      <c r="R100" s="240"/>
    </row>
    <row r="101" spans="1:18">
      <c r="A101" s="231" t="s">
        <v>385</v>
      </c>
      <c r="B101" s="235" t="s">
        <v>300</v>
      </c>
      <c r="C101" s="232" t="s">
        <v>298</v>
      </c>
      <c r="D101" s="232" t="s">
        <v>298</v>
      </c>
      <c r="E101" s="232" t="s">
        <v>298</v>
      </c>
      <c r="F101" s="232" t="s">
        <v>298</v>
      </c>
      <c r="G101" s="232" t="s">
        <v>298</v>
      </c>
      <c r="H101" s="236">
        <v>0.30167500000000003</v>
      </c>
      <c r="I101" s="236">
        <v>0.30286299999999999</v>
      </c>
      <c r="J101" s="236">
        <v>0.26794200000000001</v>
      </c>
      <c r="K101" s="236">
        <v>0.340227</v>
      </c>
      <c r="L101" s="236">
        <v>0.21965299999999999</v>
      </c>
      <c r="M101" s="231">
        <v>0.290827</v>
      </c>
      <c r="N101" s="240"/>
      <c r="O101" s="240"/>
      <c r="P101" s="240"/>
      <c r="Q101" s="240"/>
      <c r="R101" s="240"/>
    </row>
    <row r="102" spans="1:18">
      <c r="A102" s="233" t="s">
        <v>386</v>
      </c>
      <c r="B102" s="235" t="s">
        <v>306</v>
      </c>
      <c r="C102" s="232" t="s">
        <v>298</v>
      </c>
      <c r="D102" s="232" t="s">
        <v>298</v>
      </c>
      <c r="E102" s="232" t="s">
        <v>298</v>
      </c>
      <c r="F102" s="232" t="s">
        <v>298</v>
      </c>
      <c r="G102" s="232" t="s">
        <v>298</v>
      </c>
      <c r="H102" s="236">
        <v>1.0718E-2</v>
      </c>
      <c r="I102" s="236">
        <v>0.14554500000000001</v>
      </c>
      <c r="J102" s="236">
        <v>0.28096199999999999</v>
      </c>
      <c r="K102" s="236">
        <v>0.34179900000000002</v>
      </c>
      <c r="L102" s="236">
        <v>0.35150500000000001</v>
      </c>
      <c r="M102" s="233">
        <v>0.256102</v>
      </c>
      <c r="N102" s="240"/>
      <c r="O102" s="240"/>
      <c r="P102" s="240"/>
      <c r="Q102" s="240"/>
      <c r="R102" s="240"/>
    </row>
    <row r="103" spans="1:18">
      <c r="A103" s="231" t="s">
        <v>387</v>
      </c>
      <c r="B103" s="235" t="s">
        <v>300</v>
      </c>
      <c r="C103" s="232" t="s">
        <v>298</v>
      </c>
      <c r="D103" s="232" t="s">
        <v>298</v>
      </c>
      <c r="E103" s="232" t="s">
        <v>298</v>
      </c>
      <c r="F103" s="232" t="s">
        <v>298</v>
      </c>
      <c r="G103" s="232" t="s">
        <v>298</v>
      </c>
      <c r="H103" s="236">
        <v>0.42131800000000003</v>
      </c>
      <c r="I103" s="236">
        <v>0.52661800000000003</v>
      </c>
      <c r="J103" s="236">
        <v>0.532636</v>
      </c>
      <c r="K103" s="236">
        <v>0.48403800000000002</v>
      </c>
      <c r="L103" s="236">
        <v>0.449764</v>
      </c>
      <c r="M103" s="231">
        <v>0.48680600000000002</v>
      </c>
      <c r="N103" s="240"/>
      <c r="O103" s="240"/>
      <c r="P103" s="240"/>
      <c r="Q103" s="240"/>
      <c r="R103" s="240"/>
    </row>
    <row r="104" spans="1:18">
      <c r="A104" s="233" t="s">
        <v>388</v>
      </c>
      <c r="B104" s="235" t="s">
        <v>312</v>
      </c>
      <c r="C104" s="232" t="s">
        <v>298</v>
      </c>
      <c r="D104" s="232" t="s">
        <v>298</v>
      </c>
      <c r="E104" s="232" t="s">
        <v>298</v>
      </c>
      <c r="F104" s="232" t="s">
        <v>298</v>
      </c>
      <c r="G104" s="232" t="s">
        <v>298</v>
      </c>
      <c r="H104" s="236">
        <v>0.20896500000000001</v>
      </c>
      <c r="I104" s="236">
        <v>0.355883</v>
      </c>
      <c r="J104" s="236">
        <v>0.36403999999999997</v>
      </c>
      <c r="K104" s="236">
        <v>0.37378800000000001</v>
      </c>
      <c r="L104" s="236">
        <v>0.30635000000000001</v>
      </c>
      <c r="M104" s="233">
        <v>0.34209099999999998</v>
      </c>
      <c r="N104" s="240"/>
      <c r="O104" s="240"/>
      <c r="P104" s="240"/>
      <c r="Q104" s="240"/>
      <c r="R104" s="240"/>
    </row>
    <row r="105" spans="1:18">
      <c r="A105" s="231" t="s">
        <v>389</v>
      </c>
      <c r="B105" s="235" t="s">
        <v>309</v>
      </c>
      <c r="C105" s="232" t="s">
        <v>302</v>
      </c>
      <c r="D105" s="232" t="s">
        <v>298</v>
      </c>
      <c r="E105" s="232" t="s">
        <v>298</v>
      </c>
      <c r="F105" s="232" t="s">
        <v>298</v>
      </c>
      <c r="G105" s="232" t="s">
        <v>298</v>
      </c>
      <c r="H105" s="236">
        <v>0.48840600000000001</v>
      </c>
      <c r="I105" s="236">
        <v>0.49656099999999997</v>
      </c>
      <c r="J105" s="236">
        <v>0.42871100000000001</v>
      </c>
      <c r="K105" s="236">
        <v>0.47198600000000002</v>
      </c>
      <c r="L105" s="236">
        <v>0.412188</v>
      </c>
      <c r="M105" s="231">
        <v>0.46575299999999997</v>
      </c>
      <c r="N105" s="240"/>
      <c r="O105" s="240"/>
      <c r="P105" s="240"/>
      <c r="Q105" s="240"/>
      <c r="R105" s="240"/>
    </row>
    <row r="106" spans="1:18">
      <c r="A106" s="233" t="s">
        <v>390</v>
      </c>
      <c r="B106" s="235" t="s">
        <v>306</v>
      </c>
      <c r="C106" s="232" t="s">
        <v>298</v>
      </c>
      <c r="D106" s="232" t="s">
        <v>298</v>
      </c>
      <c r="E106" s="232" t="s">
        <v>298</v>
      </c>
      <c r="F106" s="232" t="s">
        <v>298</v>
      </c>
      <c r="G106" s="232" t="s">
        <v>298</v>
      </c>
      <c r="H106" s="236">
        <v>0.61543400000000004</v>
      </c>
      <c r="I106" s="236">
        <v>0.60392800000000002</v>
      </c>
      <c r="J106" s="236">
        <v>0.675346</v>
      </c>
      <c r="K106" s="236">
        <v>0.64559599999999995</v>
      </c>
      <c r="L106" s="236">
        <v>0.776478</v>
      </c>
      <c r="M106" s="233">
        <v>0.645459</v>
      </c>
      <c r="N106" s="240"/>
      <c r="O106" s="240"/>
      <c r="P106" s="240"/>
      <c r="Q106" s="240"/>
      <c r="R106" s="240"/>
    </row>
    <row r="107" spans="1:18">
      <c r="A107" s="231" t="s">
        <v>391</v>
      </c>
      <c r="B107" s="235" t="s">
        <v>300</v>
      </c>
      <c r="C107" s="232" t="s">
        <v>301</v>
      </c>
      <c r="D107" s="232" t="s">
        <v>301</v>
      </c>
      <c r="E107" s="232" t="s">
        <v>301</v>
      </c>
      <c r="F107" s="232" t="s">
        <v>301</v>
      </c>
      <c r="G107" s="232" t="s">
        <v>302</v>
      </c>
      <c r="H107" s="236">
        <v>0</v>
      </c>
      <c r="I107" s="236">
        <v>0</v>
      </c>
      <c r="J107" s="236">
        <v>0</v>
      </c>
      <c r="K107" s="236">
        <v>0</v>
      </c>
      <c r="L107" s="236">
        <v>0.26944600000000002</v>
      </c>
      <c r="M107" s="231">
        <v>0.31873299999999999</v>
      </c>
      <c r="N107" s="240"/>
      <c r="O107" s="240"/>
      <c r="P107" s="240"/>
      <c r="Q107" s="240"/>
      <c r="R107" s="240"/>
    </row>
    <row r="108" spans="1:18">
      <c r="A108" s="233" t="s">
        <v>392</v>
      </c>
      <c r="B108" s="235" t="s">
        <v>306</v>
      </c>
      <c r="C108" s="232" t="s">
        <v>298</v>
      </c>
      <c r="D108" s="232" t="s">
        <v>298</v>
      </c>
      <c r="E108" s="232" t="s">
        <v>298</v>
      </c>
      <c r="F108" s="232" t="s">
        <v>302</v>
      </c>
      <c r="G108" s="232" t="s">
        <v>298</v>
      </c>
      <c r="H108" s="236">
        <v>9.5060000000000006E-3</v>
      </c>
      <c r="I108" s="236">
        <v>1.8311000000000001E-2</v>
      </c>
      <c r="J108" s="236">
        <v>1.0928999999999999E-2</v>
      </c>
      <c r="K108" s="236">
        <v>4.1031999999999999E-2</v>
      </c>
      <c r="L108" s="236">
        <v>1.7913999999999999E-2</v>
      </c>
      <c r="M108" s="233">
        <v>1.5717999999999999E-2</v>
      </c>
      <c r="N108" s="240"/>
      <c r="O108" s="240"/>
      <c r="P108" s="240"/>
      <c r="Q108" s="240"/>
      <c r="R108" s="240"/>
    </row>
    <row r="109" spans="1:18">
      <c r="A109" s="231" t="s">
        <v>393</v>
      </c>
      <c r="B109" s="235" t="s">
        <v>306</v>
      </c>
      <c r="C109" s="232" t="s">
        <v>298</v>
      </c>
      <c r="D109" s="232" t="s">
        <v>298</v>
      </c>
      <c r="E109" s="232" t="s">
        <v>298</v>
      </c>
      <c r="F109" s="232" t="s">
        <v>298</v>
      </c>
      <c r="G109" s="232" t="s">
        <v>298</v>
      </c>
      <c r="H109" s="236">
        <v>0.31376599999999999</v>
      </c>
      <c r="I109" s="236">
        <v>0.41881099999999999</v>
      </c>
      <c r="J109" s="236">
        <v>4.8580000000000003E-3</v>
      </c>
      <c r="K109" s="236">
        <v>0.23381299999999999</v>
      </c>
      <c r="L109" s="236">
        <v>0.422292</v>
      </c>
      <c r="M109" s="231">
        <v>0.32213000000000003</v>
      </c>
      <c r="N109" s="240"/>
      <c r="O109" s="240"/>
      <c r="P109" s="240"/>
      <c r="Q109" s="240"/>
      <c r="R109" s="240"/>
    </row>
    <row r="110" spans="1:18">
      <c r="A110" s="233" t="s">
        <v>445</v>
      </c>
      <c r="B110" s="235" t="s">
        <v>309</v>
      </c>
      <c r="C110" s="232" t="s">
        <v>301</v>
      </c>
      <c r="D110" s="232" t="s">
        <v>301</v>
      </c>
      <c r="E110" s="232" t="s">
        <v>301</v>
      </c>
      <c r="F110" s="232" t="s">
        <v>301</v>
      </c>
      <c r="G110" s="234" t="s">
        <v>302</v>
      </c>
      <c r="H110" s="236">
        <v>0</v>
      </c>
      <c r="I110" s="236">
        <v>0</v>
      </c>
      <c r="J110" s="236">
        <v>0</v>
      </c>
      <c r="K110" s="236">
        <v>0</v>
      </c>
      <c r="L110" s="236">
        <v>0.45306200000000002</v>
      </c>
      <c r="M110" s="233">
        <v>0.48105500000000001</v>
      </c>
      <c r="N110" s="240"/>
      <c r="O110" s="240"/>
      <c r="P110" s="240"/>
      <c r="Q110" s="240"/>
      <c r="R110" s="240"/>
    </row>
    <row r="111" spans="1:18">
      <c r="A111" s="231" t="s">
        <v>394</v>
      </c>
      <c r="B111" s="235" t="s">
        <v>297</v>
      </c>
      <c r="C111" s="232" t="s">
        <v>298</v>
      </c>
      <c r="D111" s="232" t="s">
        <v>298</v>
      </c>
      <c r="E111" s="232" t="s">
        <v>298</v>
      </c>
      <c r="F111" s="232" t="s">
        <v>298</v>
      </c>
      <c r="G111" s="232" t="s">
        <v>298</v>
      </c>
      <c r="H111" s="236">
        <v>0.66746099999999997</v>
      </c>
      <c r="I111" s="236">
        <v>0.71740300000000001</v>
      </c>
      <c r="J111" s="236">
        <v>0.56176700000000002</v>
      </c>
      <c r="K111" s="236">
        <v>0.19681399999999999</v>
      </c>
      <c r="L111" s="236">
        <v>0.15465699999999999</v>
      </c>
      <c r="M111" s="231">
        <v>0.47534700000000002</v>
      </c>
      <c r="N111" s="240"/>
      <c r="O111" s="240"/>
      <c r="P111" s="240"/>
      <c r="Q111" s="240"/>
      <c r="R111" s="240"/>
    </row>
    <row r="112" spans="1:18">
      <c r="A112" s="233" t="s">
        <v>395</v>
      </c>
      <c r="B112" s="235" t="s">
        <v>309</v>
      </c>
      <c r="C112" s="232" t="s">
        <v>298</v>
      </c>
      <c r="D112" s="232" t="s">
        <v>298</v>
      </c>
      <c r="E112" s="232" t="s">
        <v>298</v>
      </c>
      <c r="F112" s="232" t="s">
        <v>298</v>
      </c>
      <c r="G112" s="232" t="s">
        <v>298</v>
      </c>
      <c r="H112" s="236">
        <v>0.37415700000000002</v>
      </c>
      <c r="I112" s="236">
        <v>0.46756199999999998</v>
      </c>
      <c r="J112" s="236">
        <v>0.55320899999999995</v>
      </c>
      <c r="K112" s="236">
        <v>0.51970000000000005</v>
      </c>
      <c r="L112" s="236">
        <v>0.50509599999999999</v>
      </c>
      <c r="M112" s="233">
        <v>0.49745299999999998</v>
      </c>
      <c r="N112" s="240"/>
      <c r="O112" s="240"/>
      <c r="P112" s="240"/>
      <c r="Q112" s="240"/>
      <c r="R112" s="240"/>
    </row>
    <row r="113" spans="1:18">
      <c r="A113" s="231" t="s">
        <v>396</v>
      </c>
      <c r="B113" s="235" t="s">
        <v>309</v>
      </c>
      <c r="C113" s="232" t="s">
        <v>298</v>
      </c>
      <c r="D113" s="232" t="s">
        <v>298</v>
      </c>
      <c r="E113" s="232" t="s">
        <v>298</v>
      </c>
      <c r="F113" s="232" t="s">
        <v>298</v>
      </c>
      <c r="G113" s="232" t="s">
        <v>298</v>
      </c>
      <c r="H113" s="236">
        <v>0.38225399999999998</v>
      </c>
      <c r="I113" s="236">
        <v>0.48062899999999997</v>
      </c>
      <c r="J113" s="236">
        <v>0.53415000000000001</v>
      </c>
      <c r="K113" s="236">
        <v>0.56088099999999996</v>
      </c>
      <c r="L113" s="236">
        <v>0.51538300000000004</v>
      </c>
      <c r="M113" s="231">
        <v>0.51005400000000001</v>
      </c>
      <c r="N113" s="240"/>
      <c r="O113" s="240"/>
      <c r="P113" s="240"/>
      <c r="Q113" s="240"/>
      <c r="R113" s="240"/>
    </row>
    <row r="114" spans="1:18">
      <c r="A114" s="233" t="s">
        <v>397</v>
      </c>
      <c r="B114" s="235" t="s">
        <v>306</v>
      </c>
      <c r="C114" s="232" t="s">
        <v>298</v>
      </c>
      <c r="D114" s="232" t="s">
        <v>298</v>
      </c>
      <c r="E114" s="232" t="s">
        <v>298</v>
      </c>
      <c r="F114" s="232" t="s">
        <v>298</v>
      </c>
      <c r="G114" s="232" t="s">
        <v>298</v>
      </c>
      <c r="H114" s="236">
        <v>0.41482000000000002</v>
      </c>
      <c r="I114" s="236">
        <v>2.6155000000000001E-2</v>
      </c>
      <c r="J114" s="236">
        <v>4.4252E-2</v>
      </c>
      <c r="K114" s="236">
        <v>0.19806099999999999</v>
      </c>
      <c r="L114" s="236">
        <v>0.58680600000000005</v>
      </c>
      <c r="M114" s="233">
        <v>0.21904399999999999</v>
      </c>
      <c r="N114" s="240"/>
      <c r="O114" s="240"/>
      <c r="P114" s="240"/>
      <c r="Q114" s="240"/>
      <c r="R114" s="240"/>
    </row>
    <row r="115" spans="1:18">
      <c r="A115" s="231" t="s">
        <v>398</v>
      </c>
      <c r="B115" s="235" t="s">
        <v>306</v>
      </c>
      <c r="C115" s="232" t="s">
        <v>298</v>
      </c>
      <c r="D115" s="232" t="s">
        <v>298</v>
      </c>
      <c r="E115" s="232" t="s">
        <v>298</v>
      </c>
      <c r="F115" s="232" t="s">
        <v>298</v>
      </c>
      <c r="G115" s="232" t="s">
        <v>298</v>
      </c>
      <c r="H115" s="236">
        <v>0.10718800000000001</v>
      </c>
      <c r="I115" s="236">
        <v>7.4694999999999998E-2</v>
      </c>
      <c r="J115" s="236">
        <v>5.3700999999999999E-2</v>
      </c>
      <c r="K115" s="236">
        <v>7.7906000000000003E-2</v>
      </c>
      <c r="L115" s="236">
        <v>0.15653800000000001</v>
      </c>
      <c r="M115" s="231">
        <v>8.6596000000000006E-2</v>
      </c>
      <c r="N115" s="240"/>
      <c r="O115" s="240"/>
      <c r="P115" s="240"/>
      <c r="Q115" s="240"/>
      <c r="R115" s="240"/>
    </row>
    <row r="116" spans="1:18">
      <c r="A116" s="233" t="s">
        <v>399</v>
      </c>
      <c r="B116" s="235" t="s">
        <v>306</v>
      </c>
      <c r="C116" s="232" t="s">
        <v>298</v>
      </c>
      <c r="D116" s="232" t="s">
        <v>298</v>
      </c>
      <c r="E116" s="232" t="s">
        <v>298</v>
      </c>
      <c r="F116" s="232" t="s">
        <v>298</v>
      </c>
      <c r="G116" s="232" t="s">
        <v>298</v>
      </c>
      <c r="H116" s="236">
        <v>0.81583399999999995</v>
      </c>
      <c r="I116" s="236">
        <v>0.69006199999999995</v>
      </c>
      <c r="J116" s="236">
        <v>0.67951799999999996</v>
      </c>
      <c r="K116" s="236">
        <v>0.55622799999999994</v>
      </c>
      <c r="L116" s="236">
        <v>0.77401900000000001</v>
      </c>
      <c r="M116" s="233">
        <v>0.71453299999999997</v>
      </c>
      <c r="N116" s="240"/>
      <c r="O116" s="240"/>
      <c r="P116" s="240"/>
      <c r="Q116" s="240"/>
      <c r="R116" s="240"/>
    </row>
    <row r="117" spans="1:18">
      <c r="A117" s="231" t="s">
        <v>400</v>
      </c>
      <c r="B117" s="235" t="s">
        <v>306</v>
      </c>
      <c r="C117" s="232" t="s">
        <v>298</v>
      </c>
      <c r="D117" s="232" t="s">
        <v>298</v>
      </c>
      <c r="E117" s="232" t="s">
        <v>298</v>
      </c>
      <c r="F117" s="232" t="s">
        <v>298</v>
      </c>
      <c r="G117" s="232" t="s">
        <v>298</v>
      </c>
      <c r="H117" s="236">
        <v>0.152311</v>
      </c>
      <c r="I117" s="236">
        <v>0.182781</v>
      </c>
      <c r="J117" s="236">
        <v>0.25695600000000002</v>
      </c>
      <c r="K117" s="236">
        <v>0.27213599999999999</v>
      </c>
      <c r="L117" s="236">
        <v>0.41681499999999999</v>
      </c>
      <c r="M117" s="231">
        <v>0.237291</v>
      </c>
      <c r="N117" s="240"/>
      <c r="O117" s="240"/>
      <c r="P117" s="240"/>
      <c r="Q117" s="240"/>
      <c r="R117" s="240"/>
    </row>
    <row r="118" spans="1:18">
      <c r="A118" s="233" t="s">
        <v>401</v>
      </c>
      <c r="B118" s="235" t="s">
        <v>306</v>
      </c>
      <c r="C118" s="232" t="s">
        <v>298</v>
      </c>
      <c r="D118" s="232" t="s">
        <v>298</v>
      </c>
      <c r="E118" s="232" t="s">
        <v>298</v>
      </c>
      <c r="F118" s="232" t="s">
        <v>298</v>
      </c>
      <c r="G118" s="232" t="s">
        <v>298</v>
      </c>
      <c r="H118" s="236">
        <v>0.14054900000000001</v>
      </c>
      <c r="I118" s="236">
        <v>0.25022100000000003</v>
      </c>
      <c r="J118" s="236">
        <v>0.189719</v>
      </c>
      <c r="K118" s="236">
        <v>0.28678999999999999</v>
      </c>
      <c r="L118" s="236">
        <v>0.19858799999999999</v>
      </c>
      <c r="M118" s="233">
        <v>0.212842</v>
      </c>
      <c r="N118" s="240"/>
      <c r="O118" s="240"/>
      <c r="P118" s="240"/>
      <c r="Q118" s="240"/>
      <c r="R118" s="240"/>
    </row>
    <row r="119" spans="1:18">
      <c r="A119" s="231" t="s">
        <v>402</v>
      </c>
      <c r="B119" s="235" t="s">
        <v>306</v>
      </c>
      <c r="C119" s="232" t="s">
        <v>298</v>
      </c>
      <c r="D119" s="232" t="s">
        <v>298</v>
      </c>
      <c r="E119" s="232" t="s">
        <v>298</v>
      </c>
      <c r="F119" s="232" t="s">
        <v>298</v>
      </c>
      <c r="G119" s="232" t="s">
        <v>298</v>
      </c>
      <c r="H119" s="236">
        <v>0.277976</v>
      </c>
      <c r="I119" s="236">
        <v>0.32416299999999998</v>
      </c>
      <c r="J119" s="236">
        <v>0.24635399999999999</v>
      </c>
      <c r="K119" s="236">
        <v>0.183226</v>
      </c>
      <c r="L119" s="236">
        <v>0.64424599999999999</v>
      </c>
      <c r="M119" s="231">
        <v>0.282831</v>
      </c>
      <c r="N119" s="240"/>
      <c r="O119" s="240"/>
      <c r="P119" s="240"/>
      <c r="Q119" s="240"/>
      <c r="R119" s="240"/>
    </row>
    <row r="120" spans="1:18">
      <c r="A120" s="233" t="s">
        <v>403</v>
      </c>
      <c r="B120" s="235" t="s">
        <v>309</v>
      </c>
      <c r="C120" s="232" t="s">
        <v>298</v>
      </c>
      <c r="D120" s="232" t="s">
        <v>298</v>
      </c>
      <c r="E120" s="232" t="s">
        <v>298</v>
      </c>
      <c r="F120" s="232" t="s">
        <v>298</v>
      </c>
      <c r="G120" s="232" t="s">
        <v>298</v>
      </c>
      <c r="H120" s="236">
        <v>0.36643100000000001</v>
      </c>
      <c r="I120" s="236">
        <v>0.49351699999999998</v>
      </c>
      <c r="J120" s="236">
        <v>0.46228599999999997</v>
      </c>
      <c r="K120" s="236">
        <v>0.53618399999999999</v>
      </c>
      <c r="L120" s="236">
        <v>0.46971499999999999</v>
      </c>
      <c r="M120" s="233">
        <v>0.47517300000000001</v>
      </c>
      <c r="N120" s="240"/>
      <c r="O120" s="240"/>
      <c r="P120" s="240"/>
      <c r="Q120" s="240"/>
      <c r="R120" s="240"/>
    </row>
    <row r="121" spans="1:18">
      <c r="A121" s="231" t="s">
        <v>404</v>
      </c>
      <c r="B121" s="235" t="s">
        <v>306</v>
      </c>
      <c r="C121" s="232" t="s">
        <v>298</v>
      </c>
      <c r="D121" s="232" t="s">
        <v>298</v>
      </c>
      <c r="E121" s="232" t="s">
        <v>298</v>
      </c>
      <c r="F121" s="232" t="s">
        <v>298</v>
      </c>
      <c r="G121" s="232" t="s">
        <v>298</v>
      </c>
      <c r="H121" s="236">
        <v>0</v>
      </c>
      <c r="I121" s="236">
        <v>0.20750099999999999</v>
      </c>
      <c r="J121" s="236">
        <v>0.102239</v>
      </c>
      <c r="K121" s="236">
        <v>0.489514</v>
      </c>
      <c r="L121" s="236">
        <v>0.689863</v>
      </c>
      <c r="M121" s="231">
        <v>0.26641799999999999</v>
      </c>
      <c r="N121" s="240"/>
      <c r="O121" s="240"/>
      <c r="P121" s="240"/>
      <c r="Q121" s="240"/>
      <c r="R121" s="240"/>
    </row>
    <row r="122" spans="1:18">
      <c r="A122" s="233" t="s">
        <v>405</v>
      </c>
      <c r="B122" s="235" t="s">
        <v>337</v>
      </c>
      <c r="C122" s="232" t="s">
        <v>298</v>
      </c>
      <c r="D122" s="232" t="s">
        <v>298</v>
      </c>
      <c r="E122" s="232" t="s">
        <v>298</v>
      </c>
      <c r="F122" s="232" t="s">
        <v>298</v>
      </c>
      <c r="G122" s="232" t="s">
        <v>298</v>
      </c>
      <c r="H122" s="236">
        <v>0.96726000000000001</v>
      </c>
      <c r="I122" s="236">
        <v>0.82505099999999998</v>
      </c>
      <c r="J122" s="236">
        <v>0.84792400000000001</v>
      </c>
      <c r="K122" s="236">
        <v>0.98782599999999998</v>
      </c>
      <c r="L122" s="236">
        <v>0.81635899999999995</v>
      </c>
      <c r="M122" s="233">
        <v>0.88007800000000003</v>
      </c>
      <c r="N122" s="240"/>
      <c r="O122" s="240"/>
      <c r="P122" s="240"/>
      <c r="Q122" s="240"/>
      <c r="R122" s="240"/>
    </row>
    <row r="123" spans="1:18">
      <c r="A123" s="231" t="s">
        <v>406</v>
      </c>
      <c r="B123" s="235" t="s">
        <v>312</v>
      </c>
      <c r="C123" s="232" t="s">
        <v>298</v>
      </c>
      <c r="D123" s="232" t="s">
        <v>298</v>
      </c>
      <c r="E123" s="232" t="s">
        <v>298</v>
      </c>
      <c r="F123" s="232" t="s">
        <v>298</v>
      </c>
      <c r="G123" s="232" t="s">
        <v>298</v>
      </c>
      <c r="H123" s="236">
        <v>9.1252E-2</v>
      </c>
      <c r="I123" s="236">
        <v>0.14347099999999999</v>
      </c>
      <c r="J123" s="236">
        <v>0.155941</v>
      </c>
      <c r="K123" s="236">
        <v>0.13943900000000001</v>
      </c>
      <c r="L123" s="236">
        <v>8.1781999999999994E-2</v>
      </c>
      <c r="M123" s="231">
        <v>0.124721</v>
      </c>
      <c r="N123" s="240"/>
      <c r="O123" s="240"/>
      <c r="P123" s="240"/>
      <c r="Q123" s="240"/>
      <c r="R123" s="240"/>
    </row>
    <row r="124" spans="1:18">
      <c r="A124" s="233" t="s">
        <v>407</v>
      </c>
      <c r="B124" s="235" t="s">
        <v>306</v>
      </c>
      <c r="C124" s="232" t="s">
        <v>298</v>
      </c>
      <c r="D124" s="232" t="s">
        <v>298</v>
      </c>
      <c r="E124" s="232" t="s">
        <v>298</v>
      </c>
      <c r="F124" s="232" t="s">
        <v>298</v>
      </c>
      <c r="G124" s="232" t="s">
        <v>298</v>
      </c>
      <c r="H124" s="236">
        <v>0.27976299999999998</v>
      </c>
      <c r="I124" s="236">
        <v>0.24337300000000001</v>
      </c>
      <c r="J124" s="236">
        <v>0.34467300000000001</v>
      </c>
      <c r="K124" s="236">
        <v>0.48675299999999999</v>
      </c>
      <c r="L124" s="236">
        <v>0.55341899999999999</v>
      </c>
      <c r="M124" s="233">
        <v>0.370396</v>
      </c>
      <c r="N124" s="240"/>
      <c r="O124" s="240"/>
      <c r="P124" s="240"/>
      <c r="Q124" s="240"/>
      <c r="R124" s="240"/>
    </row>
    <row r="125" spans="1:18">
      <c r="A125" s="231" t="s">
        <v>408</v>
      </c>
      <c r="B125" s="235" t="s">
        <v>306</v>
      </c>
      <c r="C125" s="232" t="s">
        <v>298</v>
      </c>
      <c r="D125" s="232" t="s">
        <v>298</v>
      </c>
      <c r="E125" s="232" t="s">
        <v>298</v>
      </c>
      <c r="F125" s="232" t="s">
        <v>298</v>
      </c>
      <c r="G125" s="232" t="s">
        <v>298</v>
      </c>
      <c r="H125" s="236">
        <v>0.34697600000000001</v>
      </c>
      <c r="I125" s="236">
        <v>0.33479999999999999</v>
      </c>
      <c r="J125" s="236">
        <v>0.393092</v>
      </c>
      <c r="K125" s="236">
        <v>0.47940700000000003</v>
      </c>
      <c r="L125" s="236">
        <v>0.60974799999999996</v>
      </c>
      <c r="M125" s="231">
        <v>0.40649200000000002</v>
      </c>
      <c r="N125" s="240"/>
      <c r="O125" s="240"/>
      <c r="P125" s="240"/>
      <c r="Q125" s="240"/>
      <c r="R125" s="240"/>
    </row>
    <row r="126" spans="1:18">
      <c r="A126" s="233" t="s">
        <v>409</v>
      </c>
      <c r="B126" s="235" t="s">
        <v>306</v>
      </c>
      <c r="C126" s="232" t="s">
        <v>298</v>
      </c>
      <c r="D126" s="232" t="s">
        <v>298</v>
      </c>
      <c r="E126" s="232" t="s">
        <v>298</v>
      </c>
      <c r="F126" s="232" t="s">
        <v>298</v>
      </c>
      <c r="G126" s="232" t="s">
        <v>298</v>
      </c>
      <c r="H126" s="236">
        <v>0.54411699999999996</v>
      </c>
      <c r="I126" s="236">
        <v>0.37621599999999999</v>
      </c>
      <c r="J126" s="236">
        <v>0.56614799999999998</v>
      </c>
      <c r="K126" s="236">
        <v>0.69442199999999998</v>
      </c>
      <c r="L126" s="236">
        <v>0.65779100000000001</v>
      </c>
      <c r="M126" s="233">
        <v>0.58935199999999999</v>
      </c>
      <c r="N126" s="240"/>
      <c r="O126" s="240"/>
      <c r="P126" s="240"/>
      <c r="Q126" s="240"/>
      <c r="R126" s="240"/>
    </row>
    <row r="127" spans="1:18">
      <c r="A127" s="231" t="s">
        <v>410</v>
      </c>
      <c r="B127" s="235" t="s">
        <v>300</v>
      </c>
      <c r="C127" s="232" t="s">
        <v>301</v>
      </c>
      <c r="D127" s="232" t="s">
        <v>301</v>
      </c>
      <c r="E127" s="232" t="s">
        <v>301</v>
      </c>
      <c r="F127" s="232" t="s">
        <v>302</v>
      </c>
      <c r="G127" s="232" t="s">
        <v>298</v>
      </c>
      <c r="H127" s="236">
        <v>0</v>
      </c>
      <c r="I127" s="236">
        <v>0</v>
      </c>
      <c r="J127" s="236">
        <v>0</v>
      </c>
      <c r="K127" s="236">
        <v>0.49634</v>
      </c>
      <c r="L127" s="236">
        <v>0.361987</v>
      </c>
      <c r="M127" s="231">
        <v>0.40056799999999998</v>
      </c>
      <c r="N127" s="240"/>
      <c r="O127" s="240"/>
      <c r="P127" s="240"/>
      <c r="Q127" s="240"/>
      <c r="R127" s="240"/>
    </row>
    <row r="128" spans="1:18">
      <c r="A128" s="233" t="s">
        <v>411</v>
      </c>
      <c r="B128" s="235" t="s">
        <v>306</v>
      </c>
      <c r="C128" s="232" t="s">
        <v>298</v>
      </c>
      <c r="D128" s="232" t="s">
        <v>298</v>
      </c>
      <c r="E128" s="232" t="s">
        <v>298</v>
      </c>
      <c r="F128" s="232" t="s">
        <v>298</v>
      </c>
      <c r="G128" s="232" t="s">
        <v>298</v>
      </c>
      <c r="H128" s="236">
        <v>0.201652</v>
      </c>
      <c r="I128" s="236">
        <v>9.4123999999999999E-2</v>
      </c>
      <c r="J128" s="236">
        <v>0.17202500000000001</v>
      </c>
      <c r="K128" s="236">
        <v>0.13199900000000001</v>
      </c>
      <c r="L128" s="236">
        <v>0.38018400000000002</v>
      </c>
      <c r="M128" s="233">
        <v>0.16855899999999999</v>
      </c>
      <c r="N128" s="240"/>
      <c r="O128" s="240"/>
      <c r="P128" s="240"/>
      <c r="Q128" s="240"/>
      <c r="R128" s="240"/>
    </row>
    <row r="129" spans="1:18">
      <c r="A129" s="231" t="s">
        <v>412</v>
      </c>
      <c r="B129" s="235" t="s">
        <v>326</v>
      </c>
      <c r="C129" s="232" t="s">
        <v>298</v>
      </c>
      <c r="D129" s="232" t="s">
        <v>298</v>
      </c>
      <c r="E129" s="232" t="s">
        <v>298</v>
      </c>
      <c r="F129" s="232" t="s">
        <v>298</v>
      </c>
      <c r="G129" s="232" t="s">
        <v>298</v>
      </c>
      <c r="H129" s="236">
        <v>2.0370000000000002E-3</v>
      </c>
      <c r="I129" s="236">
        <v>4.8299999999999998E-4</v>
      </c>
      <c r="J129" s="236">
        <v>6.4000000000000005E-4</v>
      </c>
      <c r="K129" s="236">
        <v>1.7080000000000001E-3</v>
      </c>
      <c r="L129" s="236">
        <v>8.0470000000000003E-3</v>
      </c>
      <c r="M129" s="231">
        <v>1.462E-3</v>
      </c>
      <c r="N129" s="240"/>
      <c r="O129" s="240"/>
      <c r="P129" s="240"/>
      <c r="Q129" s="240"/>
      <c r="R129" s="240"/>
    </row>
    <row r="130" spans="1:18">
      <c r="A130" s="233" t="s">
        <v>413</v>
      </c>
      <c r="B130" s="235" t="s">
        <v>309</v>
      </c>
      <c r="C130" s="232" t="s">
        <v>298</v>
      </c>
      <c r="D130" s="232" t="s">
        <v>298</v>
      </c>
      <c r="E130" s="232" t="s">
        <v>298</v>
      </c>
      <c r="F130" s="232" t="s">
        <v>298</v>
      </c>
      <c r="G130" s="232" t="s">
        <v>298</v>
      </c>
      <c r="H130" s="236">
        <v>0.41109299999999999</v>
      </c>
      <c r="I130" s="236">
        <v>0.39748899999999998</v>
      </c>
      <c r="J130" s="236">
        <v>0.355935</v>
      </c>
      <c r="K130" s="236">
        <v>0.41343400000000002</v>
      </c>
      <c r="L130" s="236">
        <v>0.33713199999999999</v>
      </c>
      <c r="M130" s="233">
        <v>0.38817200000000002</v>
      </c>
      <c r="N130" s="240"/>
      <c r="O130" s="240"/>
      <c r="P130" s="240"/>
      <c r="Q130" s="240"/>
      <c r="R130" s="240"/>
    </row>
    <row r="131" spans="1:18">
      <c r="A131" s="231" t="s">
        <v>414</v>
      </c>
      <c r="B131" s="235" t="s">
        <v>300</v>
      </c>
      <c r="C131" s="232" t="s">
        <v>298</v>
      </c>
      <c r="D131" s="232" t="s">
        <v>298</v>
      </c>
      <c r="E131" s="232" t="s">
        <v>298</v>
      </c>
      <c r="F131" s="232" t="s">
        <v>298</v>
      </c>
      <c r="G131" s="232" t="s">
        <v>298</v>
      </c>
      <c r="H131" s="236">
        <v>0.32717499999999999</v>
      </c>
      <c r="I131" s="236">
        <v>0.395374</v>
      </c>
      <c r="J131" s="236">
        <v>0.33721099999999998</v>
      </c>
      <c r="K131" s="236">
        <v>0.350823</v>
      </c>
      <c r="L131" s="236">
        <v>0.31343500000000002</v>
      </c>
      <c r="M131" s="231">
        <v>0.33840300000000001</v>
      </c>
      <c r="N131" s="240"/>
      <c r="O131" s="240"/>
      <c r="P131" s="240"/>
      <c r="Q131" s="240"/>
      <c r="R131" s="240"/>
    </row>
    <row r="132" spans="1:18">
      <c r="A132" s="233" t="s">
        <v>415</v>
      </c>
      <c r="B132" s="235" t="s">
        <v>337</v>
      </c>
      <c r="C132" s="232" t="s">
        <v>298</v>
      </c>
      <c r="D132" s="232" t="s">
        <v>298</v>
      </c>
      <c r="E132" s="232" t="s">
        <v>298</v>
      </c>
      <c r="F132" s="232" t="s">
        <v>298</v>
      </c>
      <c r="G132" s="232" t="s">
        <v>298</v>
      </c>
      <c r="H132" s="236">
        <v>0.84866900000000001</v>
      </c>
      <c r="I132" s="236">
        <v>0.86466900000000002</v>
      </c>
      <c r="J132" s="236">
        <v>0.91494500000000001</v>
      </c>
      <c r="K132" s="236">
        <v>0.85772499999999996</v>
      </c>
      <c r="L132" s="236">
        <v>0.97994199999999998</v>
      </c>
      <c r="M132" s="233">
        <v>0.87911300000000003</v>
      </c>
      <c r="N132" s="240"/>
      <c r="O132" s="240"/>
      <c r="P132" s="240"/>
      <c r="Q132" s="240"/>
      <c r="R132" s="240"/>
    </row>
    <row r="133" spans="1:18">
      <c r="A133" s="231" t="s">
        <v>416</v>
      </c>
      <c r="B133" s="235" t="s">
        <v>297</v>
      </c>
      <c r="C133" s="232" t="s">
        <v>298</v>
      </c>
      <c r="D133" s="232" t="s">
        <v>298</v>
      </c>
      <c r="E133" s="232" t="s">
        <v>302</v>
      </c>
      <c r="F133" s="232" t="s">
        <v>298</v>
      </c>
      <c r="G133" s="232" t="s">
        <v>298</v>
      </c>
      <c r="H133" s="236">
        <v>0.45193800000000001</v>
      </c>
      <c r="I133" s="236">
        <v>0.389899</v>
      </c>
      <c r="J133" s="236">
        <v>0.46942800000000001</v>
      </c>
      <c r="K133" s="236">
        <v>0.25518400000000002</v>
      </c>
      <c r="L133" s="236">
        <v>0.24330399999999999</v>
      </c>
      <c r="M133" s="231">
        <v>0.365674</v>
      </c>
      <c r="N133" s="240"/>
      <c r="O133" s="240"/>
      <c r="P133" s="240"/>
      <c r="Q133" s="240"/>
      <c r="R133" s="240"/>
    </row>
    <row r="134" spans="1:18">
      <c r="A134" s="233" t="s">
        <v>417</v>
      </c>
      <c r="B134" s="235" t="s">
        <v>309</v>
      </c>
      <c r="C134" s="232" t="s">
        <v>298</v>
      </c>
      <c r="D134" s="232" t="s">
        <v>298</v>
      </c>
      <c r="E134" s="232" t="s">
        <v>298</v>
      </c>
      <c r="F134" s="232" t="s">
        <v>298</v>
      </c>
      <c r="G134" s="232" t="s">
        <v>298</v>
      </c>
      <c r="H134" s="236">
        <v>0.442799</v>
      </c>
      <c r="I134" s="236">
        <v>0.57704599999999995</v>
      </c>
      <c r="J134" s="236">
        <v>0.52055499999999999</v>
      </c>
      <c r="K134" s="236">
        <v>0.50753499999999996</v>
      </c>
      <c r="L134" s="236">
        <v>0.47461700000000001</v>
      </c>
      <c r="M134" s="233">
        <v>0.50090199999999996</v>
      </c>
      <c r="N134" s="240"/>
      <c r="O134" s="240"/>
      <c r="P134" s="240"/>
      <c r="Q134" s="240"/>
      <c r="R134" s="240"/>
    </row>
    <row r="135" spans="1:18">
      <c r="A135" s="231" t="s">
        <v>418</v>
      </c>
      <c r="B135" s="235" t="s">
        <v>309</v>
      </c>
      <c r="C135" s="232" t="s">
        <v>302</v>
      </c>
      <c r="D135" s="232" t="s">
        <v>298</v>
      </c>
      <c r="E135" s="232" t="s">
        <v>298</v>
      </c>
      <c r="F135" s="232" t="s">
        <v>298</v>
      </c>
      <c r="G135" s="232" t="s">
        <v>298</v>
      </c>
      <c r="H135" s="236">
        <v>0.54790700000000003</v>
      </c>
      <c r="I135" s="236">
        <v>0.61921899999999996</v>
      </c>
      <c r="J135" s="236">
        <v>0.58235499999999996</v>
      </c>
      <c r="K135" s="236">
        <v>0.35798799999999997</v>
      </c>
      <c r="L135" s="236">
        <v>0.54972699999999997</v>
      </c>
      <c r="M135" s="231">
        <v>0.58376700000000004</v>
      </c>
      <c r="N135" s="240"/>
      <c r="O135" s="240"/>
      <c r="P135" s="240"/>
      <c r="Q135" s="240"/>
      <c r="R135" s="240"/>
    </row>
    <row r="136" spans="1:18">
      <c r="A136" s="233" t="s">
        <v>446</v>
      </c>
      <c r="B136" s="235" t="s">
        <v>297</v>
      </c>
      <c r="C136" s="232" t="s">
        <v>298</v>
      </c>
      <c r="D136" s="232" t="s">
        <v>298</v>
      </c>
      <c r="E136" s="232" t="s">
        <v>298</v>
      </c>
      <c r="F136" s="232" t="s">
        <v>298</v>
      </c>
      <c r="G136" s="232" t="s">
        <v>298</v>
      </c>
      <c r="H136" s="236">
        <v>0.70586800000000005</v>
      </c>
      <c r="I136" s="236">
        <v>0.68917600000000001</v>
      </c>
      <c r="J136" s="236">
        <v>0.61536400000000002</v>
      </c>
      <c r="K136" s="236">
        <v>0.32732499999999998</v>
      </c>
      <c r="L136" s="236">
        <v>0.10107099999999999</v>
      </c>
      <c r="M136" s="233">
        <v>0.54395499999999997</v>
      </c>
      <c r="N136" s="240"/>
      <c r="O136" s="240"/>
      <c r="P136" s="240"/>
      <c r="Q136" s="240"/>
      <c r="R136" s="240"/>
    </row>
    <row r="137" spans="1:18">
      <c r="A137" s="231" t="s">
        <v>419</v>
      </c>
      <c r="B137" s="235" t="s">
        <v>306</v>
      </c>
      <c r="C137" s="232" t="s">
        <v>302</v>
      </c>
      <c r="D137" s="232" t="s">
        <v>298</v>
      </c>
      <c r="E137" s="232" t="s">
        <v>298</v>
      </c>
      <c r="F137" s="232" t="s">
        <v>298</v>
      </c>
      <c r="G137" s="232" t="s">
        <v>298</v>
      </c>
      <c r="H137" s="236">
        <v>0.21329899999999999</v>
      </c>
      <c r="I137" s="236">
        <v>0.30302099999999998</v>
      </c>
      <c r="J137" s="236">
        <v>0.46842099999999998</v>
      </c>
      <c r="K137" s="236">
        <v>0.59347700000000003</v>
      </c>
      <c r="L137" s="236">
        <v>0.54287799999999997</v>
      </c>
      <c r="M137" s="231">
        <v>0.53492499999999998</v>
      </c>
      <c r="N137" s="240"/>
      <c r="O137" s="240"/>
      <c r="P137" s="240"/>
      <c r="Q137" s="240"/>
      <c r="R137" s="240"/>
    </row>
    <row r="138" spans="1:18">
      <c r="A138" s="233" t="s">
        <v>420</v>
      </c>
      <c r="B138" s="235" t="s">
        <v>309</v>
      </c>
      <c r="C138" s="232" t="s">
        <v>301</v>
      </c>
      <c r="D138" s="232" t="s">
        <v>302</v>
      </c>
      <c r="E138" s="232" t="s">
        <v>298</v>
      </c>
      <c r="F138" s="232" t="s">
        <v>298</v>
      </c>
      <c r="G138" s="232" t="s">
        <v>298</v>
      </c>
      <c r="H138" s="236">
        <v>0</v>
      </c>
      <c r="I138" s="236">
        <v>0.404447</v>
      </c>
      <c r="J138" s="236">
        <v>0.40050599999999997</v>
      </c>
      <c r="K138" s="236">
        <v>0.48753999999999997</v>
      </c>
      <c r="L138" s="236">
        <v>0.48769099999999999</v>
      </c>
      <c r="M138" s="233">
        <v>0.45857900000000001</v>
      </c>
      <c r="N138" s="240"/>
      <c r="O138" s="240"/>
      <c r="P138" s="240"/>
      <c r="Q138" s="240"/>
      <c r="R138" s="240"/>
    </row>
    <row r="139" spans="1:18">
      <c r="A139" s="231" t="s">
        <v>421</v>
      </c>
      <c r="B139" s="235" t="s">
        <v>309</v>
      </c>
      <c r="C139" s="232" t="s">
        <v>301</v>
      </c>
      <c r="D139" s="232" t="s">
        <v>301</v>
      </c>
      <c r="E139" s="232" t="s">
        <v>302</v>
      </c>
      <c r="F139" s="232" t="s">
        <v>298</v>
      </c>
      <c r="G139" s="232" t="s">
        <v>298</v>
      </c>
      <c r="H139" s="236">
        <v>0</v>
      </c>
      <c r="I139" s="236">
        <v>0</v>
      </c>
      <c r="J139" s="236">
        <v>0.26290000000000002</v>
      </c>
      <c r="K139" s="236">
        <v>0.548014</v>
      </c>
      <c r="L139" s="236">
        <v>0.58106100000000005</v>
      </c>
      <c r="M139" s="231">
        <v>0.46399200000000002</v>
      </c>
      <c r="N139" s="240"/>
      <c r="O139" s="240"/>
      <c r="P139" s="240"/>
      <c r="Q139" s="240"/>
      <c r="R139" s="240"/>
    </row>
    <row r="140" spans="1:18">
      <c r="A140" s="233" t="s">
        <v>422</v>
      </c>
      <c r="B140" s="235" t="s">
        <v>300</v>
      </c>
      <c r="C140" s="232" t="s">
        <v>298</v>
      </c>
      <c r="D140" s="232" t="s">
        <v>298</v>
      </c>
      <c r="E140" s="232" t="s">
        <v>298</v>
      </c>
      <c r="F140" s="232" t="s">
        <v>298</v>
      </c>
      <c r="G140" s="232" t="s">
        <v>298</v>
      </c>
      <c r="H140" s="236">
        <v>0.28226499999999999</v>
      </c>
      <c r="I140" s="236">
        <v>0.351074</v>
      </c>
      <c r="J140" s="236">
        <v>0.29810500000000001</v>
      </c>
      <c r="K140" s="236">
        <v>0.31877299999999997</v>
      </c>
      <c r="L140" s="236">
        <v>0.272893</v>
      </c>
      <c r="M140" s="233">
        <v>0.29971399999999998</v>
      </c>
      <c r="N140" s="240"/>
      <c r="O140" s="240"/>
      <c r="P140" s="240"/>
      <c r="Q140" s="240"/>
      <c r="R140" s="240"/>
    </row>
    <row r="141" spans="1:18">
      <c r="A141" s="231" t="s">
        <v>423</v>
      </c>
      <c r="B141" s="235" t="s">
        <v>300</v>
      </c>
      <c r="C141" s="232" t="s">
        <v>298</v>
      </c>
      <c r="D141" s="232" t="s">
        <v>298</v>
      </c>
      <c r="E141" s="232" t="s">
        <v>298</v>
      </c>
      <c r="F141" s="232" t="s">
        <v>298</v>
      </c>
      <c r="G141" s="232" t="s">
        <v>298</v>
      </c>
      <c r="H141" s="236">
        <v>0.12414600000000001</v>
      </c>
      <c r="I141" s="236">
        <v>0.27010200000000001</v>
      </c>
      <c r="J141" s="236">
        <v>0.27778700000000001</v>
      </c>
      <c r="K141" s="236">
        <v>0.26765499999999998</v>
      </c>
      <c r="L141" s="236">
        <v>0.23525299999999999</v>
      </c>
      <c r="M141" s="231">
        <v>0.25767000000000001</v>
      </c>
      <c r="N141" s="240"/>
      <c r="O141" s="240"/>
      <c r="P141" s="240"/>
      <c r="Q141" s="240"/>
      <c r="R141" s="240"/>
    </row>
    <row r="142" spans="1:18">
      <c r="A142" s="233" t="s">
        <v>424</v>
      </c>
      <c r="B142" s="235" t="s">
        <v>306</v>
      </c>
      <c r="C142" s="232" t="s">
        <v>298</v>
      </c>
      <c r="D142" s="232" t="s">
        <v>298</v>
      </c>
      <c r="E142" s="232" t="s">
        <v>298</v>
      </c>
      <c r="F142" s="232" t="s">
        <v>298</v>
      </c>
      <c r="G142" s="232" t="s">
        <v>298</v>
      </c>
      <c r="H142" s="236">
        <v>3.4257999999999997E-2</v>
      </c>
      <c r="I142" s="236">
        <v>4.4941000000000002E-2</v>
      </c>
      <c r="J142" s="236">
        <v>0.215867</v>
      </c>
      <c r="K142" s="236">
        <v>0.16137899999999999</v>
      </c>
      <c r="L142" s="236">
        <v>0.14413000000000001</v>
      </c>
      <c r="M142" s="233">
        <v>0.116817</v>
      </c>
      <c r="N142" s="240"/>
      <c r="O142" s="240"/>
      <c r="P142" s="240"/>
      <c r="Q142" s="240"/>
      <c r="R142" s="240"/>
    </row>
  </sheetData>
  <mergeCells count="5">
    <mergeCell ref="A5:A6"/>
    <mergeCell ref="B5:B6"/>
    <mergeCell ref="C5:G5"/>
    <mergeCell ref="H5:L5"/>
    <mergeCell ref="M5:M6"/>
  </mergeCells>
  <conditionalFormatting sqref="C7:G142">
    <cfRule type="cellIs" dxfId="7" priority="1" stopIfTrue="1" operator="equal">
      <formula>"Actual"</formula>
    </cfRule>
    <cfRule type="cellIs" dxfId="6" priority="2" stopIfTrue="1" operator="equal">
      <formula>"Partial"</formula>
    </cfRule>
    <cfRule type="cellIs" dxfId="5" priority="3" stopIfTrue="1" operator="equal">
      <formula>"Generic"</formula>
    </cfRule>
  </conditionalFormatting>
  <hyperlinks>
    <hyperlink ref="L1" location="Index!A1" display="Return to Index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B050"/>
  </sheetPr>
  <dimension ref="A1:E15"/>
  <sheetViews>
    <sheetView showGridLines="0" workbookViewId="0"/>
  </sheetViews>
  <sheetFormatPr defaultRowHeight="12.75"/>
  <cols>
    <col min="1" max="1" width="18.42578125" style="25" customWidth="1"/>
    <col min="2" max="2" width="10.28515625" style="25" bestFit="1" customWidth="1"/>
    <col min="3" max="16384" width="9.140625" style="25"/>
  </cols>
  <sheetData>
    <row r="1" spans="1:5">
      <c r="A1" s="1" t="s">
        <v>717</v>
      </c>
      <c r="E1" s="157" t="s">
        <v>285</v>
      </c>
    </row>
    <row r="4" spans="1:5" ht="25.5">
      <c r="A4" s="460" t="s">
        <v>292</v>
      </c>
      <c r="B4" s="460" t="s">
        <v>425</v>
      </c>
    </row>
    <row r="5" spans="1:5">
      <c r="A5" s="237" t="s">
        <v>326</v>
      </c>
      <c r="B5" s="238">
        <v>1.89E-3</v>
      </c>
    </row>
    <row r="6" spans="1:5">
      <c r="A6" s="237" t="s">
        <v>328</v>
      </c>
      <c r="B6" s="238">
        <v>0.104412</v>
      </c>
    </row>
    <row r="7" spans="1:5">
      <c r="A7" s="237" t="s">
        <v>426</v>
      </c>
      <c r="B7" s="239">
        <v>0.189</v>
      </c>
    </row>
    <row r="8" spans="1:5">
      <c r="A8" s="237" t="s">
        <v>427</v>
      </c>
      <c r="B8" s="239">
        <v>0.268847</v>
      </c>
    </row>
    <row r="9" spans="1:5">
      <c r="A9" s="237" t="s">
        <v>428</v>
      </c>
      <c r="B9" s="239">
        <v>0.31</v>
      </c>
    </row>
    <row r="10" spans="1:5">
      <c r="A10" s="237" t="s">
        <v>300</v>
      </c>
      <c r="B10" s="239">
        <v>0.34337699999999999</v>
      </c>
    </row>
    <row r="11" spans="1:5">
      <c r="A11" s="237" t="s">
        <v>306</v>
      </c>
      <c r="B11" s="238">
        <v>0.43212699999999998</v>
      </c>
    </row>
    <row r="12" spans="1:5">
      <c r="A12" s="237" t="s">
        <v>312</v>
      </c>
      <c r="B12" s="238">
        <v>0.41365600000000002</v>
      </c>
    </row>
    <row r="13" spans="1:5">
      <c r="A13" s="237" t="s">
        <v>309</v>
      </c>
      <c r="B13" s="238">
        <v>0.49505100000000002</v>
      </c>
    </row>
    <row r="14" spans="1:5">
      <c r="A14" s="237" t="s">
        <v>297</v>
      </c>
      <c r="B14" s="238">
        <v>0.540215</v>
      </c>
    </row>
    <row r="15" spans="1:5">
      <c r="A15" s="237" t="s">
        <v>337</v>
      </c>
      <c r="B15" s="238">
        <v>0.76400100000000004</v>
      </c>
    </row>
  </sheetData>
  <hyperlinks>
    <hyperlink ref="E1" location="Index!A1" display="Return to Index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00B050"/>
  </sheetPr>
  <dimension ref="A1:E12"/>
  <sheetViews>
    <sheetView showGridLines="0" workbookViewId="0"/>
  </sheetViews>
  <sheetFormatPr defaultRowHeight="12.75"/>
  <cols>
    <col min="1" max="1" width="36.7109375" style="25" customWidth="1"/>
    <col min="2" max="4" width="14.7109375" style="25" customWidth="1"/>
    <col min="5" max="16384" width="9.140625" style="25"/>
  </cols>
  <sheetData>
    <row r="1" spans="1:5">
      <c r="A1" s="1" t="s">
        <v>565</v>
      </c>
      <c r="E1" s="157" t="s">
        <v>285</v>
      </c>
    </row>
    <row r="4" spans="1:5" ht="30">
      <c r="A4" s="321" t="s">
        <v>250</v>
      </c>
      <c r="B4" s="321" t="s">
        <v>558</v>
      </c>
      <c r="C4" s="322" t="s">
        <v>559</v>
      </c>
      <c r="D4" s="322" t="s">
        <v>560</v>
      </c>
    </row>
    <row r="5" spans="1:5">
      <c r="A5" s="184" t="s">
        <v>563</v>
      </c>
      <c r="B5" s="235">
        <v>-9</v>
      </c>
      <c r="C5" s="323" t="s">
        <v>564</v>
      </c>
      <c r="D5" s="235">
        <v>11</v>
      </c>
    </row>
    <row r="6" spans="1:5">
      <c r="A6" s="184" t="s">
        <v>692</v>
      </c>
      <c r="B6" s="235">
        <v>140</v>
      </c>
      <c r="C6" s="323" t="s">
        <v>693</v>
      </c>
      <c r="D6" s="235">
        <v>26</v>
      </c>
    </row>
    <row r="7" spans="1:5">
      <c r="A7" s="184" t="s">
        <v>694</v>
      </c>
      <c r="B7" s="235">
        <v>-100</v>
      </c>
      <c r="C7" s="323" t="s">
        <v>695</v>
      </c>
      <c r="D7" s="235">
        <v>25</v>
      </c>
    </row>
    <row r="8" spans="1:5">
      <c r="A8" s="184" t="s">
        <v>696</v>
      </c>
      <c r="B8" s="235">
        <v>18</v>
      </c>
      <c r="C8" s="323" t="s">
        <v>697</v>
      </c>
      <c r="D8" s="235">
        <v>11</v>
      </c>
    </row>
    <row r="9" spans="1:5">
      <c r="A9" s="184" t="s">
        <v>698</v>
      </c>
      <c r="B9" s="235">
        <v>120</v>
      </c>
      <c r="C9" s="323" t="s">
        <v>699</v>
      </c>
      <c r="D9" s="235">
        <v>19</v>
      </c>
    </row>
    <row r="10" spans="1:5">
      <c r="A10" s="184" t="s">
        <v>700</v>
      </c>
      <c r="B10" s="235">
        <v>-450</v>
      </c>
      <c r="C10" s="323" t="s">
        <v>701</v>
      </c>
      <c r="D10" s="235">
        <v>11</v>
      </c>
    </row>
    <row r="11" spans="1:5">
      <c r="A11" s="184" t="s">
        <v>561</v>
      </c>
      <c r="B11" s="235">
        <v>-50</v>
      </c>
      <c r="C11" s="323" t="s">
        <v>562</v>
      </c>
      <c r="D11" s="235">
        <v>7</v>
      </c>
    </row>
    <row r="12" spans="1:5">
      <c r="A12" s="184" t="s">
        <v>702</v>
      </c>
      <c r="B12" s="235">
        <v>-1670</v>
      </c>
      <c r="C12" s="323" t="s">
        <v>703</v>
      </c>
      <c r="D12" s="235">
        <v>18</v>
      </c>
    </row>
  </sheetData>
  <hyperlinks>
    <hyperlink ref="E1" location="Index!A1" display="Return to Index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L51"/>
  <sheetViews>
    <sheetView showGridLines="0" zoomScale="70" zoomScaleNormal="70" workbookViewId="0">
      <pane ySplit="2" topLeftCell="A3" activePane="bottomLeft" state="frozen"/>
      <selection activeCell="C11" sqref="C11"/>
      <selection pane="bottomLeft"/>
    </sheetView>
  </sheetViews>
  <sheetFormatPr defaultRowHeight="14.25"/>
  <cols>
    <col min="1" max="1" width="77.85546875" style="110" customWidth="1"/>
    <col min="2" max="2" width="4.28515625" style="110" customWidth="1"/>
    <col min="3" max="3" width="11.85546875" style="110" bestFit="1" customWidth="1"/>
    <col min="4" max="4" width="11.140625" style="110" bestFit="1" customWidth="1"/>
    <col min="5" max="5" width="11.140625" style="110" customWidth="1"/>
    <col min="6" max="8" width="15.5703125" style="110" customWidth="1"/>
    <col min="9" max="9" width="29.7109375" style="110" customWidth="1"/>
    <col min="10" max="16384" width="9.140625" style="110"/>
  </cols>
  <sheetData>
    <row r="1" spans="1:12" ht="15">
      <c r="A1" s="111" t="s">
        <v>716</v>
      </c>
      <c r="B1" s="112"/>
      <c r="C1" s="112"/>
      <c r="D1" s="112"/>
      <c r="E1" s="112"/>
      <c r="F1" s="112"/>
      <c r="G1" s="112"/>
      <c r="H1" s="112"/>
      <c r="I1" s="226" t="s">
        <v>285</v>
      </c>
      <c r="J1" s="112"/>
    </row>
    <row r="2" spans="1:12" ht="15" thickBot="1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2" s="227" customFormat="1" ht="23.25">
      <c r="A3" s="335"/>
      <c r="B3" s="329"/>
      <c r="C3" s="330"/>
      <c r="D3" s="330"/>
      <c r="E3" s="330"/>
      <c r="F3" s="331"/>
      <c r="G3" s="331"/>
      <c r="H3" s="331"/>
      <c r="I3" s="335" t="s">
        <v>286</v>
      </c>
      <c r="J3" s="113"/>
      <c r="K3" s="113"/>
      <c r="L3" s="25"/>
    </row>
    <row r="4" spans="1:12" ht="35.25" customHeight="1" thickBot="1">
      <c r="A4" s="336" t="s">
        <v>569</v>
      </c>
      <c r="B4" s="332" t="s">
        <v>286</v>
      </c>
      <c r="C4" s="333"/>
      <c r="D4" s="333"/>
      <c r="E4" s="333"/>
      <c r="F4" s="334"/>
      <c r="G4" s="334"/>
      <c r="H4" s="334"/>
      <c r="I4" s="336" t="s">
        <v>568</v>
      </c>
      <c r="J4" s="205"/>
      <c r="K4" s="25"/>
      <c r="L4" s="25"/>
    </row>
    <row r="5" spans="1:12" ht="39" thickBot="1">
      <c r="A5" s="71" t="s">
        <v>570</v>
      </c>
      <c r="B5" s="328" t="s">
        <v>286</v>
      </c>
      <c r="C5" s="63" t="s">
        <v>566</v>
      </c>
      <c r="D5" s="63" t="s">
        <v>548</v>
      </c>
      <c r="E5" s="63" t="s">
        <v>704</v>
      </c>
      <c r="F5" s="62" t="s">
        <v>705</v>
      </c>
      <c r="G5" s="62" t="s">
        <v>706</v>
      </c>
      <c r="H5" s="62" t="s">
        <v>707</v>
      </c>
      <c r="I5" s="324"/>
      <c r="J5" s="205"/>
      <c r="K5" s="25"/>
      <c r="L5" s="25"/>
    </row>
    <row r="6" spans="1:12" ht="14.25" customHeight="1">
      <c r="A6" s="167" t="s">
        <v>571</v>
      </c>
      <c r="B6" s="325" t="s">
        <v>286</v>
      </c>
      <c r="C6" s="326" t="s">
        <v>286</v>
      </c>
      <c r="D6" s="327" t="s">
        <v>286</v>
      </c>
      <c r="E6" s="327"/>
      <c r="F6" s="327"/>
      <c r="G6" s="327"/>
      <c r="H6" s="327"/>
      <c r="I6" s="184" t="s">
        <v>661</v>
      </c>
      <c r="J6" s="205"/>
      <c r="K6" s="25"/>
      <c r="L6" s="25"/>
    </row>
    <row r="7" spans="1:12">
      <c r="A7" s="169" t="s">
        <v>572</v>
      </c>
      <c r="B7" s="170" t="s">
        <v>286</v>
      </c>
      <c r="C7" s="171" t="s">
        <v>573</v>
      </c>
      <c r="D7" s="162" t="s">
        <v>286</v>
      </c>
      <c r="E7" s="162"/>
      <c r="F7" s="172"/>
      <c r="G7" s="172"/>
      <c r="H7" s="172"/>
      <c r="I7" s="184" t="s">
        <v>662</v>
      </c>
      <c r="J7" s="205"/>
      <c r="K7" s="25"/>
      <c r="L7" s="25"/>
    </row>
    <row r="8" spans="1:12">
      <c r="A8" s="167" t="s">
        <v>574</v>
      </c>
      <c r="B8" s="168" t="s">
        <v>286</v>
      </c>
      <c r="C8" s="185" t="s">
        <v>575</v>
      </c>
      <c r="D8" s="186">
        <v>7.0500000000000007E-3</v>
      </c>
      <c r="E8" s="186">
        <v>5.6249999999999998E-3</v>
      </c>
      <c r="F8" s="186">
        <v>1.1599999999999999E-2</v>
      </c>
      <c r="G8" s="186">
        <v>1.1599999999999999E-2</v>
      </c>
      <c r="H8" s="186"/>
      <c r="I8" s="184" t="s">
        <v>663</v>
      </c>
      <c r="J8" s="205"/>
      <c r="K8" s="25"/>
      <c r="L8" s="25"/>
    </row>
    <row r="9" spans="1:12">
      <c r="A9" s="169" t="s">
        <v>576</v>
      </c>
      <c r="B9" s="187" t="s">
        <v>577</v>
      </c>
      <c r="C9" s="171" t="s">
        <v>578</v>
      </c>
      <c r="D9" s="192">
        <v>1587.627</v>
      </c>
      <c r="E9" s="192">
        <v>1585.2280000000001</v>
      </c>
      <c r="F9" s="192">
        <v>1585.2280000000001</v>
      </c>
      <c r="G9" s="192">
        <v>1585.2280000000001</v>
      </c>
      <c r="H9" s="192"/>
      <c r="I9" s="184" t="s">
        <v>664</v>
      </c>
      <c r="J9" s="205"/>
      <c r="K9" s="25"/>
      <c r="L9" s="25"/>
    </row>
    <row r="10" spans="1:12">
      <c r="A10" s="169" t="s">
        <v>579</v>
      </c>
      <c r="B10" s="187" t="s">
        <v>580</v>
      </c>
      <c r="C10" s="171" t="s">
        <v>581</v>
      </c>
      <c r="D10" s="192">
        <v>-310.24084085000004</v>
      </c>
      <c r="E10" s="192">
        <v>-334</v>
      </c>
      <c r="F10" s="192">
        <v>-334</v>
      </c>
      <c r="G10" s="192">
        <v>-334</v>
      </c>
      <c r="H10" s="192"/>
      <c r="I10" s="184" t="s">
        <v>248</v>
      </c>
      <c r="J10" s="205"/>
      <c r="K10" s="25"/>
      <c r="L10" s="25"/>
    </row>
    <row r="11" spans="1:12">
      <c r="A11" s="169" t="s">
        <v>582</v>
      </c>
      <c r="B11" s="170" t="s">
        <v>583</v>
      </c>
      <c r="C11" s="171" t="s">
        <v>584</v>
      </c>
      <c r="D11" s="192">
        <v>-6.0845942150118297</v>
      </c>
      <c r="E11" s="192">
        <v>3.2656364182877167</v>
      </c>
      <c r="F11" s="192">
        <v>3.2656364182877167</v>
      </c>
      <c r="G11" s="192">
        <v>3.2656364182877167</v>
      </c>
      <c r="H11" s="192"/>
      <c r="I11" s="184" t="s">
        <v>248</v>
      </c>
      <c r="J11" s="205"/>
      <c r="K11" s="25"/>
      <c r="L11" s="25"/>
    </row>
    <row r="12" spans="1:12">
      <c r="A12" s="169" t="s">
        <v>585</v>
      </c>
      <c r="B12" s="170" t="s">
        <v>286</v>
      </c>
      <c r="C12" s="171" t="s">
        <v>586</v>
      </c>
      <c r="D12" s="186">
        <v>3.5999999999999997E-2</v>
      </c>
      <c r="E12" s="186">
        <v>3.5000000000000003E-2</v>
      </c>
      <c r="F12" s="186">
        <v>3.5000000000000003E-2</v>
      </c>
      <c r="G12" s="186">
        <v>3.5000000000000003E-2</v>
      </c>
      <c r="H12" s="186"/>
      <c r="I12" s="184" t="s">
        <v>249</v>
      </c>
      <c r="J12" s="205"/>
      <c r="K12" s="25"/>
      <c r="L12" s="25"/>
    </row>
    <row r="13" spans="1:12">
      <c r="A13" s="169" t="s">
        <v>587</v>
      </c>
      <c r="B13" s="170" t="s">
        <v>286</v>
      </c>
      <c r="C13" s="171" t="s">
        <v>588</v>
      </c>
      <c r="D13" s="186">
        <v>3.4000000000000002E-2</v>
      </c>
      <c r="E13" s="186">
        <v>0.03</v>
      </c>
      <c r="F13" s="186">
        <v>0.03</v>
      </c>
      <c r="G13" s="186">
        <v>0.03</v>
      </c>
      <c r="H13" s="186"/>
      <c r="I13" s="184" t="s">
        <v>249</v>
      </c>
      <c r="J13" s="205"/>
      <c r="K13" s="25"/>
      <c r="L13" s="25"/>
    </row>
    <row r="14" spans="1:12">
      <c r="A14" s="169" t="s">
        <v>589</v>
      </c>
      <c r="B14" s="170" t="s">
        <v>286</v>
      </c>
      <c r="C14" s="171" t="s">
        <v>590</v>
      </c>
      <c r="D14" s="186">
        <v>3.1E-2</v>
      </c>
      <c r="E14" s="186">
        <v>0.03</v>
      </c>
      <c r="F14" s="186">
        <v>0.03</v>
      </c>
      <c r="G14" s="186">
        <v>0.03</v>
      </c>
      <c r="H14" s="186"/>
      <c r="I14" s="184" t="s">
        <v>249</v>
      </c>
      <c r="J14" s="205"/>
      <c r="K14" s="25"/>
      <c r="L14" s="25"/>
    </row>
    <row r="15" spans="1:12">
      <c r="A15" s="169" t="s">
        <v>591</v>
      </c>
      <c r="B15" s="170" t="s">
        <v>592</v>
      </c>
      <c r="C15" s="171" t="s">
        <v>593</v>
      </c>
      <c r="D15" s="304">
        <v>1.3140000000000001</v>
      </c>
      <c r="E15" s="304">
        <v>1.357</v>
      </c>
      <c r="F15" s="304">
        <v>1.357</v>
      </c>
      <c r="G15" s="304">
        <v>1.357</v>
      </c>
      <c r="H15" s="304"/>
      <c r="I15" s="184" t="s">
        <v>665</v>
      </c>
      <c r="J15" s="205"/>
      <c r="K15" s="25"/>
      <c r="L15" s="25"/>
    </row>
    <row r="16" spans="1:12">
      <c r="A16" s="188" t="s">
        <v>594</v>
      </c>
      <c r="B16" s="189" t="s">
        <v>595</v>
      </c>
      <c r="C16" s="189" t="s">
        <v>596</v>
      </c>
      <c r="D16" s="306">
        <f t="shared" ref="D16:E16" si="0">SUM(D9:D11)*D15</f>
        <v>1670.4902563245746</v>
      </c>
      <c r="E16" s="306">
        <f t="shared" si="0"/>
        <v>1702.3478646196163</v>
      </c>
      <c r="F16" s="306">
        <f>SUM(F9:F11)*F15</f>
        <v>1702.3478646196163</v>
      </c>
      <c r="G16" s="306">
        <f>SUM(G9:G11)*G15</f>
        <v>1702.3478646196163</v>
      </c>
      <c r="H16" s="306"/>
      <c r="I16" s="190"/>
      <c r="J16" s="205"/>
      <c r="K16" s="25"/>
      <c r="L16" s="308"/>
    </row>
    <row r="17" spans="1:12">
      <c r="A17" s="191" t="s">
        <v>597</v>
      </c>
      <c r="B17" s="170" t="s">
        <v>598</v>
      </c>
      <c r="C17" s="170" t="s">
        <v>599</v>
      </c>
      <c r="D17" s="192">
        <v>1.563034475468172</v>
      </c>
      <c r="E17" s="192">
        <v>35.125264090309322</v>
      </c>
      <c r="F17" s="192">
        <v>3.8304626547205786E-4</v>
      </c>
      <c r="G17" s="192">
        <v>3.8304626547205786E-4</v>
      </c>
      <c r="H17" s="192"/>
      <c r="I17" s="184" t="s">
        <v>248</v>
      </c>
      <c r="J17" s="205"/>
      <c r="K17" s="25"/>
      <c r="L17" s="308"/>
    </row>
    <row r="18" spans="1:12">
      <c r="A18" s="191" t="s">
        <v>600</v>
      </c>
      <c r="B18" s="170" t="s">
        <v>601</v>
      </c>
      <c r="C18" s="170" t="s">
        <v>602</v>
      </c>
      <c r="D18" s="192">
        <v>0.70842755869282104</v>
      </c>
      <c r="E18" s="192">
        <v>0</v>
      </c>
      <c r="F18" s="192">
        <v>0</v>
      </c>
      <c r="G18" s="192">
        <v>0</v>
      </c>
      <c r="H18" s="192"/>
      <c r="I18" s="184" t="s">
        <v>248</v>
      </c>
      <c r="J18" s="205"/>
      <c r="K18" s="25"/>
      <c r="L18" s="25"/>
    </row>
    <row r="19" spans="1:12">
      <c r="A19" s="191" t="s">
        <v>603</v>
      </c>
      <c r="B19" s="170" t="s">
        <v>604</v>
      </c>
      <c r="C19" s="170" t="s">
        <v>605</v>
      </c>
      <c r="D19" s="192">
        <v>-0.37663957632732453</v>
      </c>
      <c r="E19" s="192">
        <v>4.5405335158157927</v>
      </c>
      <c r="F19" s="192">
        <v>0</v>
      </c>
      <c r="G19" s="192">
        <v>0</v>
      </c>
      <c r="H19" s="192"/>
      <c r="I19" s="184" t="s">
        <v>248</v>
      </c>
      <c r="J19" s="205"/>
      <c r="K19" s="25"/>
      <c r="L19" s="308"/>
    </row>
    <row r="20" spans="1:12">
      <c r="A20" s="193" t="s">
        <v>606</v>
      </c>
      <c r="B20" s="170" t="s">
        <v>607</v>
      </c>
      <c r="C20" s="170" t="s">
        <v>608</v>
      </c>
      <c r="D20" s="192">
        <v>1.3447743785507609</v>
      </c>
      <c r="E20" s="192">
        <v>0.76609253098295482</v>
      </c>
      <c r="F20" s="192">
        <v>0</v>
      </c>
      <c r="G20" s="192">
        <v>0</v>
      </c>
      <c r="H20" s="192"/>
      <c r="I20" s="184" t="s">
        <v>248</v>
      </c>
      <c r="J20" s="112"/>
    </row>
    <row r="21" spans="1:12">
      <c r="A21" s="193" t="s">
        <v>609</v>
      </c>
      <c r="B21" s="170" t="s">
        <v>610</v>
      </c>
      <c r="C21" s="170" t="s">
        <v>611</v>
      </c>
      <c r="D21" s="192">
        <v>0</v>
      </c>
      <c r="E21" s="192">
        <v>0</v>
      </c>
      <c r="F21" s="192">
        <v>0</v>
      </c>
      <c r="G21" s="192">
        <v>0</v>
      </c>
      <c r="H21" s="192"/>
      <c r="I21" s="184" t="s">
        <v>248</v>
      </c>
      <c r="J21" s="112"/>
    </row>
    <row r="22" spans="1:12">
      <c r="A22" s="194" t="s">
        <v>612</v>
      </c>
      <c r="B22" s="195" t="s">
        <v>613</v>
      </c>
      <c r="C22" s="195" t="s">
        <v>614</v>
      </c>
      <c r="D22" s="305">
        <v>349.96085315139794</v>
      </c>
      <c r="E22" s="305">
        <v>389.97611439962492</v>
      </c>
      <c r="F22" s="305">
        <v>389.96211225997047</v>
      </c>
      <c r="G22" s="305">
        <v>389.96211225997047</v>
      </c>
      <c r="H22" s="305"/>
      <c r="I22" s="184" t="s">
        <v>248</v>
      </c>
      <c r="J22" s="112"/>
    </row>
    <row r="23" spans="1:12">
      <c r="A23" s="194" t="s">
        <v>615</v>
      </c>
      <c r="B23" s="195" t="s">
        <v>616</v>
      </c>
      <c r="C23" s="195" t="s">
        <v>617</v>
      </c>
      <c r="D23" s="305">
        <v>366.411</v>
      </c>
      <c r="E23" s="305">
        <v>349.38682707987397</v>
      </c>
      <c r="F23" s="305">
        <v>349.38682707987397</v>
      </c>
      <c r="G23" s="305">
        <v>349.38682707987397</v>
      </c>
      <c r="H23" s="305"/>
      <c r="I23" s="184" t="s">
        <v>248</v>
      </c>
      <c r="J23" s="112"/>
    </row>
    <row r="24" spans="1:12">
      <c r="A24" s="194" t="s">
        <v>667</v>
      </c>
      <c r="B24" s="195" t="s">
        <v>618</v>
      </c>
      <c r="C24" s="195" t="s">
        <v>619</v>
      </c>
      <c r="D24" s="305">
        <v>318.14381186500037</v>
      </c>
      <c r="E24" s="305">
        <v>459.86162681762477</v>
      </c>
      <c r="F24" s="305">
        <v>386.47878665563246</v>
      </c>
      <c r="G24" s="305">
        <v>387.43985204476695</v>
      </c>
      <c r="H24" s="305"/>
      <c r="I24" s="184" t="s">
        <v>248</v>
      </c>
      <c r="J24" s="112"/>
    </row>
    <row r="25" spans="1:12">
      <c r="A25" s="193" t="s">
        <v>620</v>
      </c>
      <c r="B25" s="170" t="s">
        <v>621</v>
      </c>
      <c r="C25" s="170" t="s">
        <v>622</v>
      </c>
      <c r="D25" s="192">
        <v>0.54981802045525896</v>
      </c>
      <c r="E25" s="192">
        <v>0.56739211243328103</v>
      </c>
      <c r="F25" s="192">
        <v>0.5678105431946624</v>
      </c>
      <c r="G25" s="192">
        <v>0.5678105431946624</v>
      </c>
      <c r="H25" s="192"/>
      <c r="I25" s="184" t="s">
        <v>248</v>
      </c>
      <c r="J25" s="112"/>
    </row>
    <row r="26" spans="1:12">
      <c r="A26" s="193" t="s">
        <v>449</v>
      </c>
      <c r="B26" s="170" t="s">
        <v>450</v>
      </c>
      <c r="C26" s="170" t="s">
        <v>451</v>
      </c>
      <c r="D26" s="192">
        <v>-6.8</v>
      </c>
      <c r="E26" s="192"/>
      <c r="F26" s="192">
        <v>-6.8</v>
      </c>
      <c r="G26" s="192">
        <v>-6.8</v>
      </c>
      <c r="H26" s="192"/>
      <c r="I26" s="184" t="s">
        <v>248</v>
      </c>
      <c r="J26" s="112"/>
    </row>
    <row r="27" spans="1:12">
      <c r="A27" s="196" t="s">
        <v>452</v>
      </c>
      <c r="B27" s="189" t="s">
        <v>623</v>
      </c>
      <c r="C27" s="189" t="s">
        <v>624</v>
      </c>
      <c r="D27" s="306">
        <f>SUM(D17:D26)</f>
        <v>1031.5050798732379</v>
      </c>
      <c r="E27" s="306">
        <f>SUM(E17:E26)</f>
        <v>1240.2238505466648</v>
      </c>
      <c r="F27" s="306">
        <f>SUM(F17:F26)</f>
        <v>1119.5959195849368</v>
      </c>
      <c r="G27" s="306">
        <f>SUM(G17:G26)</f>
        <v>1120.5569849740714</v>
      </c>
      <c r="H27" s="306"/>
      <c r="I27" s="190" t="s">
        <v>286</v>
      </c>
      <c r="J27" s="112"/>
    </row>
    <row r="28" spans="1:12">
      <c r="A28" s="191" t="s">
        <v>625</v>
      </c>
      <c r="B28" s="170" t="s">
        <v>626</v>
      </c>
      <c r="C28" s="170" t="s">
        <v>627</v>
      </c>
      <c r="D28" s="192">
        <v>4.1357968557807956</v>
      </c>
      <c r="E28" s="192">
        <v>4.2415455471470569</v>
      </c>
      <c r="F28" s="192">
        <v>4.2415455471470569</v>
      </c>
      <c r="G28" s="192">
        <v>4.2415455471470569</v>
      </c>
      <c r="H28" s="192"/>
      <c r="I28" s="184" t="s">
        <v>248</v>
      </c>
      <c r="J28" s="112"/>
    </row>
    <row r="29" spans="1:12">
      <c r="A29" s="191" t="s">
        <v>628</v>
      </c>
      <c r="B29" s="170" t="s">
        <v>629</v>
      </c>
      <c r="C29" s="170" t="s">
        <v>630</v>
      </c>
      <c r="D29" s="192">
        <v>9.276440123545882</v>
      </c>
      <c r="E29" s="192">
        <v>8.5832712034591108</v>
      </c>
      <c r="F29" s="192">
        <v>8.6169993151490907</v>
      </c>
      <c r="G29" s="192">
        <v>8.6169993151490907</v>
      </c>
      <c r="H29" s="192"/>
      <c r="I29" s="184" t="s">
        <v>248</v>
      </c>
      <c r="J29" s="112"/>
    </row>
    <row r="30" spans="1:12">
      <c r="A30" s="191" t="s">
        <v>631</v>
      </c>
      <c r="B30" s="170" t="s">
        <v>632</v>
      </c>
      <c r="C30" s="170" t="s">
        <v>633</v>
      </c>
      <c r="D30" s="192">
        <v>1.4340660973457273</v>
      </c>
      <c r="E30" s="192">
        <v>1.6229739981587128</v>
      </c>
      <c r="F30" s="192">
        <v>1.6229739981587128</v>
      </c>
      <c r="G30" s="192">
        <v>1.6229739981587128</v>
      </c>
      <c r="H30" s="192"/>
      <c r="I30" s="184" t="s">
        <v>248</v>
      </c>
      <c r="J30" s="112"/>
    </row>
    <row r="31" spans="1:12" ht="17.25" customHeight="1">
      <c r="A31" s="196" t="s">
        <v>634</v>
      </c>
      <c r="B31" s="189" t="s">
        <v>635</v>
      </c>
      <c r="C31" s="189" t="s">
        <v>636</v>
      </c>
      <c r="D31" s="306">
        <f>SUM(D28:D30)</f>
        <v>14.846303076672406</v>
      </c>
      <c r="E31" s="306">
        <f>SUM(E28:E30)</f>
        <v>14.447790748764881</v>
      </c>
      <c r="F31" s="306">
        <f>SUM(F28:F30)</f>
        <v>14.481518860454861</v>
      </c>
      <c r="G31" s="306">
        <f>SUM(G28:G30)</f>
        <v>14.481518860454861</v>
      </c>
      <c r="H31" s="306"/>
      <c r="I31" s="190" t="s">
        <v>286</v>
      </c>
      <c r="J31" s="112"/>
    </row>
    <row r="32" spans="1:12">
      <c r="A32" s="193" t="s">
        <v>637</v>
      </c>
      <c r="B32" s="187" t="s">
        <v>63</v>
      </c>
      <c r="C32" s="187" t="s">
        <v>638</v>
      </c>
      <c r="D32" s="192">
        <v>10.524088614844821</v>
      </c>
      <c r="E32" s="192">
        <v>10.724791547103584</v>
      </c>
      <c r="F32" s="192">
        <v>10.724791547103584</v>
      </c>
      <c r="G32" s="192">
        <v>10.724791547103584</v>
      </c>
      <c r="H32" s="192"/>
      <c r="I32" s="184" t="s">
        <v>248</v>
      </c>
      <c r="J32" s="112"/>
    </row>
    <row r="33" spans="1:12">
      <c r="A33" s="193" t="s">
        <v>154</v>
      </c>
      <c r="B33" s="187" t="s">
        <v>639</v>
      </c>
      <c r="C33" s="187" t="s">
        <v>640</v>
      </c>
      <c r="D33" s="192">
        <v>32.664404040000001</v>
      </c>
      <c r="E33" s="192">
        <v>40.5</v>
      </c>
      <c r="F33" s="192">
        <v>32.664404040000001</v>
      </c>
      <c r="G33" s="192">
        <v>32.664404040000001</v>
      </c>
      <c r="H33" s="192"/>
      <c r="I33" s="184" t="s">
        <v>248</v>
      </c>
      <c r="J33" s="112"/>
      <c r="L33" s="309"/>
    </row>
    <row r="34" spans="1:12">
      <c r="A34" s="191" t="s">
        <v>641</v>
      </c>
      <c r="B34" s="187" t="s">
        <v>642</v>
      </c>
      <c r="C34" s="187" t="s">
        <v>643</v>
      </c>
      <c r="D34" s="192">
        <v>0</v>
      </c>
      <c r="E34" s="192">
        <v>2</v>
      </c>
      <c r="F34" s="192">
        <v>0</v>
      </c>
      <c r="G34" s="192">
        <v>0</v>
      </c>
      <c r="H34" s="192"/>
      <c r="I34" s="184" t="s">
        <v>248</v>
      </c>
      <c r="J34" s="112"/>
    </row>
    <row r="35" spans="1:12">
      <c r="A35" s="193" t="s">
        <v>644</v>
      </c>
      <c r="B35" s="187" t="s">
        <v>62</v>
      </c>
      <c r="C35" s="187" t="s">
        <v>645</v>
      </c>
      <c r="D35" s="192">
        <v>0</v>
      </c>
      <c r="E35" s="192">
        <v>0</v>
      </c>
      <c r="F35" s="192">
        <v>0</v>
      </c>
      <c r="G35" s="192">
        <v>0</v>
      </c>
      <c r="H35" s="192"/>
      <c r="I35" s="184" t="s">
        <v>248</v>
      </c>
      <c r="J35" s="112"/>
    </row>
    <row r="36" spans="1:12">
      <c r="A36" s="193" t="s">
        <v>646</v>
      </c>
      <c r="B36" s="187" t="s">
        <v>647</v>
      </c>
      <c r="C36" s="187" t="s">
        <v>648</v>
      </c>
      <c r="D36" s="192">
        <v>6.6479999999999961</v>
      </c>
      <c r="E36" s="192">
        <v>0</v>
      </c>
      <c r="F36" s="192">
        <v>0</v>
      </c>
      <c r="G36" s="192">
        <v>0</v>
      </c>
      <c r="H36" s="192"/>
      <c r="I36" s="184" t="s">
        <v>248</v>
      </c>
      <c r="J36" s="112"/>
    </row>
    <row r="37" spans="1:12">
      <c r="A37" s="193" t="s">
        <v>649</v>
      </c>
      <c r="B37" s="187" t="s">
        <v>650</v>
      </c>
      <c r="C37" s="187" t="s">
        <v>651</v>
      </c>
      <c r="D37" s="192">
        <v>3.0709999999999997</v>
      </c>
      <c r="E37" s="192">
        <v>0</v>
      </c>
      <c r="F37" s="192">
        <v>0</v>
      </c>
      <c r="G37" s="192">
        <v>0</v>
      </c>
      <c r="H37" s="192"/>
      <c r="I37" s="184" t="s">
        <v>248</v>
      </c>
      <c r="J37" s="112"/>
    </row>
    <row r="38" spans="1:12">
      <c r="A38" s="292" t="s">
        <v>652</v>
      </c>
      <c r="B38" s="187" t="s">
        <v>653</v>
      </c>
      <c r="C38" s="187" t="s">
        <v>654</v>
      </c>
      <c r="D38" s="192">
        <v>-55.451092846606805</v>
      </c>
      <c r="E38" s="192">
        <v>0</v>
      </c>
      <c r="F38" s="192">
        <v>0</v>
      </c>
      <c r="G38" s="192">
        <v>42.496620993135622</v>
      </c>
      <c r="H38" s="192"/>
      <c r="I38" s="184" t="s">
        <v>666</v>
      </c>
      <c r="J38" s="112"/>
    </row>
    <row r="39" spans="1:12" ht="15">
      <c r="A39" s="121" t="s">
        <v>655</v>
      </c>
      <c r="B39" s="122" t="s">
        <v>656</v>
      </c>
      <c r="C39" s="116" t="s">
        <v>657</v>
      </c>
      <c r="D39" s="117">
        <f>D16+D27+D31+D32+D33+D34+D35+D36+D37+D38</f>
        <v>2714.2980390827229</v>
      </c>
      <c r="E39" s="117">
        <f>E16+E27+E32+E33+E34+E35+E36+E37+E38+E31</f>
        <v>3010.2442974621495</v>
      </c>
      <c r="F39" s="117">
        <f>F16+F27+F31+F32+F33+F34+F35+F36+F37+F38</f>
        <v>2879.8144986521115</v>
      </c>
      <c r="G39" s="117">
        <f>G16+G27+G31+G32+G33+G34+G35+G36+G37+G38</f>
        <v>2923.2721850343819</v>
      </c>
      <c r="H39" s="117"/>
      <c r="I39" s="118" t="s">
        <v>286</v>
      </c>
      <c r="J39" s="112"/>
    </row>
    <row r="40" spans="1:12" ht="15.75">
      <c r="A40" s="119" t="s">
        <v>658</v>
      </c>
      <c r="B40" s="123" t="s">
        <v>659</v>
      </c>
      <c r="C40" s="124" t="s">
        <v>286</v>
      </c>
      <c r="D40" s="120">
        <v>44.002400999999999</v>
      </c>
      <c r="E40" s="120">
        <v>41.882612399999999</v>
      </c>
      <c r="F40" s="120">
        <v>44.002400999999999</v>
      </c>
      <c r="G40" s="120">
        <v>44.002400999999999</v>
      </c>
      <c r="H40" s="120"/>
      <c r="I40" s="114" t="s">
        <v>248</v>
      </c>
      <c r="J40" s="112"/>
    </row>
    <row r="41" spans="1:12" ht="15">
      <c r="A41" s="125" t="s">
        <v>291</v>
      </c>
      <c r="B41" s="116" t="s">
        <v>660</v>
      </c>
      <c r="C41" s="115" t="s">
        <v>286</v>
      </c>
      <c r="D41" s="117">
        <f>D39-D40</f>
        <v>2670.2956380827227</v>
      </c>
      <c r="E41" s="117">
        <f>E39-E40</f>
        <v>2968.3616850621493</v>
      </c>
      <c r="F41" s="117">
        <f>F39-F40</f>
        <v>2835.8120976521113</v>
      </c>
      <c r="G41" s="117">
        <f>G39-G40</f>
        <v>2879.2697840343817</v>
      </c>
      <c r="H41" s="117"/>
      <c r="I41" s="118" t="s">
        <v>286</v>
      </c>
      <c r="J41" s="112"/>
    </row>
    <row r="42" spans="1:12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</row>
    <row r="43" spans="1:12" ht="15">
      <c r="A43" s="111" t="s">
        <v>287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</row>
    <row r="45" spans="1:12" hidden="1"/>
    <row r="46" spans="1:12">
      <c r="D46" s="126"/>
      <c r="E46" s="126"/>
    </row>
    <row r="49" spans="1:1">
      <c r="A49" s="25"/>
    </row>
    <row r="51" spans="1:1">
      <c r="A51" s="127"/>
    </row>
  </sheetData>
  <conditionalFormatting sqref="A6:A15 D40:E40 D32:D38 C6:E15 H32:H38 D28:E30 D17:E21 D25:E26 H25:H26 H17:H21 H28:H30 H6:H15 H40">
    <cfRule type="cellIs" dxfId="4" priority="6" operator="lessThan">
      <formula>0</formula>
    </cfRule>
  </conditionalFormatting>
  <conditionalFormatting sqref="E32:E38">
    <cfRule type="cellIs" dxfId="3" priority="3" operator="lessThan">
      <formula>0</formula>
    </cfRule>
  </conditionalFormatting>
  <conditionalFormatting sqref="F32:F38 F25:F26 F17:F21 F28:F30 F6:F15 F40">
    <cfRule type="cellIs" dxfId="2" priority="2" operator="lessThan">
      <formula>0</formula>
    </cfRule>
  </conditionalFormatting>
  <conditionalFormatting sqref="G32:G38 G25:G26 G17:G21 G28:G30 G6:G15 G40">
    <cfRule type="cellIs" dxfId="1" priority="1" operator="lessThan">
      <formula>0</formula>
    </cfRule>
  </conditionalFormatting>
  <hyperlinks>
    <hyperlink ref="I1" location="Index!A1" display="Return to Index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K32"/>
  <sheetViews>
    <sheetView showGridLines="0" zoomScale="85" zoomScaleNormal="85" workbookViewId="0">
      <pane ySplit="2" topLeftCell="A3" activePane="bottomLeft" state="frozen"/>
      <selection activeCell="C11" sqref="C11"/>
      <selection pane="bottomLeft"/>
    </sheetView>
  </sheetViews>
  <sheetFormatPr defaultRowHeight="12.75"/>
  <cols>
    <col min="1" max="1" width="58.7109375" style="25" customWidth="1"/>
    <col min="2" max="4" width="9.7109375" style="25" bestFit="1" customWidth="1"/>
    <col min="5" max="7" width="9.7109375" style="25" customWidth="1"/>
    <col min="8" max="8" width="44.42578125" style="25" customWidth="1"/>
    <col min="9" max="16384" width="9.140625" style="25"/>
  </cols>
  <sheetData>
    <row r="1" spans="1:11">
      <c r="A1" s="1" t="s">
        <v>715</v>
      </c>
      <c r="H1" s="228" t="s">
        <v>285</v>
      </c>
    </row>
    <row r="2" spans="1:11">
      <c r="A2" s="205"/>
      <c r="B2" s="205"/>
      <c r="C2" s="205"/>
      <c r="D2" s="205"/>
      <c r="E2" s="205"/>
      <c r="F2" s="205"/>
      <c r="G2" s="205"/>
    </row>
    <row r="3" spans="1:11" ht="15">
      <c r="A3" s="211" t="s">
        <v>668</v>
      </c>
      <c r="B3" s="527">
        <v>43213</v>
      </c>
      <c r="C3" s="528"/>
      <c r="D3" s="528"/>
      <c r="E3" s="528"/>
      <c r="F3" s="528"/>
      <c r="G3" s="529"/>
      <c r="H3" s="212"/>
      <c r="K3" s="25" t="s">
        <v>286</v>
      </c>
    </row>
    <row r="4" spans="1:11">
      <c r="A4" s="173"/>
      <c r="B4" s="213"/>
      <c r="C4" s="213"/>
      <c r="D4" s="213"/>
      <c r="E4" s="213"/>
      <c r="F4" s="213"/>
      <c r="G4" s="213"/>
      <c r="H4" s="533" t="s">
        <v>568</v>
      </c>
    </row>
    <row r="5" spans="1:11">
      <c r="A5" s="173" t="s">
        <v>570</v>
      </c>
      <c r="B5" s="174" t="s">
        <v>669</v>
      </c>
      <c r="C5" s="174" t="s">
        <v>670</v>
      </c>
      <c r="D5" s="174" t="s">
        <v>671</v>
      </c>
      <c r="E5" s="174" t="s">
        <v>672</v>
      </c>
      <c r="F5" s="174" t="s">
        <v>545</v>
      </c>
      <c r="G5" s="293" t="s">
        <v>535</v>
      </c>
      <c r="H5" s="534"/>
    </row>
    <row r="6" spans="1:11">
      <c r="A6" s="176" t="s">
        <v>53</v>
      </c>
      <c r="B6" s="161">
        <v>5.4759483870350794</v>
      </c>
      <c r="C6" s="161">
        <v>5.6051191659779338</v>
      </c>
      <c r="D6" s="161">
        <v>5.6562830188883408</v>
      </c>
      <c r="E6" s="161">
        <v>5.8724963671592052</v>
      </c>
      <c r="F6" s="161">
        <v>6.250052539232863</v>
      </c>
      <c r="G6" s="161">
        <v>6.1694894992964837</v>
      </c>
      <c r="H6" s="161" t="s">
        <v>676</v>
      </c>
    </row>
    <row r="7" spans="1:11">
      <c r="A7" s="176" t="s">
        <v>70</v>
      </c>
      <c r="B7" s="161">
        <v>6.8531524225899307</v>
      </c>
      <c r="C7" s="161">
        <v>7.0144590179136701</v>
      </c>
      <c r="D7" s="161">
        <v>7.0805945993165489</v>
      </c>
      <c r="E7" s="161">
        <v>7.4324222805755404</v>
      </c>
      <c r="F7" s="161">
        <v>7.8017526906474828</v>
      </c>
      <c r="G7" s="161">
        <v>7.7205088618084137</v>
      </c>
      <c r="H7" s="161" t="s">
        <v>676</v>
      </c>
    </row>
    <row r="8" spans="1:11">
      <c r="A8" s="176" t="s">
        <v>55</v>
      </c>
      <c r="B8" s="161">
        <v>12.491059506303356</v>
      </c>
      <c r="C8" s="161">
        <v>12.786364558839976</v>
      </c>
      <c r="D8" s="161">
        <v>12.901841570954671</v>
      </c>
      <c r="E8" s="161">
        <v>13.136098252828528</v>
      </c>
      <c r="F8" s="161">
        <v>13.607167459943749</v>
      </c>
      <c r="G8" s="161">
        <v>14.069129245606696</v>
      </c>
      <c r="H8" s="161" t="s">
        <v>676</v>
      </c>
    </row>
    <row r="9" spans="1:11">
      <c r="A9" s="176" t="s">
        <v>673</v>
      </c>
      <c r="B9" s="161">
        <v>7.7094720644957526</v>
      </c>
      <c r="C9" s="161">
        <v>7.8914406617198356</v>
      </c>
      <c r="D9" s="161">
        <v>7.9933083655200443</v>
      </c>
      <c r="E9" s="161">
        <v>8.3673065626659167</v>
      </c>
      <c r="F9" s="161">
        <v>8.7488529744949677</v>
      </c>
      <c r="G9" s="161">
        <v>8.6885736900033326</v>
      </c>
      <c r="H9" s="161" t="s">
        <v>676</v>
      </c>
    </row>
    <row r="10" spans="1:11">
      <c r="A10" s="176" t="s">
        <v>56</v>
      </c>
      <c r="B10" s="161">
        <v>12.926960730569261</v>
      </c>
      <c r="C10" s="161">
        <v>13.232210748352349</v>
      </c>
      <c r="D10" s="161">
        <v>12.515897408645721</v>
      </c>
      <c r="E10" s="161">
        <v>12.299313160867388</v>
      </c>
      <c r="F10" s="161">
        <v>16.325806709079423</v>
      </c>
      <c r="G10" s="161">
        <v>14.564798437612154</v>
      </c>
      <c r="H10" s="161" t="s">
        <v>676</v>
      </c>
    </row>
    <row r="11" spans="1:11">
      <c r="A11" s="176" t="s">
        <v>57</v>
      </c>
      <c r="B11" s="161">
        <v>18.92412411049645</v>
      </c>
      <c r="C11" s="161">
        <v>19.498933866515603</v>
      </c>
      <c r="D11" s="161">
        <v>19.727664616616543</v>
      </c>
      <c r="E11" s="161">
        <v>20.025312344572047</v>
      </c>
      <c r="F11" s="161">
        <v>20.742778333926285</v>
      </c>
      <c r="G11" s="161">
        <v>21.447818012328305</v>
      </c>
      <c r="H11" s="161" t="s">
        <v>676</v>
      </c>
    </row>
    <row r="12" spans="1:11">
      <c r="A12" s="176" t="s">
        <v>54</v>
      </c>
      <c r="B12" s="161">
        <v>11.570501887309904</v>
      </c>
      <c r="C12" s="161">
        <v>11.843091171267096</v>
      </c>
      <c r="D12" s="161">
        <v>11.952150078673732</v>
      </c>
      <c r="E12" s="161">
        <v>12.15604428015874</v>
      </c>
      <c r="F12" s="161">
        <v>12.5936963237531</v>
      </c>
      <c r="G12" s="161">
        <v>13.022214024468811</v>
      </c>
      <c r="H12" s="161" t="s">
        <v>676</v>
      </c>
    </row>
    <row r="13" spans="1:11">
      <c r="A13" s="176" t="s">
        <v>58</v>
      </c>
      <c r="B13" s="161">
        <v>25.999519895629486</v>
      </c>
      <c r="C13" s="161">
        <v>26.619250228001508</v>
      </c>
      <c r="D13" s="161">
        <v>26.871432565306392</v>
      </c>
      <c r="E13" s="161">
        <v>27.309232602224004</v>
      </c>
      <c r="F13" s="161">
        <v>28.387567597857235</v>
      </c>
      <c r="G13" s="161">
        <v>29.319792181785161</v>
      </c>
      <c r="H13" s="161" t="s">
        <v>676</v>
      </c>
    </row>
    <row r="14" spans="1:11">
      <c r="A14" s="176" t="s">
        <v>59</v>
      </c>
      <c r="B14" s="161">
        <v>37.572952823693697</v>
      </c>
      <c r="C14" s="161">
        <v>39.21209850266176</v>
      </c>
      <c r="D14" s="161">
        <v>39.498702717387403</v>
      </c>
      <c r="E14" s="161">
        <v>39.518883339410344</v>
      </c>
      <c r="F14" s="161">
        <v>41.77261773651108</v>
      </c>
      <c r="G14" s="161">
        <v>41.352990120511258</v>
      </c>
      <c r="H14" s="161" t="s">
        <v>676</v>
      </c>
    </row>
    <row r="15" spans="1:11">
      <c r="A15" s="176" t="s">
        <v>68</v>
      </c>
      <c r="B15" s="530">
        <v>78.856681666789868</v>
      </c>
      <c r="C15" s="161">
        <v>17.517052725652213</v>
      </c>
      <c r="D15" s="161">
        <v>15.699844477620001</v>
      </c>
      <c r="E15" s="161">
        <v>19.512192800879649</v>
      </c>
      <c r="F15" s="161">
        <v>18.623202111696155</v>
      </c>
      <c r="G15" s="161">
        <v>19.178562011203304</v>
      </c>
      <c r="H15" s="161" t="s">
        <v>676</v>
      </c>
    </row>
    <row r="16" spans="1:11">
      <c r="A16" s="176" t="s">
        <v>67</v>
      </c>
      <c r="B16" s="531"/>
      <c r="C16" s="161">
        <v>25.563393838820964</v>
      </c>
      <c r="D16" s="161">
        <v>26.687042138144108</v>
      </c>
      <c r="E16" s="161">
        <v>27.188145543100443</v>
      </c>
      <c r="F16" s="161">
        <v>28.169364454148401</v>
      </c>
      <c r="G16" s="161">
        <v>27.717352905199309</v>
      </c>
      <c r="H16" s="161" t="s">
        <v>676</v>
      </c>
    </row>
    <row r="17" spans="1:8">
      <c r="A17" s="176" t="s">
        <v>674</v>
      </c>
      <c r="B17" s="531"/>
      <c r="C17" s="161">
        <v>26.283585134974199</v>
      </c>
      <c r="D17" s="161">
        <v>23.646116595083996</v>
      </c>
      <c r="E17" s="161">
        <v>29.342874473513998</v>
      </c>
      <c r="F17" s="161">
        <v>32.730809292973404</v>
      </c>
      <c r="G17" s="161">
        <v>28.993113093727139</v>
      </c>
      <c r="H17" s="161" t="s">
        <v>676</v>
      </c>
    </row>
    <row r="18" spans="1:8">
      <c r="A18" s="176" t="s">
        <v>71</v>
      </c>
      <c r="B18" s="532"/>
      <c r="C18" s="530">
        <v>35.289999599240495</v>
      </c>
      <c r="D18" s="161">
        <v>21.27389291267081</v>
      </c>
      <c r="E18" s="161">
        <v>22.045387978983488</v>
      </c>
      <c r="F18" s="161">
        <v>22.572650063642349</v>
      </c>
      <c r="G18" s="161">
        <v>23.289427130937753</v>
      </c>
      <c r="H18" s="161" t="s">
        <v>676</v>
      </c>
    </row>
    <row r="19" spans="1:8">
      <c r="A19" s="176" t="s">
        <v>158</v>
      </c>
      <c r="B19" s="177"/>
      <c r="C19" s="531"/>
      <c r="D19" s="530">
        <v>29.284541507176115</v>
      </c>
      <c r="E19" s="161">
        <v>9.7498990869565194</v>
      </c>
      <c r="F19" s="161">
        <v>12.145415107061377</v>
      </c>
      <c r="G19" s="161">
        <v>12.047327542431878</v>
      </c>
      <c r="H19" s="161" t="s">
        <v>676</v>
      </c>
    </row>
    <row r="20" spans="1:8">
      <c r="A20" s="176" t="s">
        <v>146</v>
      </c>
      <c r="B20" s="177"/>
      <c r="C20" s="532"/>
      <c r="D20" s="532"/>
      <c r="E20" s="161">
        <v>11.576692607080746</v>
      </c>
      <c r="F20" s="161">
        <v>13.197339934782658</v>
      </c>
      <c r="G20" s="161">
        <v>13.482889086448367</v>
      </c>
      <c r="H20" s="161" t="s">
        <v>676</v>
      </c>
    </row>
    <row r="21" spans="1:8">
      <c r="A21" s="176" t="s">
        <v>708</v>
      </c>
      <c r="B21" s="177"/>
      <c r="C21" s="179"/>
      <c r="D21" s="179"/>
      <c r="E21" s="179"/>
      <c r="F21" s="530">
        <v>34.275926251984941</v>
      </c>
      <c r="G21" s="530">
        <v>57.429126707901062</v>
      </c>
      <c r="H21" s="161" t="s">
        <v>677</v>
      </c>
    </row>
    <row r="22" spans="1:8">
      <c r="A22" s="176" t="s">
        <v>709</v>
      </c>
      <c r="B22" s="177"/>
      <c r="C22" s="179"/>
      <c r="D22" s="179"/>
      <c r="E22" s="180"/>
      <c r="F22" s="531"/>
      <c r="G22" s="531"/>
      <c r="H22" s="161" t="s">
        <v>677</v>
      </c>
    </row>
    <row r="23" spans="1:8">
      <c r="A23" s="178" t="s">
        <v>710</v>
      </c>
      <c r="B23" s="177"/>
      <c r="C23" s="179"/>
      <c r="D23" s="179"/>
      <c r="E23" s="180"/>
      <c r="F23" s="532"/>
      <c r="G23" s="532"/>
      <c r="H23" s="161" t="s">
        <v>677</v>
      </c>
    </row>
    <row r="24" spans="1:8">
      <c r="A24" s="178" t="s">
        <v>247</v>
      </c>
      <c r="B24" s="177"/>
      <c r="C24" s="179"/>
      <c r="D24" s="179"/>
      <c r="E24" s="180"/>
      <c r="F24" s="180"/>
      <c r="G24" s="161">
        <v>48.946739493497546</v>
      </c>
      <c r="H24" s="161" t="s">
        <v>677</v>
      </c>
    </row>
    <row r="25" spans="1:8" ht="20.25" customHeight="1">
      <c r="A25" s="181" t="s">
        <v>675</v>
      </c>
      <c r="B25" s="182">
        <f t="shared" ref="B25:G25" si="0">SUM(B6:B24)</f>
        <v>218.38037349491282</v>
      </c>
      <c r="C25" s="182">
        <f t="shared" si="0"/>
        <v>248.35699921993759</v>
      </c>
      <c r="D25" s="182">
        <f t="shared" si="0"/>
        <v>260.78931257200446</v>
      </c>
      <c r="E25" s="182">
        <f t="shared" si="0"/>
        <v>265.53230168097656</v>
      </c>
      <c r="F25" s="182">
        <f t="shared" si="0"/>
        <v>317.94499958173537</v>
      </c>
      <c r="G25" s="182">
        <f t="shared" si="0"/>
        <v>387.43985204476695</v>
      </c>
      <c r="H25" s="161" t="s">
        <v>286</v>
      </c>
    </row>
    <row r="27" spans="1:8">
      <c r="A27" s="1"/>
      <c r="B27" s="183"/>
      <c r="C27" s="183"/>
      <c r="D27" s="183"/>
      <c r="E27" s="183"/>
      <c r="F27" s="183"/>
      <c r="G27" s="183"/>
    </row>
    <row r="28" spans="1:8">
      <c r="A28" s="25" t="s">
        <v>287</v>
      </c>
    </row>
    <row r="29" spans="1:8">
      <c r="A29" s="25" t="s">
        <v>534</v>
      </c>
    </row>
    <row r="30" spans="1:8">
      <c r="A30" s="25" t="s">
        <v>288</v>
      </c>
    </row>
    <row r="31" spans="1:8">
      <c r="A31" s="25" t="s">
        <v>289</v>
      </c>
    </row>
    <row r="32" spans="1:8">
      <c r="A32" s="25" t="s">
        <v>290</v>
      </c>
    </row>
  </sheetData>
  <mergeCells count="7">
    <mergeCell ref="B3:G3"/>
    <mergeCell ref="F21:F23"/>
    <mergeCell ref="G21:G23"/>
    <mergeCell ref="H4:H5"/>
    <mergeCell ref="B15:B18"/>
    <mergeCell ref="C18:C20"/>
    <mergeCell ref="D19:D20"/>
  </mergeCells>
  <conditionalFormatting sqref="B25:G25">
    <cfRule type="cellIs" dxfId="0" priority="1" operator="lessThan">
      <formula>0</formula>
    </cfRule>
  </conditionalFormatting>
  <hyperlinks>
    <hyperlink ref="H1" location="Index!A1" display="Return to Index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E13"/>
  <sheetViews>
    <sheetView showGridLines="0" workbookViewId="0"/>
  </sheetViews>
  <sheetFormatPr defaultRowHeight="12.75"/>
  <cols>
    <col min="1" max="1" width="9.140625" style="166"/>
    <col min="2" max="2" width="28.28515625" style="166" bestFit="1" customWidth="1"/>
    <col min="3" max="3" width="16.140625" style="166" customWidth="1"/>
    <col min="4" max="4" width="13.28515625" style="166" customWidth="1"/>
    <col min="5" max="5" width="13.140625" style="166" customWidth="1"/>
    <col min="6" max="16384" width="9.140625" style="166"/>
  </cols>
  <sheetData>
    <row r="1" spans="1:5">
      <c r="A1" s="79" t="s">
        <v>257</v>
      </c>
      <c r="E1" s="157" t="s">
        <v>285</v>
      </c>
    </row>
    <row r="2" spans="1:5" ht="13.5" thickBot="1"/>
    <row r="3" spans="1:5" s="158" customFormat="1">
      <c r="B3" s="429" t="s">
        <v>258</v>
      </c>
      <c r="C3" s="430" t="s">
        <v>557</v>
      </c>
      <c r="D3" s="430" t="s">
        <v>553</v>
      </c>
      <c r="E3" s="431" t="s">
        <v>97</v>
      </c>
    </row>
    <row r="4" spans="1:5">
      <c r="B4" s="383" t="s">
        <v>259</v>
      </c>
      <c r="C4" s="421">
        <v>49.346251000000002</v>
      </c>
      <c r="D4" s="421">
        <v>50.745111000000001</v>
      </c>
      <c r="E4" s="432">
        <v>1.3988599999999991</v>
      </c>
    </row>
    <row r="5" spans="1:5">
      <c r="B5" s="383" t="s">
        <v>235</v>
      </c>
      <c r="C5" s="421">
        <v>50.298596000000003</v>
      </c>
      <c r="D5" s="421">
        <v>51.697066</v>
      </c>
      <c r="E5" s="432">
        <v>1.3984699999999961</v>
      </c>
    </row>
    <row r="6" spans="1:5" s="158" customFormat="1">
      <c r="B6" s="433" t="s">
        <v>260</v>
      </c>
      <c r="C6" s="434" t="s">
        <v>557</v>
      </c>
      <c r="D6" s="435" t="s">
        <v>553</v>
      </c>
      <c r="E6" s="436" t="s">
        <v>97</v>
      </c>
    </row>
    <row r="7" spans="1:5">
      <c r="B7" s="383" t="s">
        <v>259</v>
      </c>
      <c r="C7" s="421">
        <v>14.301062</v>
      </c>
      <c r="D7" s="421">
        <v>14.306876000000001</v>
      </c>
      <c r="E7" s="432">
        <v>5.814000000000874E-3</v>
      </c>
    </row>
    <row r="8" spans="1:5">
      <c r="B8" s="383" t="s">
        <v>261</v>
      </c>
      <c r="C8" s="421">
        <v>14.65</v>
      </c>
      <c r="D8" s="421">
        <v>14.65</v>
      </c>
      <c r="E8" s="432">
        <v>0</v>
      </c>
    </row>
    <row r="9" spans="1:5">
      <c r="B9" s="383" t="s">
        <v>236</v>
      </c>
      <c r="C9" s="421">
        <v>3.32</v>
      </c>
      <c r="D9" s="421">
        <v>3.3272680000000001</v>
      </c>
      <c r="E9" s="432">
        <v>7.2680000000002742E-3</v>
      </c>
    </row>
    <row r="10" spans="1:5">
      <c r="B10" s="383" t="s">
        <v>262</v>
      </c>
      <c r="C10" s="421">
        <v>7.75280802278</v>
      </c>
      <c r="D10" s="421">
        <v>7.75280802278</v>
      </c>
      <c r="E10" s="432">
        <v>0</v>
      </c>
    </row>
    <row r="11" spans="1:5">
      <c r="B11" s="383" t="s">
        <v>263</v>
      </c>
      <c r="C11" s="421">
        <v>110.87338762864964</v>
      </c>
      <c r="D11" s="421">
        <v>110.9184626243141</v>
      </c>
      <c r="E11" s="432">
        <v>4.5074995664464268E-2</v>
      </c>
    </row>
    <row r="12" spans="1:5" s="158" customFormat="1">
      <c r="B12" s="433" t="s">
        <v>264</v>
      </c>
      <c r="C12" s="434" t="s">
        <v>557</v>
      </c>
      <c r="D12" s="435" t="s">
        <v>553</v>
      </c>
      <c r="E12" s="436" t="s">
        <v>97</v>
      </c>
    </row>
    <row r="13" spans="1:5" ht="13.5" thickBot="1">
      <c r="B13" s="437" t="s">
        <v>265</v>
      </c>
      <c r="C13" s="438">
        <v>6.3747059999999998</v>
      </c>
      <c r="D13" s="438">
        <v>6.5571590000000004</v>
      </c>
      <c r="E13" s="439">
        <v>0.18245300000000064</v>
      </c>
    </row>
  </sheetData>
  <hyperlinks>
    <hyperlink ref="E1" location="Index!A1" display="Return to Index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L30"/>
  <sheetViews>
    <sheetView showGridLines="0" zoomScaleNormal="100" workbookViewId="0"/>
  </sheetViews>
  <sheetFormatPr defaultRowHeight="15"/>
  <cols>
    <col min="1" max="1" width="7.28515625" bestFit="1" customWidth="1"/>
    <col min="2" max="2" width="22.42578125" customWidth="1"/>
    <col min="3" max="3" width="14.28515625" style="13" customWidth="1"/>
    <col min="4" max="4" width="15.5703125" style="13" customWidth="1"/>
    <col min="5" max="5" width="15.42578125" customWidth="1"/>
  </cols>
  <sheetData>
    <row r="1" spans="1:12">
      <c r="A1" s="79" t="s">
        <v>284</v>
      </c>
      <c r="B1" s="80"/>
      <c r="C1" s="81"/>
      <c r="D1" s="81"/>
      <c r="E1" s="157" t="s">
        <v>285</v>
      </c>
    </row>
    <row r="2" spans="1:12">
      <c r="A2" s="82"/>
      <c r="B2" s="82"/>
      <c r="C2" s="81"/>
      <c r="D2" s="81"/>
      <c r="E2" s="82"/>
    </row>
    <row r="3" spans="1:12" ht="39" thickBot="1">
      <c r="A3" s="85" t="s">
        <v>0</v>
      </c>
      <c r="B3" s="87" t="s">
        <v>1</v>
      </c>
      <c r="C3" s="87" t="s">
        <v>678</v>
      </c>
      <c r="D3" s="87" t="s">
        <v>679</v>
      </c>
      <c r="E3" s="87" t="s">
        <v>533</v>
      </c>
      <c r="F3" s="25"/>
      <c r="G3" s="25"/>
      <c r="H3" s="25"/>
      <c r="I3" s="25"/>
      <c r="J3" s="25"/>
      <c r="K3" s="25"/>
      <c r="L3" s="25"/>
    </row>
    <row r="4" spans="1:12" ht="15.75" customHeight="1">
      <c r="A4" s="440">
        <v>1</v>
      </c>
      <c r="B4" s="441" t="s">
        <v>25</v>
      </c>
      <c r="C4" s="442">
        <v>21.117249000000001</v>
      </c>
      <c r="D4" s="442">
        <v>2.8425820000000002</v>
      </c>
      <c r="E4" s="422">
        <v>0</v>
      </c>
      <c r="F4" s="25"/>
      <c r="G4" s="25"/>
      <c r="H4" s="44"/>
      <c r="I4" s="44"/>
      <c r="J4" s="25"/>
      <c r="K4" s="25"/>
      <c r="L4" s="25"/>
    </row>
    <row r="5" spans="1:12">
      <c r="A5" s="384">
        <v>2</v>
      </c>
      <c r="B5" s="148" t="s">
        <v>26</v>
      </c>
      <c r="C5" s="443">
        <v>28.797132000000001</v>
      </c>
      <c r="D5" s="443">
        <v>3.7698710000000002</v>
      </c>
      <c r="E5" s="444">
        <v>0</v>
      </c>
      <c r="F5" s="25"/>
      <c r="G5" s="25"/>
      <c r="H5" s="44"/>
      <c r="I5" s="44"/>
      <c r="J5" s="25"/>
      <c r="K5" s="25"/>
      <c r="L5" s="25"/>
    </row>
    <row r="6" spans="1:12">
      <c r="A6" s="384">
        <v>3</v>
      </c>
      <c r="B6" s="148" t="s">
        <v>27</v>
      </c>
      <c r="C6" s="443">
        <v>41.292129000000003</v>
      </c>
      <c r="D6" s="443">
        <v>5.2453459999999996</v>
      </c>
      <c r="E6" s="444">
        <v>7.5723310000000001</v>
      </c>
      <c r="F6" s="25"/>
      <c r="G6" s="25"/>
      <c r="H6" s="44"/>
      <c r="I6" s="44"/>
      <c r="J6" s="25"/>
      <c r="K6" s="25"/>
      <c r="L6" s="25"/>
    </row>
    <row r="7" spans="1:12">
      <c r="A7" s="384">
        <v>4</v>
      </c>
      <c r="B7" s="148" t="s">
        <v>28</v>
      </c>
      <c r="C7" s="443">
        <v>48.128953000000003</v>
      </c>
      <c r="D7" s="443">
        <v>6.2402509999999998</v>
      </c>
      <c r="E7" s="444">
        <v>14.409155</v>
      </c>
      <c r="F7" s="25"/>
      <c r="G7" s="25"/>
      <c r="H7" s="44"/>
      <c r="I7" s="44"/>
      <c r="J7" s="25"/>
      <c r="K7" s="25"/>
      <c r="L7" s="25"/>
    </row>
    <row r="8" spans="1:12">
      <c r="A8" s="384">
        <v>5</v>
      </c>
      <c r="B8" s="148" t="s">
        <v>29</v>
      </c>
      <c r="C8" s="443">
        <v>48.421348999999999</v>
      </c>
      <c r="D8" s="443">
        <v>6.1628970000000001</v>
      </c>
      <c r="E8" s="444">
        <v>14.701551</v>
      </c>
      <c r="F8" s="25"/>
      <c r="G8" s="25"/>
      <c r="H8" s="44"/>
      <c r="I8" s="44"/>
      <c r="J8" s="25"/>
      <c r="K8" s="25"/>
      <c r="L8" s="25"/>
    </row>
    <row r="9" spans="1:12">
      <c r="A9" s="384">
        <v>6</v>
      </c>
      <c r="B9" s="148" t="s">
        <v>30</v>
      </c>
      <c r="C9" s="443">
        <v>49.711398000000003</v>
      </c>
      <c r="D9" s="443">
        <v>6.2671039999999998</v>
      </c>
      <c r="E9" s="444">
        <v>15.9916</v>
      </c>
      <c r="F9" s="25"/>
      <c r="G9" s="25"/>
      <c r="H9" s="44"/>
      <c r="I9" s="44"/>
      <c r="J9" s="25"/>
      <c r="K9" s="25"/>
      <c r="L9" s="25"/>
    </row>
    <row r="10" spans="1:12">
      <c r="A10" s="384">
        <v>7</v>
      </c>
      <c r="B10" s="148" t="s">
        <v>31</v>
      </c>
      <c r="C10" s="443">
        <v>51.861094000000001</v>
      </c>
      <c r="D10" s="443">
        <v>6.7940040000000002</v>
      </c>
      <c r="E10" s="444">
        <v>18.141296000000001</v>
      </c>
      <c r="F10" s="25"/>
      <c r="G10" s="25"/>
      <c r="H10" s="44"/>
      <c r="I10" s="44"/>
      <c r="J10" s="25"/>
      <c r="K10" s="25"/>
      <c r="L10" s="25"/>
    </row>
    <row r="11" spans="1:12">
      <c r="A11" s="384">
        <v>8</v>
      </c>
      <c r="B11" s="148" t="s">
        <v>32</v>
      </c>
      <c r="C11" s="443">
        <v>53.158467000000002</v>
      </c>
      <c r="D11" s="443">
        <v>7.0085810000000004</v>
      </c>
      <c r="E11" s="444">
        <v>19.438669000000001</v>
      </c>
      <c r="F11" s="25"/>
      <c r="G11" s="25"/>
      <c r="H11" s="44"/>
      <c r="I11" s="44"/>
      <c r="J11" s="25"/>
      <c r="K11" s="25"/>
      <c r="L11" s="25"/>
    </row>
    <row r="12" spans="1:12">
      <c r="A12" s="384">
        <v>9</v>
      </c>
      <c r="B12" s="148" t="s">
        <v>33</v>
      </c>
      <c r="C12" s="443">
        <v>53.903967000000002</v>
      </c>
      <c r="D12" s="443">
        <v>7.5183099999999996</v>
      </c>
      <c r="E12" s="444">
        <v>20.184169000000001</v>
      </c>
      <c r="F12" s="25"/>
      <c r="G12" s="160"/>
      <c r="H12" s="44"/>
      <c r="I12" s="44"/>
      <c r="J12" s="25"/>
      <c r="K12" s="25"/>
      <c r="L12" s="25"/>
    </row>
    <row r="13" spans="1:12">
      <c r="A13" s="384">
        <v>10</v>
      </c>
      <c r="B13" s="148" t="s">
        <v>18</v>
      </c>
      <c r="C13" s="443">
        <v>50.052638999999999</v>
      </c>
      <c r="D13" s="443">
        <v>5.9040379999999999</v>
      </c>
      <c r="E13" s="444">
        <v>16.332840999999998</v>
      </c>
      <c r="F13" s="25"/>
      <c r="G13" s="25"/>
      <c r="H13" s="44"/>
      <c r="I13" s="44"/>
      <c r="J13" s="25"/>
      <c r="K13" s="25"/>
      <c r="L13" s="25"/>
    </row>
    <row r="14" spans="1:12">
      <c r="A14" s="384">
        <v>11</v>
      </c>
      <c r="B14" s="148" t="s">
        <v>34</v>
      </c>
      <c r="C14" s="443">
        <v>56.648128</v>
      </c>
      <c r="D14" s="443">
        <v>8.0286880000000007</v>
      </c>
      <c r="E14" s="444">
        <v>22.928329999999999</v>
      </c>
      <c r="F14" s="25"/>
      <c r="G14" s="25"/>
      <c r="H14" s="44"/>
      <c r="I14" s="44"/>
      <c r="J14" s="25"/>
      <c r="K14" s="25"/>
      <c r="L14" s="25"/>
    </row>
    <row r="15" spans="1:12">
      <c r="A15" s="384">
        <v>12</v>
      </c>
      <c r="B15" s="148" t="s">
        <v>35</v>
      </c>
      <c r="C15" s="443">
        <v>59.762093</v>
      </c>
      <c r="D15" s="443">
        <v>6.3384</v>
      </c>
      <c r="E15" s="444">
        <v>26.042296</v>
      </c>
      <c r="F15" s="25"/>
      <c r="G15" s="25"/>
      <c r="H15" s="44"/>
      <c r="I15" s="44"/>
      <c r="J15" s="25"/>
      <c r="K15" s="25"/>
      <c r="L15" s="25"/>
    </row>
    <row r="16" spans="1:12">
      <c r="A16" s="384">
        <v>13</v>
      </c>
      <c r="B16" s="148" t="s">
        <v>36</v>
      </c>
      <c r="C16" s="443">
        <v>57.828961999999997</v>
      </c>
      <c r="D16" s="443">
        <v>7.6519500000000003</v>
      </c>
      <c r="E16" s="444">
        <v>24.109165000000001</v>
      </c>
      <c r="F16" s="25"/>
      <c r="G16" s="25"/>
      <c r="H16" s="44"/>
      <c r="I16" s="44"/>
      <c r="J16" s="25"/>
      <c r="K16" s="25"/>
      <c r="L16" s="25"/>
    </row>
    <row r="17" spans="1:12" ht="15.75" thickBot="1">
      <c r="A17" s="310">
        <v>14</v>
      </c>
      <c r="B17" s="311" t="s">
        <v>37</v>
      </c>
      <c r="C17" s="445">
        <v>56.141033999999998</v>
      </c>
      <c r="D17" s="445">
        <v>7.8364690000000001</v>
      </c>
      <c r="E17" s="446">
        <v>22.421236</v>
      </c>
      <c r="F17" s="25"/>
      <c r="G17" s="25"/>
      <c r="H17" s="44"/>
      <c r="I17" s="44"/>
      <c r="J17" s="25"/>
      <c r="K17" s="25"/>
      <c r="L17" s="25"/>
    </row>
    <row r="18" spans="1:12">
      <c r="A18" s="342"/>
      <c r="B18" s="342"/>
      <c r="C18" s="343"/>
      <c r="D18" s="343"/>
      <c r="E18" s="343"/>
      <c r="F18" s="25"/>
      <c r="G18" s="25"/>
      <c r="H18" s="25"/>
      <c r="I18" s="25"/>
      <c r="J18" s="25"/>
      <c r="K18" s="25"/>
      <c r="L18" s="25"/>
    </row>
    <row r="19" spans="1:12">
      <c r="A19" s="307" t="s">
        <v>453</v>
      </c>
      <c r="B19" s="344"/>
      <c r="C19" s="385">
        <v>51.697065773793433</v>
      </c>
      <c r="D19" s="386"/>
      <c r="E19" s="312"/>
      <c r="F19" s="175"/>
      <c r="G19" s="175"/>
      <c r="H19" s="175"/>
      <c r="I19" s="175"/>
    </row>
    <row r="20" spans="1:12">
      <c r="A20" s="175"/>
      <c r="B20" s="175"/>
      <c r="C20" s="200"/>
      <c r="D20" s="200"/>
      <c r="E20" s="175"/>
      <c r="F20" s="175"/>
      <c r="G20" s="175"/>
      <c r="H20" s="175"/>
      <c r="I20" s="175"/>
    </row>
    <row r="21" spans="1:12">
      <c r="A21" s="175"/>
      <c r="B21" s="175"/>
      <c r="C21" s="200"/>
      <c r="D21" s="200"/>
      <c r="E21" s="175"/>
      <c r="F21" s="175"/>
      <c r="G21" s="175"/>
      <c r="H21" s="175"/>
      <c r="I21" s="175"/>
    </row>
    <row r="22" spans="1:12">
      <c r="A22" s="175"/>
      <c r="B22" s="175"/>
      <c r="C22" s="200"/>
      <c r="D22" s="200"/>
      <c r="E22" s="175"/>
      <c r="F22" s="175"/>
      <c r="G22" s="175"/>
      <c r="H22" s="175"/>
      <c r="I22" s="175"/>
    </row>
    <row r="23" spans="1:12">
      <c r="A23" s="175"/>
      <c r="B23" s="175"/>
      <c r="C23" s="200"/>
      <c r="D23" s="200"/>
      <c r="E23" s="175"/>
      <c r="F23" s="175"/>
      <c r="G23" s="175"/>
      <c r="H23" s="175"/>
      <c r="I23" s="175"/>
    </row>
    <row r="24" spans="1:12">
      <c r="A24" s="175"/>
      <c r="B24" s="175"/>
      <c r="C24" s="200"/>
      <c r="D24" s="200"/>
      <c r="E24" s="175"/>
      <c r="F24" s="175"/>
      <c r="G24" s="175"/>
      <c r="H24" s="175"/>
      <c r="I24" s="175"/>
    </row>
    <row r="25" spans="1:12">
      <c r="A25" s="175"/>
      <c r="B25" s="175"/>
      <c r="C25" s="200"/>
      <c r="D25" s="200"/>
      <c r="E25" s="175"/>
      <c r="F25" s="175"/>
      <c r="G25" s="175"/>
      <c r="H25" s="175"/>
      <c r="I25" s="175"/>
    </row>
    <row r="26" spans="1:12">
      <c r="A26" s="175"/>
      <c r="B26" s="175"/>
      <c r="C26" s="200"/>
      <c r="D26" s="200"/>
      <c r="E26" s="175"/>
      <c r="F26" s="175"/>
      <c r="G26" s="175"/>
      <c r="H26" s="175"/>
      <c r="I26" s="175"/>
    </row>
    <row r="27" spans="1:12">
      <c r="A27" s="175"/>
      <c r="B27" s="175"/>
      <c r="C27" s="200"/>
      <c r="D27" s="200"/>
      <c r="E27" s="175"/>
      <c r="F27" s="175"/>
      <c r="G27" s="175"/>
      <c r="H27" s="175"/>
      <c r="I27" s="175"/>
    </row>
    <row r="28" spans="1:12">
      <c r="A28" s="175"/>
      <c r="B28" s="175"/>
      <c r="C28" s="200"/>
      <c r="D28" s="200"/>
      <c r="E28" s="175"/>
      <c r="F28" s="175"/>
      <c r="G28" s="175"/>
      <c r="H28" s="175"/>
      <c r="I28" s="175"/>
    </row>
    <row r="29" spans="1:12">
      <c r="A29" s="175"/>
      <c r="B29" s="175"/>
      <c r="C29" s="200"/>
      <c r="D29" s="200"/>
      <c r="E29" s="175"/>
      <c r="F29" s="175"/>
      <c r="G29" s="175"/>
      <c r="H29" s="175"/>
      <c r="I29" s="175"/>
    </row>
    <row r="30" spans="1:12">
      <c r="A30" s="175"/>
      <c r="B30" s="175"/>
      <c r="C30" s="200"/>
      <c r="D30" s="200"/>
      <c r="E30" s="175"/>
      <c r="F30" s="175"/>
      <c r="G30" s="175"/>
      <c r="H30" s="175"/>
      <c r="I30" s="175"/>
    </row>
  </sheetData>
  <hyperlinks>
    <hyperlink ref="E1" location="Index!A1" display="Return to Index"/>
  </hyperlinks>
  <pageMargins left="0.7" right="0.7" top="0.75" bottom="0.75" header="0.3" footer="0.3"/>
  <pageSetup paperSize="9"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V43"/>
  <sheetViews>
    <sheetView showGridLines="0" workbookViewId="0"/>
  </sheetViews>
  <sheetFormatPr defaultRowHeight="15"/>
  <cols>
    <col min="2" max="2" width="16.85546875" bestFit="1" customWidth="1"/>
    <col min="3" max="5" width="13.85546875" customWidth="1"/>
    <col min="6" max="6" width="14.7109375" customWidth="1"/>
  </cols>
  <sheetData>
    <row r="1" spans="1:22" s="25" customFormat="1" ht="12.75">
      <c r="A1" s="79" t="s">
        <v>726</v>
      </c>
      <c r="B1" s="204"/>
      <c r="F1" s="157" t="s">
        <v>285</v>
      </c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</row>
    <row r="2" spans="1:22" ht="15.75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42" customHeight="1" thickBot="1">
      <c r="A3" s="83" t="s">
        <v>0</v>
      </c>
      <c r="B3" s="146" t="s">
        <v>1</v>
      </c>
      <c r="C3" s="84" t="s">
        <v>680</v>
      </c>
      <c r="D3" s="84" t="s">
        <v>681</v>
      </c>
      <c r="E3" s="84" t="s">
        <v>167</v>
      </c>
      <c r="F3" s="147" t="s">
        <v>166</v>
      </c>
      <c r="G3" s="204"/>
      <c r="H3" s="204"/>
      <c r="I3" s="204"/>
      <c r="J3" s="204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>
      <c r="A4" s="61">
        <v>1</v>
      </c>
      <c r="B4" s="60" t="s">
        <v>25</v>
      </c>
      <c r="C4" s="243">
        <v>19.737006000000001</v>
      </c>
      <c r="D4" s="345">
        <v>21.117249000000001</v>
      </c>
      <c r="E4" s="345">
        <f>D4-C4</f>
        <v>1.3802430000000001</v>
      </c>
      <c r="F4" s="347">
        <v>1.3984697737934297</v>
      </c>
      <c r="G4" s="204"/>
      <c r="H4" s="204"/>
      <c r="I4" s="204"/>
      <c r="J4" s="204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>
      <c r="A5" s="59">
        <v>2</v>
      </c>
      <c r="B5" s="58" t="s">
        <v>26</v>
      </c>
      <c r="C5" s="244">
        <v>27.418724000000001</v>
      </c>
      <c r="D5" s="144">
        <v>28.797132000000001</v>
      </c>
      <c r="E5" s="144">
        <f t="shared" ref="E5:E17" si="0">D5-C5</f>
        <v>1.3784080000000003</v>
      </c>
      <c r="F5" s="347">
        <v>1.3984697737934297</v>
      </c>
      <c r="G5" s="204"/>
      <c r="H5" s="204"/>
      <c r="I5" s="204"/>
      <c r="J5" s="204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>
      <c r="A6" s="59">
        <v>3</v>
      </c>
      <c r="B6" s="58" t="s">
        <v>27</v>
      </c>
      <c r="C6" s="244">
        <v>39.892709000000004</v>
      </c>
      <c r="D6" s="144">
        <v>41.292129000000003</v>
      </c>
      <c r="E6" s="144">
        <f t="shared" si="0"/>
        <v>1.3994199999999992</v>
      </c>
      <c r="F6" s="347">
        <v>1.3984697737934297</v>
      </c>
      <c r="G6" s="204"/>
      <c r="H6" s="204"/>
      <c r="I6" s="204"/>
      <c r="J6" s="204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>
      <c r="A7" s="59">
        <v>4</v>
      </c>
      <c r="B7" s="58" t="s">
        <v>28</v>
      </c>
      <c r="C7" s="244">
        <v>46.722382000000003</v>
      </c>
      <c r="D7" s="144">
        <v>48.128953000000003</v>
      </c>
      <c r="E7" s="144">
        <f t="shared" si="0"/>
        <v>1.4065709999999996</v>
      </c>
      <c r="F7" s="347">
        <v>1.3984697737934297</v>
      </c>
      <c r="G7" s="204"/>
      <c r="H7" s="204"/>
      <c r="I7" s="204"/>
      <c r="J7" s="204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2">
      <c r="A8" s="59">
        <v>5</v>
      </c>
      <c r="B8" s="58" t="s">
        <v>29</v>
      </c>
      <c r="C8" s="244">
        <v>47.014046</v>
      </c>
      <c r="D8" s="144">
        <v>48.421348999999999</v>
      </c>
      <c r="E8" s="144">
        <f t="shared" si="0"/>
        <v>1.4073029999999989</v>
      </c>
      <c r="F8" s="347">
        <v>1.3984697737934297</v>
      </c>
      <c r="G8" s="204"/>
      <c r="H8" s="204"/>
      <c r="I8" s="204"/>
      <c r="J8" s="204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</row>
    <row r="9" spans="1:22" ht="16.5" customHeight="1">
      <c r="A9" s="59">
        <v>6</v>
      </c>
      <c r="B9" s="58" t="s">
        <v>30</v>
      </c>
      <c r="C9" s="244">
        <v>48.298681000000002</v>
      </c>
      <c r="D9" s="144">
        <v>49.711398000000003</v>
      </c>
      <c r="E9" s="144">
        <f t="shared" si="0"/>
        <v>1.4127170000000007</v>
      </c>
      <c r="F9" s="347">
        <v>1.3984697737934297</v>
      </c>
      <c r="G9" s="204"/>
      <c r="H9" s="204"/>
      <c r="I9" s="204"/>
      <c r="J9" s="204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>
      <c r="A10" s="59">
        <v>7</v>
      </c>
      <c r="B10" s="58" t="s">
        <v>31</v>
      </c>
      <c r="C10" s="244">
        <v>50.452343999999997</v>
      </c>
      <c r="D10" s="144">
        <v>51.861094000000001</v>
      </c>
      <c r="E10" s="144">
        <f t="shared" si="0"/>
        <v>1.4087500000000048</v>
      </c>
      <c r="F10" s="347">
        <v>1.3984697737934297</v>
      </c>
      <c r="G10" s="204"/>
      <c r="H10" s="204"/>
      <c r="I10" s="204"/>
      <c r="J10" s="204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</row>
    <row r="11" spans="1:22">
      <c r="A11" s="59">
        <v>8</v>
      </c>
      <c r="B11" s="58" t="s">
        <v>32</v>
      </c>
      <c r="C11" s="244">
        <v>51.752366000000002</v>
      </c>
      <c r="D11" s="144">
        <v>53.158467000000002</v>
      </c>
      <c r="E11" s="144">
        <f t="shared" si="0"/>
        <v>1.4061009999999996</v>
      </c>
      <c r="F11" s="347">
        <v>1.3984697737934297</v>
      </c>
      <c r="G11" s="204"/>
      <c r="H11" s="204"/>
      <c r="I11" s="204"/>
      <c r="J11" s="204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</row>
    <row r="12" spans="1:22">
      <c r="A12" s="59">
        <v>9</v>
      </c>
      <c r="B12" s="58" t="s">
        <v>33</v>
      </c>
      <c r="C12" s="244">
        <v>52.491084999999998</v>
      </c>
      <c r="D12" s="144">
        <v>53.903967000000002</v>
      </c>
      <c r="E12" s="144">
        <f t="shared" si="0"/>
        <v>1.4128820000000033</v>
      </c>
      <c r="F12" s="347">
        <v>1.3984697737934297</v>
      </c>
      <c r="G12" s="204"/>
      <c r="H12" s="204"/>
      <c r="I12" s="204"/>
      <c r="J12" s="204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22">
      <c r="A13" s="59">
        <v>10</v>
      </c>
      <c r="B13" s="58" t="s">
        <v>18</v>
      </c>
      <c r="C13" s="244">
        <v>48.660552000000003</v>
      </c>
      <c r="D13" s="144">
        <v>50.052638999999999</v>
      </c>
      <c r="E13" s="144">
        <f t="shared" si="0"/>
        <v>1.3920869999999965</v>
      </c>
      <c r="F13" s="347">
        <v>1.3984697737934297</v>
      </c>
      <c r="G13" s="204"/>
      <c r="H13" s="204"/>
      <c r="I13" s="204"/>
      <c r="J13" s="204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</row>
    <row r="14" spans="1:22">
      <c r="A14" s="59">
        <v>11</v>
      </c>
      <c r="B14" s="58" t="s">
        <v>34</v>
      </c>
      <c r="C14" s="244">
        <v>55.225293000000001</v>
      </c>
      <c r="D14" s="144">
        <v>56.648128</v>
      </c>
      <c r="E14" s="144">
        <f t="shared" si="0"/>
        <v>1.4228349999999992</v>
      </c>
      <c r="F14" s="347">
        <v>1.3984697737934297</v>
      </c>
      <c r="G14" s="204"/>
      <c r="H14" s="204"/>
      <c r="I14" s="204"/>
      <c r="J14" s="204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</row>
    <row r="15" spans="1:22">
      <c r="A15" s="59">
        <v>12</v>
      </c>
      <c r="B15" s="58" t="s">
        <v>35</v>
      </c>
      <c r="C15" s="244">
        <v>58.34778</v>
      </c>
      <c r="D15" s="144">
        <v>59.762093</v>
      </c>
      <c r="E15" s="144">
        <f t="shared" si="0"/>
        <v>1.4143129999999999</v>
      </c>
      <c r="F15" s="347">
        <v>1.3984697737934297</v>
      </c>
      <c r="G15" s="204"/>
      <c r="H15" s="204"/>
      <c r="I15" s="204"/>
      <c r="J15" s="204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</row>
    <row r="16" spans="1:22">
      <c r="A16" s="59">
        <v>13</v>
      </c>
      <c r="B16" s="58" t="s">
        <v>36</v>
      </c>
      <c r="C16" s="244">
        <v>56.468265000000002</v>
      </c>
      <c r="D16" s="144">
        <v>57.828961999999997</v>
      </c>
      <c r="E16" s="144">
        <f t="shared" si="0"/>
        <v>1.3606969999999947</v>
      </c>
      <c r="F16" s="347">
        <v>1.3984697737934297</v>
      </c>
      <c r="G16" s="204"/>
      <c r="H16" s="204"/>
      <c r="I16" s="204"/>
      <c r="J16" s="204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</row>
    <row r="17" spans="1:22" ht="15.75" thickBot="1">
      <c r="A17" s="57">
        <v>14</v>
      </c>
      <c r="B17" s="56" t="s">
        <v>37</v>
      </c>
      <c r="C17" s="245">
        <v>54.806629000000001</v>
      </c>
      <c r="D17" s="145">
        <v>56.141033999999998</v>
      </c>
      <c r="E17" s="145">
        <f t="shared" si="0"/>
        <v>1.3344049999999967</v>
      </c>
      <c r="F17" s="348">
        <v>1.3984697737934297</v>
      </c>
      <c r="G17" s="204"/>
      <c r="H17" s="204"/>
      <c r="I17" s="204"/>
      <c r="J17" s="204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</row>
    <row r="18" spans="1:22">
      <c r="A18" s="82"/>
      <c r="B18" s="82"/>
      <c r="C18" s="82"/>
      <c r="D18" s="82"/>
      <c r="E18" s="82"/>
      <c r="F18" s="346"/>
      <c r="G18" s="204"/>
      <c r="H18" s="204"/>
      <c r="I18" s="204"/>
      <c r="J18" s="204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</row>
    <row r="19" spans="1:22" ht="15.75" thickBot="1">
      <c r="A19" s="82"/>
      <c r="B19" s="82"/>
      <c r="C19" s="82"/>
      <c r="D19" s="82"/>
      <c r="E19" s="82"/>
      <c r="F19" s="82"/>
      <c r="G19" s="204"/>
      <c r="H19" s="204"/>
      <c r="I19" s="204"/>
      <c r="J19" s="204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</row>
    <row r="20" spans="1:22" ht="39" thickBot="1">
      <c r="A20" s="83" t="s">
        <v>0</v>
      </c>
      <c r="B20" s="146" t="s">
        <v>682</v>
      </c>
      <c r="C20" s="84" t="s">
        <v>270</v>
      </c>
      <c r="D20" s="84" t="s">
        <v>683</v>
      </c>
      <c r="E20" s="84" t="s">
        <v>684</v>
      </c>
      <c r="F20" s="420" t="s">
        <v>681</v>
      </c>
      <c r="G20" s="197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</row>
    <row r="21" spans="1:22">
      <c r="A21" s="61">
        <v>1</v>
      </c>
      <c r="B21" s="243">
        <v>-2.0412450726915945</v>
      </c>
      <c r="C21" s="243">
        <v>-28.538571553183434</v>
      </c>
      <c r="D21" s="345">
        <v>51.697065773793433</v>
      </c>
      <c r="E21" s="345">
        <v>0</v>
      </c>
      <c r="F21" s="347">
        <f>ROUND(SUM(B21+C21+D21+E21),6)</f>
        <v>21.117249000000001</v>
      </c>
      <c r="G21" s="197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</row>
    <row r="22" spans="1:22">
      <c r="A22" s="59">
        <v>2</v>
      </c>
      <c r="B22" s="244">
        <v>-2.2447355247916572</v>
      </c>
      <c r="C22" s="244">
        <v>-20.655198530507644</v>
      </c>
      <c r="D22" s="144">
        <v>51.697065773793433</v>
      </c>
      <c r="E22" s="144">
        <v>0</v>
      </c>
      <c r="F22" s="347">
        <f t="shared" ref="F22:F34" si="1">ROUND(SUM(B22+C22+D22+E22),6)</f>
        <v>28.797132000000001</v>
      </c>
      <c r="G22" s="197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</row>
    <row r="23" spans="1:22">
      <c r="A23" s="59">
        <v>3</v>
      </c>
      <c r="B23" s="244">
        <v>-3.5788331008029823</v>
      </c>
      <c r="C23" s="244">
        <v>-6.8261039729431099</v>
      </c>
      <c r="D23" s="144">
        <v>51.697065773793433</v>
      </c>
      <c r="E23" s="144">
        <v>0</v>
      </c>
      <c r="F23" s="347">
        <f t="shared" si="1"/>
        <v>41.292129000000003</v>
      </c>
      <c r="G23" s="197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</row>
    <row r="24" spans="1:22">
      <c r="A24" s="59">
        <v>4</v>
      </c>
      <c r="B24" s="244">
        <v>-1.1241210081862911</v>
      </c>
      <c r="C24" s="244">
        <v>-2.4439919678877691</v>
      </c>
      <c r="D24" s="144">
        <v>51.697065773793433</v>
      </c>
      <c r="E24" s="144">
        <v>0</v>
      </c>
      <c r="F24" s="347">
        <f t="shared" si="1"/>
        <v>48.128953000000003</v>
      </c>
      <c r="G24" s="197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</row>
    <row r="25" spans="1:22">
      <c r="A25" s="59">
        <v>5</v>
      </c>
      <c r="B25" s="244">
        <v>-2.8392059564937848</v>
      </c>
      <c r="C25" s="244">
        <v>-0.4365107434962272</v>
      </c>
      <c r="D25" s="144">
        <v>51.697065773793433</v>
      </c>
      <c r="E25" s="144">
        <v>0</v>
      </c>
      <c r="F25" s="347">
        <f t="shared" si="1"/>
        <v>48.421348999999999</v>
      </c>
      <c r="G25" s="197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</row>
    <row r="26" spans="1:22">
      <c r="A26" s="59">
        <v>6</v>
      </c>
      <c r="B26" s="244">
        <v>-2.2595580255543681</v>
      </c>
      <c r="C26" s="244">
        <v>0.27389003167399151</v>
      </c>
      <c r="D26" s="144">
        <v>51.697065773793433</v>
      </c>
      <c r="E26" s="144">
        <v>0</v>
      </c>
      <c r="F26" s="347">
        <f t="shared" si="1"/>
        <v>49.711398000000003</v>
      </c>
      <c r="G26" s="197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</row>
    <row r="27" spans="1:22">
      <c r="A27" s="59">
        <v>7</v>
      </c>
      <c r="B27" s="244">
        <v>-2.1589022108686726</v>
      </c>
      <c r="C27" s="244">
        <v>2.3229301509767084</v>
      </c>
      <c r="D27" s="144">
        <v>51.697065773793433</v>
      </c>
      <c r="E27" s="144">
        <v>0</v>
      </c>
      <c r="F27" s="347">
        <f t="shared" si="1"/>
        <v>51.861094000000001</v>
      </c>
      <c r="G27" s="197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</row>
    <row r="28" spans="1:22">
      <c r="A28" s="59">
        <v>8</v>
      </c>
      <c r="B28" s="244">
        <v>-1.4363065432233166</v>
      </c>
      <c r="C28" s="244">
        <v>2.8977073584640296</v>
      </c>
      <c r="D28" s="144">
        <v>51.697065773793433</v>
      </c>
      <c r="E28" s="144">
        <v>0</v>
      </c>
      <c r="F28" s="347">
        <f t="shared" si="1"/>
        <v>53.158467000000002</v>
      </c>
      <c r="G28" s="197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</row>
    <row r="29" spans="1:22">
      <c r="A29" s="59">
        <v>9</v>
      </c>
      <c r="B29" s="244">
        <v>1.359902704818573</v>
      </c>
      <c r="C29" s="244">
        <v>0.84699833211192366</v>
      </c>
      <c r="D29" s="144">
        <v>51.697065773793433</v>
      </c>
      <c r="E29" s="144">
        <v>0</v>
      </c>
      <c r="F29" s="347">
        <f t="shared" si="1"/>
        <v>53.903967000000002</v>
      </c>
      <c r="G29" s="197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</row>
    <row r="30" spans="1:22">
      <c r="A30" s="59">
        <v>10</v>
      </c>
      <c r="B30" s="244">
        <v>-6.14432423759615</v>
      </c>
      <c r="C30" s="244">
        <v>4.4998972270102957</v>
      </c>
      <c r="D30" s="144">
        <v>51.697065773793433</v>
      </c>
      <c r="E30" s="144">
        <v>0</v>
      </c>
      <c r="F30" s="347">
        <f t="shared" si="1"/>
        <v>50.052638999999999</v>
      </c>
      <c r="G30" s="197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</row>
    <row r="31" spans="1:22">
      <c r="A31" s="59">
        <v>11</v>
      </c>
      <c r="B31" s="244">
        <v>4.2137715826503959</v>
      </c>
      <c r="C31" s="244">
        <v>0.73729069342247833</v>
      </c>
      <c r="D31" s="144">
        <v>51.697065773793433</v>
      </c>
      <c r="E31" s="144">
        <v>0</v>
      </c>
      <c r="F31" s="347">
        <f t="shared" si="1"/>
        <v>56.648128</v>
      </c>
      <c r="G31" s="197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</row>
    <row r="32" spans="1:22">
      <c r="A32" s="59">
        <v>12</v>
      </c>
      <c r="B32" s="244">
        <v>5.6561897422208647</v>
      </c>
      <c r="C32" s="244">
        <v>2.4088378639300796</v>
      </c>
      <c r="D32" s="144">
        <v>51.697065773793433</v>
      </c>
      <c r="E32" s="144">
        <v>0</v>
      </c>
      <c r="F32" s="347">
        <f t="shared" si="1"/>
        <v>59.762093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>
      <c r="A33" s="59">
        <v>13</v>
      </c>
      <c r="B33" s="244">
        <v>1.8169245291263321</v>
      </c>
      <c r="C33" s="244">
        <v>4.314971979340263</v>
      </c>
      <c r="D33" s="144">
        <v>51.697065773793433</v>
      </c>
      <c r="E33" s="144">
        <v>0</v>
      </c>
      <c r="F33" s="347">
        <f t="shared" si="1"/>
        <v>57.828961999999997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</row>
    <row r="34" spans="1:22" ht="15.75" thickBot="1">
      <c r="A34" s="57">
        <v>14</v>
      </c>
      <c r="B34" s="245">
        <v>-0.95592019244338344</v>
      </c>
      <c r="C34" s="245">
        <v>5.3998883713837156</v>
      </c>
      <c r="D34" s="145">
        <v>51.697065773793433</v>
      </c>
      <c r="E34" s="145">
        <v>0</v>
      </c>
      <c r="F34" s="348">
        <f t="shared" si="1"/>
        <v>56.141033999999998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</row>
    <row r="35" spans="1:22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</row>
    <row r="36" spans="1:22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</row>
    <row r="37" spans="1:22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</row>
    <row r="38" spans="1:22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</row>
    <row r="39" spans="1:22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</row>
    <row r="40" spans="1:22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</row>
    <row r="41" spans="1:22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</row>
    <row r="42" spans="1:22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</row>
    <row r="43" spans="1:22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</row>
  </sheetData>
  <hyperlinks>
    <hyperlink ref="F1" location="Index!A1" display="Return to Index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00B050"/>
    <pageSetUpPr fitToPage="1"/>
  </sheetPr>
  <dimension ref="A1:H34"/>
  <sheetViews>
    <sheetView showGridLines="0" zoomScaleNormal="100" workbookViewId="0"/>
  </sheetViews>
  <sheetFormatPr defaultRowHeight="12.75"/>
  <cols>
    <col min="1" max="1" width="9.140625" style="204"/>
    <col min="2" max="2" width="18.85546875" style="204" customWidth="1"/>
    <col min="3" max="3" width="12.140625" style="204" customWidth="1"/>
    <col min="4" max="4" width="11.85546875" style="204" customWidth="1"/>
    <col min="5" max="5" width="11.5703125" style="204" customWidth="1"/>
    <col min="6" max="6" width="10.28515625" style="204" customWidth="1"/>
    <col min="7" max="16384" width="9.140625" style="204"/>
  </cols>
  <sheetData>
    <row r="1" spans="1:8">
      <c r="A1" s="79" t="s">
        <v>283</v>
      </c>
      <c r="E1" s="157" t="s">
        <v>285</v>
      </c>
      <c r="H1" s="79"/>
    </row>
    <row r="3" spans="1:8" ht="13.5" thickBot="1"/>
    <row r="4" spans="1:8" ht="26.25" thickBot="1">
      <c r="A4" s="83" t="s">
        <v>0</v>
      </c>
      <c r="B4" s="146" t="s">
        <v>1</v>
      </c>
      <c r="C4" s="84" t="s">
        <v>680</v>
      </c>
      <c r="D4" s="84" t="s">
        <v>681</v>
      </c>
      <c r="E4" s="147" t="s">
        <v>167</v>
      </c>
      <c r="F4" s="82"/>
    </row>
    <row r="5" spans="1:8" ht="15">
      <c r="A5" s="61">
        <v>1</v>
      </c>
      <c r="B5" s="246" t="s">
        <v>25</v>
      </c>
      <c r="C5" s="242">
        <v>0</v>
      </c>
      <c r="D5" s="242">
        <v>0</v>
      </c>
      <c r="E5" s="249">
        <f>D5-C5</f>
        <v>0</v>
      </c>
      <c r="F5" s="82"/>
    </row>
    <row r="6" spans="1:8" ht="15">
      <c r="A6" s="59">
        <v>2</v>
      </c>
      <c r="B6" s="247" t="s">
        <v>26</v>
      </c>
      <c r="C6" s="142">
        <v>0</v>
      </c>
      <c r="D6" s="142">
        <v>0</v>
      </c>
      <c r="E6" s="155">
        <f t="shared" ref="E6:E18" si="0">D6-C6</f>
        <v>0</v>
      </c>
      <c r="F6" s="82"/>
    </row>
    <row r="7" spans="1:8" ht="15">
      <c r="A7" s="59">
        <v>3</v>
      </c>
      <c r="B7" s="247" t="s">
        <v>27</v>
      </c>
      <c r="C7" s="142">
        <v>7.5641129999999999</v>
      </c>
      <c r="D7" s="142">
        <v>7.5723310000000001</v>
      </c>
      <c r="E7" s="155">
        <f t="shared" si="0"/>
        <v>8.2180000000002806E-3</v>
      </c>
      <c r="F7" s="82"/>
    </row>
    <row r="8" spans="1:8" ht="15">
      <c r="A8" s="59">
        <v>4</v>
      </c>
      <c r="B8" s="247" t="s">
        <v>28</v>
      </c>
      <c r="C8" s="142">
        <v>14.393786</v>
      </c>
      <c r="D8" s="142">
        <v>14.409155</v>
      </c>
      <c r="E8" s="155">
        <f t="shared" si="0"/>
        <v>1.5368999999999744E-2</v>
      </c>
      <c r="F8" s="82"/>
    </row>
    <row r="9" spans="1:8" ht="16.5" customHeight="1">
      <c r="A9" s="59">
        <v>5</v>
      </c>
      <c r="B9" s="247" t="s">
        <v>29</v>
      </c>
      <c r="C9" s="142">
        <v>14.685451</v>
      </c>
      <c r="D9" s="142">
        <v>14.701551</v>
      </c>
      <c r="E9" s="155">
        <f t="shared" si="0"/>
        <v>1.6099999999999781E-2</v>
      </c>
      <c r="F9" s="82"/>
    </row>
    <row r="10" spans="1:8" ht="15">
      <c r="A10" s="59">
        <v>6</v>
      </c>
      <c r="B10" s="247" t="s">
        <v>30</v>
      </c>
      <c r="C10" s="142">
        <v>15.970084999999999</v>
      </c>
      <c r="D10" s="142">
        <v>15.9916</v>
      </c>
      <c r="E10" s="155">
        <f t="shared" si="0"/>
        <v>2.1515000000000839E-2</v>
      </c>
      <c r="F10" s="82"/>
    </row>
    <row r="11" spans="1:8" ht="15">
      <c r="A11" s="59">
        <v>7</v>
      </c>
      <c r="B11" s="247" t="s">
        <v>31</v>
      </c>
      <c r="C11" s="142">
        <v>18.123747999999999</v>
      </c>
      <c r="D11" s="142">
        <v>18.141296000000001</v>
      </c>
      <c r="E11" s="155">
        <f t="shared" si="0"/>
        <v>1.7548000000001451E-2</v>
      </c>
      <c r="F11" s="82"/>
    </row>
    <row r="12" spans="1:8" ht="15">
      <c r="A12" s="59">
        <v>8</v>
      </c>
      <c r="B12" s="247" t="s">
        <v>32</v>
      </c>
      <c r="C12" s="142">
        <v>19.423770000000001</v>
      </c>
      <c r="D12" s="142">
        <v>19.438669000000001</v>
      </c>
      <c r="E12" s="155">
        <f t="shared" si="0"/>
        <v>1.4898999999999774E-2</v>
      </c>
      <c r="F12" s="82"/>
      <c r="G12" s="159"/>
    </row>
    <row r="13" spans="1:8" ht="15">
      <c r="A13" s="59">
        <v>9</v>
      </c>
      <c r="B13" s="247" t="s">
        <v>33</v>
      </c>
      <c r="C13" s="142">
        <v>20.162489000000001</v>
      </c>
      <c r="D13" s="142">
        <v>20.184169000000001</v>
      </c>
      <c r="E13" s="155">
        <f t="shared" si="0"/>
        <v>2.1679999999999922E-2</v>
      </c>
      <c r="F13" s="82"/>
    </row>
    <row r="14" spans="1:8" ht="15">
      <c r="A14" s="59">
        <v>10</v>
      </c>
      <c r="B14" s="247" t="s">
        <v>18</v>
      </c>
      <c r="C14" s="142">
        <v>16.331956000000002</v>
      </c>
      <c r="D14" s="142">
        <v>16.332840999999998</v>
      </c>
      <c r="E14" s="155">
        <f t="shared" si="0"/>
        <v>8.8499999999669399E-4</v>
      </c>
      <c r="F14" s="82"/>
    </row>
    <row r="15" spans="1:8" ht="15">
      <c r="A15" s="59">
        <v>11</v>
      </c>
      <c r="B15" s="247" t="s">
        <v>34</v>
      </c>
      <c r="C15" s="142">
        <v>22.896697</v>
      </c>
      <c r="D15" s="142">
        <v>22.928329999999999</v>
      </c>
      <c r="E15" s="155">
        <f t="shared" si="0"/>
        <v>3.1632999999999356E-2</v>
      </c>
      <c r="F15" s="82"/>
    </row>
    <row r="16" spans="1:8" ht="15">
      <c r="A16" s="59">
        <v>12</v>
      </c>
      <c r="B16" s="247" t="s">
        <v>35</v>
      </c>
      <c r="C16" s="142">
        <v>26.019183999999999</v>
      </c>
      <c r="D16" s="142">
        <v>26.042296</v>
      </c>
      <c r="E16" s="155">
        <f t="shared" si="0"/>
        <v>2.3112000000001132E-2</v>
      </c>
      <c r="F16" s="82"/>
    </row>
    <row r="17" spans="1:6" ht="15">
      <c r="A17" s="59">
        <v>13</v>
      </c>
      <c r="B17" s="247" t="s">
        <v>36</v>
      </c>
      <c r="C17" s="142">
        <v>24.139669000000001</v>
      </c>
      <c r="D17" s="142">
        <v>24.109165000000001</v>
      </c>
      <c r="E17" s="155">
        <f t="shared" si="0"/>
        <v>-3.0504000000000531E-2</v>
      </c>
      <c r="F17" s="82"/>
    </row>
    <row r="18" spans="1:6" ht="15.75" thickBot="1">
      <c r="A18" s="57">
        <v>14</v>
      </c>
      <c r="B18" s="248" t="s">
        <v>37</v>
      </c>
      <c r="C18" s="143">
        <v>22.478033</v>
      </c>
      <c r="D18" s="143">
        <v>22.421236</v>
      </c>
      <c r="E18" s="156">
        <f t="shared" si="0"/>
        <v>-5.6796999999999542E-2</v>
      </c>
      <c r="F18" s="82"/>
    </row>
    <row r="19" spans="1:6" ht="15.75" thickBot="1">
      <c r="A19" s="82"/>
      <c r="B19" s="82"/>
      <c r="C19" s="82"/>
      <c r="D19" s="82"/>
      <c r="E19" s="346"/>
      <c r="F19" s="82"/>
    </row>
    <row r="20" spans="1:6" ht="51.75" thickBot="1">
      <c r="A20" s="78" t="s">
        <v>0</v>
      </c>
      <c r="B20" s="63" t="s">
        <v>685</v>
      </c>
      <c r="C20" s="63" t="s">
        <v>686</v>
      </c>
      <c r="D20" s="63" t="s">
        <v>687</v>
      </c>
      <c r="E20" s="62" t="s">
        <v>688</v>
      </c>
      <c r="F20" s="62" t="s">
        <v>689</v>
      </c>
    </row>
    <row r="21" spans="1:6">
      <c r="A21" s="61">
        <v>1</v>
      </c>
      <c r="B21" s="242">
        <v>-30.579816625875029</v>
      </c>
      <c r="C21" s="242">
        <v>3.3272680000000001</v>
      </c>
      <c r="D21" s="249">
        <v>14.65</v>
      </c>
      <c r="E21" s="242">
        <v>0</v>
      </c>
      <c r="F21" s="249">
        <v>0</v>
      </c>
    </row>
    <row r="22" spans="1:6">
      <c r="A22" s="59">
        <v>2</v>
      </c>
      <c r="B22" s="142">
        <v>-22.899934055299301</v>
      </c>
      <c r="C22" s="142">
        <v>3.3272680000000001</v>
      </c>
      <c r="D22" s="155">
        <v>14.65</v>
      </c>
      <c r="E22" s="142">
        <v>0</v>
      </c>
      <c r="F22" s="155">
        <v>0</v>
      </c>
    </row>
    <row r="23" spans="1:6">
      <c r="A23" s="59">
        <v>3</v>
      </c>
      <c r="B23" s="142">
        <v>-10.404937073746092</v>
      </c>
      <c r="C23" s="142">
        <v>3.3272680000000001</v>
      </c>
      <c r="D23" s="155">
        <v>14.65</v>
      </c>
      <c r="E23" s="142">
        <v>7.5723310000000001</v>
      </c>
      <c r="F23" s="155">
        <v>3.3215969211101299</v>
      </c>
    </row>
    <row r="24" spans="1:6">
      <c r="A24" s="59">
        <v>4</v>
      </c>
      <c r="B24" s="142">
        <v>-3.56811297607406</v>
      </c>
      <c r="C24" s="142">
        <v>3.3272680000000001</v>
      </c>
      <c r="D24" s="155">
        <v>14.65</v>
      </c>
      <c r="E24" s="142">
        <v>14.409155</v>
      </c>
      <c r="F24" s="155">
        <v>5.9094827614379657</v>
      </c>
    </row>
    <row r="25" spans="1:6">
      <c r="A25" s="59">
        <v>5</v>
      </c>
      <c r="B25" s="142">
        <v>-3.2757166999900118</v>
      </c>
      <c r="C25" s="142">
        <v>3.3272680000000001</v>
      </c>
      <c r="D25" s="155">
        <v>14.65</v>
      </c>
      <c r="E25" s="142">
        <v>14.701551</v>
      </c>
      <c r="F25" s="155">
        <v>11.871998668345048</v>
      </c>
    </row>
    <row r="26" spans="1:6">
      <c r="A26" s="59">
        <v>6</v>
      </c>
      <c r="B26" s="142">
        <v>-1.9856679938803765</v>
      </c>
      <c r="C26" s="142">
        <v>3.3272680000000001</v>
      </c>
      <c r="D26" s="155">
        <v>14.65</v>
      </c>
      <c r="E26" s="142">
        <v>15.9916</v>
      </c>
      <c r="F26" s="155">
        <v>8.8024041489550005</v>
      </c>
    </row>
    <row r="27" spans="1:6">
      <c r="A27" s="59">
        <v>7</v>
      </c>
      <c r="B27" s="142">
        <v>0.16402794010803579</v>
      </c>
      <c r="C27" s="142">
        <v>3.3272680000000001</v>
      </c>
      <c r="D27" s="155">
        <v>14.65</v>
      </c>
      <c r="E27" s="142">
        <v>18.141296000000001</v>
      </c>
      <c r="F27" s="155">
        <v>11.595796604789083</v>
      </c>
    </row>
    <row r="28" spans="1:6">
      <c r="A28" s="59">
        <v>8</v>
      </c>
      <c r="B28" s="142">
        <v>1.461400815240713</v>
      </c>
      <c r="C28" s="142">
        <v>3.3272680000000001</v>
      </c>
      <c r="D28" s="155">
        <v>14.65</v>
      </c>
      <c r="E28" s="142">
        <v>19.438669000000001</v>
      </c>
      <c r="F28" s="155">
        <v>6.513742303723963</v>
      </c>
    </row>
    <row r="29" spans="1:6">
      <c r="A29" s="59">
        <v>9</v>
      </c>
      <c r="B29" s="142">
        <v>2.2069010369304967</v>
      </c>
      <c r="C29" s="142">
        <v>3.3272680000000001</v>
      </c>
      <c r="D29" s="155">
        <v>14.65</v>
      </c>
      <c r="E29" s="142">
        <v>20.184169000000001</v>
      </c>
      <c r="F29" s="155">
        <v>16.262233265628627</v>
      </c>
    </row>
    <row r="30" spans="1:6">
      <c r="A30" s="59">
        <v>10</v>
      </c>
      <c r="B30" s="142">
        <v>-1.6444270105858543</v>
      </c>
      <c r="C30" s="142">
        <v>3.3272680000000001</v>
      </c>
      <c r="D30" s="155">
        <v>14.65</v>
      </c>
      <c r="E30" s="142">
        <v>16.332840999999998</v>
      </c>
      <c r="F30" s="155">
        <v>8.3248583081253802</v>
      </c>
    </row>
    <row r="31" spans="1:6">
      <c r="A31" s="59">
        <v>11</v>
      </c>
      <c r="B31" s="142">
        <v>4.9510622760728742</v>
      </c>
      <c r="C31" s="142">
        <v>3.3272680000000001</v>
      </c>
      <c r="D31" s="155">
        <v>14.65</v>
      </c>
      <c r="E31" s="142">
        <v>22.928329999999999</v>
      </c>
      <c r="F31" s="155">
        <v>9.4217915318058409</v>
      </c>
    </row>
    <row r="32" spans="1:6">
      <c r="A32" s="59">
        <v>12</v>
      </c>
      <c r="B32" s="142">
        <v>8.0650276061509452</v>
      </c>
      <c r="C32" s="142">
        <v>3.3272680000000001</v>
      </c>
      <c r="D32" s="155">
        <v>14.65</v>
      </c>
      <c r="E32" s="142">
        <v>26.042296</v>
      </c>
      <c r="F32" s="155">
        <v>4.4488326702562828</v>
      </c>
    </row>
    <row r="33" spans="1:6">
      <c r="A33" s="59">
        <v>13</v>
      </c>
      <c r="B33" s="142">
        <v>6.1318965084665953</v>
      </c>
      <c r="C33" s="142">
        <v>3.3272680000000001</v>
      </c>
      <c r="D33" s="155">
        <v>14.65</v>
      </c>
      <c r="E33" s="142">
        <v>24.109165000000001</v>
      </c>
      <c r="F33" s="155">
        <v>16.699788036632729</v>
      </c>
    </row>
    <row r="34" spans="1:6" ht="13.5" thickBot="1">
      <c r="A34" s="57">
        <v>14</v>
      </c>
      <c r="B34" s="143">
        <v>4.4439681789403318</v>
      </c>
      <c r="C34" s="143">
        <v>3.3272680000000001</v>
      </c>
      <c r="D34" s="156">
        <v>14.65</v>
      </c>
      <c r="E34" s="143">
        <v>22.421236</v>
      </c>
      <c r="F34" s="156">
        <v>7.7459374035040538</v>
      </c>
    </row>
  </sheetData>
  <hyperlinks>
    <hyperlink ref="E1" location="Index!A1" display="Return to Index"/>
  </hyperlinks>
  <pageMargins left="0.7" right="0.7" top="0.75" bottom="0.75" header="0.3" footer="0.3"/>
  <pageSetup paperSize="9" scale="3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V20"/>
  <sheetViews>
    <sheetView showGridLines="0" zoomScaleNormal="100" workbookViewId="0"/>
  </sheetViews>
  <sheetFormatPr defaultRowHeight="12.75"/>
  <cols>
    <col min="1" max="1" width="9.140625" style="25"/>
    <col min="2" max="2" width="22.140625" style="25" customWidth="1"/>
    <col min="3" max="3" width="13" style="25" customWidth="1"/>
    <col min="4" max="4" width="12" style="25" customWidth="1"/>
    <col min="5" max="16384" width="9.140625" style="25"/>
  </cols>
  <sheetData>
    <row r="1" spans="1:22">
      <c r="A1" s="79" t="s">
        <v>282</v>
      </c>
      <c r="B1" s="204"/>
      <c r="C1" s="204"/>
      <c r="D1" s="157" t="s">
        <v>285</v>
      </c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</row>
    <row r="2" spans="1:22" ht="13.5" thickBo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2" ht="39" thickBot="1">
      <c r="A3" s="78" t="s">
        <v>0</v>
      </c>
      <c r="B3" s="77" t="s">
        <v>1</v>
      </c>
      <c r="C3" s="63" t="s">
        <v>690</v>
      </c>
      <c r="D3" s="63" t="s">
        <v>691</v>
      </c>
      <c r="E3" s="62" t="s">
        <v>168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</row>
    <row r="4" spans="1:22">
      <c r="A4" s="61">
        <v>1</v>
      </c>
      <c r="B4" s="60" t="s">
        <v>25</v>
      </c>
      <c r="C4" s="242">
        <v>2.6567880000000001</v>
      </c>
      <c r="D4" s="242">
        <v>2.8425820000000002</v>
      </c>
      <c r="E4" s="249">
        <f>D4-C4</f>
        <v>0.18579400000000001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</row>
    <row r="5" spans="1:22">
      <c r="A5" s="59">
        <v>2</v>
      </c>
      <c r="B5" s="58" t="s">
        <v>26</v>
      </c>
      <c r="C5" s="142">
        <v>3.5894219999999999</v>
      </c>
      <c r="D5" s="142">
        <v>3.7698710000000002</v>
      </c>
      <c r="E5" s="155">
        <f t="shared" ref="E5:E17" si="0">D5-C5</f>
        <v>0.1804490000000003</v>
      </c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</row>
    <row r="6" spans="1:22">
      <c r="A6" s="59">
        <v>3</v>
      </c>
      <c r="B6" s="58" t="s">
        <v>27</v>
      </c>
      <c r="C6" s="142">
        <v>5.067577</v>
      </c>
      <c r="D6" s="142">
        <v>5.2453459999999996</v>
      </c>
      <c r="E6" s="155">
        <f t="shared" si="0"/>
        <v>0.17776899999999962</v>
      </c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</row>
    <row r="7" spans="1:22">
      <c r="A7" s="59">
        <v>4</v>
      </c>
      <c r="B7" s="58" t="s">
        <v>28</v>
      </c>
      <c r="C7" s="142">
        <v>6.0578789999999998</v>
      </c>
      <c r="D7" s="142">
        <v>6.2402509999999998</v>
      </c>
      <c r="E7" s="155">
        <f t="shared" si="0"/>
        <v>0.18237199999999998</v>
      </c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</row>
    <row r="8" spans="1:22">
      <c r="A8" s="59">
        <v>5</v>
      </c>
      <c r="B8" s="58" t="s">
        <v>29</v>
      </c>
      <c r="C8" s="142">
        <v>5.9837809999999996</v>
      </c>
      <c r="D8" s="142">
        <v>6.1628970000000001</v>
      </c>
      <c r="E8" s="155">
        <f t="shared" si="0"/>
        <v>0.1791160000000005</v>
      </c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</row>
    <row r="9" spans="1:22">
      <c r="A9" s="59">
        <v>6</v>
      </c>
      <c r="B9" s="58" t="s">
        <v>30</v>
      </c>
      <c r="C9" s="142">
        <v>6.0890029999999999</v>
      </c>
      <c r="D9" s="142">
        <v>6.2671039999999998</v>
      </c>
      <c r="E9" s="155">
        <f t="shared" si="0"/>
        <v>0.17810099999999984</v>
      </c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</row>
    <row r="10" spans="1:22">
      <c r="A10" s="59">
        <v>7</v>
      </c>
      <c r="B10" s="58" t="s">
        <v>31</v>
      </c>
      <c r="C10" s="142">
        <v>6.6094530000000002</v>
      </c>
      <c r="D10" s="142">
        <v>6.7940040000000002</v>
      </c>
      <c r="E10" s="155">
        <f t="shared" si="0"/>
        <v>0.18455099999999991</v>
      </c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</row>
    <row r="11" spans="1:22">
      <c r="A11" s="59">
        <v>8</v>
      </c>
      <c r="B11" s="58" t="s">
        <v>32</v>
      </c>
      <c r="C11" s="142">
        <v>6.8231960000000003</v>
      </c>
      <c r="D11" s="142">
        <v>7.0085810000000004</v>
      </c>
      <c r="E11" s="155">
        <f t="shared" si="0"/>
        <v>0.18538500000000013</v>
      </c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</row>
    <row r="12" spans="1:22">
      <c r="A12" s="59">
        <v>9</v>
      </c>
      <c r="B12" s="58" t="s">
        <v>33</v>
      </c>
      <c r="C12" s="142">
        <v>7.3212469999999996</v>
      </c>
      <c r="D12" s="142">
        <v>7.5183099999999996</v>
      </c>
      <c r="E12" s="155">
        <f t="shared" si="0"/>
        <v>0.19706299999999999</v>
      </c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</row>
    <row r="13" spans="1:22">
      <c r="A13" s="59">
        <v>10</v>
      </c>
      <c r="B13" s="58" t="s">
        <v>18</v>
      </c>
      <c r="C13" s="142">
        <v>5.7398319999999998</v>
      </c>
      <c r="D13" s="142">
        <v>5.9040379999999999</v>
      </c>
      <c r="E13" s="155">
        <f t="shared" si="0"/>
        <v>0.16420600000000007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</row>
    <row r="14" spans="1:22">
      <c r="A14" s="59">
        <v>11</v>
      </c>
      <c r="B14" s="58" t="s">
        <v>34</v>
      </c>
      <c r="C14" s="142">
        <v>7.8270309999999998</v>
      </c>
      <c r="D14" s="142">
        <v>8.0286880000000007</v>
      </c>
      <c r="E14" s="155">
        <f t="shared" si="0"/>
        <v>0.20165700000000086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</row>
    <row r="15" spans="1:22">
      <c r="A15" s="59">
        <v>12</v>
      </c>
      <c r="B15" s="58" t="s">
        <v>35</v>
      </c>
      <c r="C15" s="142">
        <v>6.1883970000000001</v>
      </c>
      <c r="D15" s="142">
        <v>6.3384</v>
      </c>
      <c r="E15" s="155">
        <f t="shared" si="0"/>
        <v>0.15000299999999989</v>
      </c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</row>
    <row r="16" spans="1:22">
      <c r="A16" s="59">
        <v>13</v>
      </c>
      <c r="B16" s="58" t="s">
        <v>36</v>
      </c>
      <c r="C16" s="142">
        <v>7.471902</v>
      </c>
      <c r="D16" s="142">
        <v>7.6519500000000003</v>
      </c>
      <c r="E16" s="155">
        <f t="shared" si="0"/>
        <v>0.18004800000000021</v>
      </c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</row>
    <row r="17" spans="1:22" ht="13.5" thickBot="1">
      <c r="A17" s="57">
        <v>14</v>
      </c>
      <c r="B17" s="56" t="s">
        <v>37</v>
      </c>
      <c r="C17" s="143">
        <v>7.6502049999999997</v>
      </c>
      <c r="D17" s="143">
        <v>7.8364690000000001</v>
      </c>
      <c r="E17" s="156">
        <f t="shared" si="0"/>
        <v>0.18626400000000043</v>
      </c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</row>
    <row r="18" spans="1:22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</row>
    <row r="20" spans="1:22">
      <c r="A20" s="79"/>
    </row>
  </sheetData>
  <hyperlinks>
    <hyperlink ref="D1" location="Index!A1" display="Return to Index"/>
  </hyperlinks>
  <pageMargins left="0.7" right="0.7" top="0.75" bottom="0.75" header="0.3" footer="0.3"/>
  <pageSetup paperSize="9" scale="3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B050"/>
  </sheetPr>
  <dimension ref="A1:H10"/>
  <sheetViews>
    <sheetView showGridLines="0" workbookViewId="0"/>
  </sheetViews>
  <sheetFormatPr defaultRowHeight="12.75"/>
  <cols>
    <col min="1" max="1" width="22.7109375" style="166" customWidth="1"/>
    <col min="2" max="3" width="9.140625" style="166" customWidth="1"/>
    <col min="4" max="4" width="10.28515625" style="166" bestFit="1" customWidth="1"/>
    <col min="5" max="5" width="10.42578125" style="166" customWidth="1"/>
    <col min="6" max="6" width="13.7109375" style="166" customWidth="1"/>
    <col min="7" max="16384" width="9.140625" style="166"/>
  </cols>
  <sheetData>
    <row r="1" spans="1:8">
      <c r="A1" s="398" t="s">
        <v>722</v>
      </c>
      <c r="F1" s="157" t="s">
        <v>285</v>
      </c>
    </row>
    <row r="2" spans="1:8" ht="13.5" thickBot="1"/>
    <row r="3" spans="1:8" ht="42" customHeight="1" thickBot="1">
      <c r="A3" s="78" t="s">
        <v>721</v>
      </c>
      <c r="B3" s="129" t="s">
        <v>557</v>
      </c>
      <c r="C3" s="241" t="s">
        <v>553</v>
      </c>
      <c r="D3" s="62" t="s">
        <v>268</v>
      </c>
      <c r="E3"/>
      <c r="F3"/>
      <c r="G3"/>
    </row>
    <row r="4" spans="1:8" ht="15">
      <c r="A4" s="452" t="s">
        <v>65</v>
      </c>
      <c r="B4" s="453">
        <v>-3.2912402716384728</v>
      </c>
      <c r="C4" s="454">
        <v>-3.6130603651697655</v>
      </c>
      <c r="D4" s="455">
        <f>C4-B4</f>
        <v>-0.32182009353129271</v>
      </c>
      <c r="E4" s="456"/>
      <c r="F4"/>
      <c r="G4"/>
    </row>
    <row r="5" spans="1:8" ht="15.75" thickBot="1">
      <c r="A5" s="250" t="s">
        <v>267</v>
      </c>
      <c r="B5" s="457">
        <v>6.0208320782492519</v>
      </c>
      <c r="C5" s="458">
        <v>5.6112696379735949</v>
      </c>
      <c r="D5" s="459">
        <f>C5-B5</f>
        <v>-0.40956244027565702</v>
      </c>
      <c r="E5" s="25" t="s">
        <v>266</v>
      </c>
      <c r="F5" s="423"/>
      <c r="G5"/>
      <c r="H5" s="201"/>
    </row>
    <row r="8" spans="1:8">
      <c r="G8" s="202"/>
    </row>
    <row r="9" spans="1:8" ht="16.5" customHeight="1">
      <c r="G9" s="202"/>
    </row>
    <row r="10" spans="1:8">
      <c r="G10" s="202"/>
    </row>
  </sheetData>
  <hyperlinks>
    <hyperlink ref="F1" location="Index!A1" display="Return to Index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</sheetPr>
  <dimension ref="A1:AB40"/>
  <sheetViews>
    <sheetView showGridLines="0" zoomScaleNormal="100" workbookViewId="0"/>
  </sheetViews>
  <sheetFormatPr defaultRowHeight="12.75"/>
  <cols>
    <col min="1" max="1" width="9.140625" style="25"/>
    <col min="2" max="2" width="35.85546875" style="25" bestFit="1" customWidth="1"/>
    <col min="3" max="3" width="12.140625" style="25" bestFit="1" customWidth="1"/>
    <col min="4" max="4" width="11.5703125" style="25" customWidth="1"/>
    <col min="5" max="5" width="11.85546875" style="25" bestFit="1" customWidth="1"/>
    <col min="6" max="6" width="10.28515625" style="25" bestFit="1" customWidth="1"/>
    <col min="7" max="9" width="17.5703125" style="25" customWidth="1"/>
    <col min="10" max="16384" width="9.140625" style="25"/>
  </cols>
  <sheetData>
    <row r="1" spans="1:28">
      <c r="A1" s="1" t="s">
        <v>281</v>
      </c>
      <c r="B1" s="1"/>
      <c r="I1" s="157" t="s">
        <v>285</v>
      </c>
    </row>
    <row r="2" spans="1:28">
      <c r="A2" s="88"/>
      <c r="B2" s="88"/>
      <c r="C2" s="88"/>
      <c r="D2" s="88"/>
      <c r="E2" s="88"/>
      <c r="F2" s="88"/>
      <c r="G2" s="462" t="s">
        <v>454</v>
      </c>
      <c r="H2" s="462"/>
      <c r="I2" s="462"/>
    </row>
    <row r="3" spans="1:28" ht="25.5">
      <c r="A3" s="85"/>
      <c r="B3" s="87"/>
      <c r="C3" s="87" t="s">
        <v>88</v>
      </c>
      <c r="D3" s="87" t="s">
        <v>89</v>
      </c>
      <c r="E3" s="87" t="s">
        <v>90</v>
      </c>
      <c r="F3" s="87" t="s">
        <v>65</v>
      </c>
      <c r="G3" s="150" t="s">
        <v>220</v>
      </c>
      <c r="H3" s="149" t="s">
        <v>221</v>
      </c>
      <c r="I3" s="151" t="s">
        <v>157</v>
      </c>
    </row>
    <row r="4" spans="1:28" ht="25.5">
      <c r="A4" s="89" t="s">
        <v>0</v>
      </c>
      <c r="B4" s="89" t="s">
        <v>1</v>
      </c>
      <c r="C4" s="90" t="s">
        <v>96</v>
      </c>
      <c r="D4" s="90" t="s">
        <v>96</v>
      </c>
      <c r="E4" s="90" t="s">
        <v>96</v>
      </c>
      <c r="F4" s="90" t="s">
        <v>96</v>
      </c>
      <c r="G4" s="251" t="s">
        <v>96</v>
      </c>
      <c r="H4" s="252" t="s">
        <v>96</v>
      </c>
      <c r="I4" s="253" t="s">
        <v>96</v>
      </c>
      <c r="J4" s="15"/>
    </row>
    <row r="5" spans="1:28">
      <c r="A5" s="91">
        <v>1</v>
      </c>
      <c r="B5" s="92" t="s">
        <v>2</v>
      </c>
      <c r="C5" s="93">
        <v>2.6334780000000002</v>
      </c>
      <c r="D5" s="93">
        <v>17.866047999999999</v>
      </c>
      <c r="E5" s="93">
        <v>16.290564</v>
      </c>
      <c r="F5" s="93">
        <v>-3.6130599999999999</v>
      </c>
      <c r="G5" s="93">
        <v>26.345707599999997</v>
      </c>
      <c r="H5" s="93">
        <v>29.6038204</v>
      </c>
      <c r="I5" s="93">
        <v>19.823923199999999</v>
      </c>
      <c r="U5" s="428"/>
      <c r="V5" s="428"/>
      <c r="W5" s="428"/>
      <c r="X5" s="428"/>
      <c r="Y5" s="428"/>
      <c r="Z5" s="428"/>
      <c r="AA5" s="428"/>
      <c r="AB5" s="428"/>
    </row>
    <row r="6" spans="1:28">
      <c r="A6" s="91">
        <v>2</v>
      </c>
      <c r="B6" s="92" t="s">
        <v>3</v>
      </c>
      <c r="C6" s="93">
        <v>4.85642</v>
      </c>
      <c r="D6" s="93">
        <v>10.389875999999999</v>
      </c>
      <c r="E6" s="93">
        <v>16.290564</v>
      </c>
      <c r="F6" s="93">
        <v>-3.6130599999999999</v>
      </c>
      <c r="G6" s="93">
        <v>22.587712</v>
      </c>
      <c r="H6" s="93">
        <v>25.845824799999999</v>
      </c>
      <c r="I6" s="93">
        <v>16.833454399999997</v>
      </c>
      <c r="U6" s="428"/>
      <c r="V6" s="428"/>
      <c r="W6" s="428"/>
      <c r="X6" s="428"/>
      <c r="Y6" s="428"/>
      <c r="Z6" s="428"/>
      <c r="AA6" s="428"/>
      <c r="AB6" s="428"/>
    </row>
    <row r="7" spans="1:28">
      <c r="A7" s="91">
        <v>3</v>
      </c>
      <c r="B7" s="92" t="s">
        <v>4</v>
      </c>
      <c r="C7" s="93">
        <v>2.0662050000000001</v>
      </c>
      <c r="D7" s="93">
        <v>18.018719000000001</v>
      </c>
      <c r="E7" s="93">
        <v>16.300922</v>
      </c>
      <c r="F7" s="93">
        <v>-3.6130599999999999</v>
      </c>
      <c r="G7" s="93">
        <v>25.908857800000003</v>
      </c>
      <c r="H7" s="93">
        <v>29.169042199999996</v>
      </c>
      <c r="I7" s="93">
        <v>19.895349599999999</v>
      </c>
      <c r="U7" s="428"/>
      <c r="V7" s="428"/>
      <c r="W7" s="428"/>
      <c r="X7" s="428"/>
      <c r="Y7" s="428"/>
      <c r="Z7" s="428"/>
      <c r="AA7" s="428"/>
      <c r="AB7" s="428"/>
    </row>
    <row r="8" spans="1:28">
      <c r="A8" s="91">
        <v>4</v>
      </c>
      <c r="B8" s="92" t="s">
        <v>5</v>
      </c>
      <c r="C8" s="93">
        <v>-4.0508990000000002</v>
      </c>
      <c r="D8" s="93">
        <v>18.018719000000001</v>
      </c>
      <c r="E8" s="93">
        <v>16.185831</v>
      </c>
      <c r="F8" s="93">
        <v>-3.6130599999999999</v>
      </c>
      <c r="G8" s="93">
        <v>19.699680999999998</v>
      </c>
      <c r="H8" s="93">
        <v>22.936847199999999</v>
      </c>
      <c r="I8" s="93">
        <v>19.7802586</v>
      </c>
      <c r="U8" s="428"/>
      <c r="V8" s="428"/>
      <c r="W8" s="428"/>
      <c r="X8" s="428"/>
      <c r="Y8" s="428"/>
      <c r="Z8" s="428"/>
      <c r="AA8" s="428"/>
      <c r="AB8" s="428"/>
    </row>
    <row r="9" spans="1:28" ht="12.75" customHeight="1">
      <c r="A9" s="91">
        <v>5</v>
      </c>
      <c r="B9" s="92" t="s">
        <v>6</v>
      </c>
      <c r="C9" s="93">
        <v>3.028972</v>
      </c>
      <c r="D9" s="93">
        <v>15.552842</v>
      </c>
      <c r="E9" s="93">
        <v>15.695182000000001</v>
      </c>
      <c r="F9" s="93">
        <v>-3.6130599999999999</v>
      </c>
      <c r="G9" s="93">
        <v>24.414331199999999</v>
      </c>
      <c r="H9" s="93">
        <v>27.553367599999998</v>
      </c>
      <c r="I9" s="93">
        <v>18.303258799999998</v>
      </c>
      <c r="U9" s="428"/>
      <c r="V9" s="428"/>
      <c r="W9" s="428"/>
      <c r="X9" s="428"/>
      <c r="Y9" s="428"/>
      <c r="Z9" s="428"/>
      <c r="AA9" s="428"/>
      <c r="AB9" s="428"/>
    </row>
    <row r="10" spans="1:28">
      <c r="A10" s="91">
        <v>6</v>
      </c>
      <c r="B10" s="92" t="s">
        <v>7</v>
      </c>
      <c r="C10" s="93">
        <v>3.703503</v>
      </c>
      <c r="D10" s="93">
        <v>14.842848999999999</v>
      </c>
      <c r="E10" s="93">
        <v>15.388225</v>
      </c>
      <c r="F10" s="93">
        <v>-3.6130599999999999</v>
      </c>
      <c r="G10" s="93">
        <v>24.275302200000002</v>
      </c>
      <c r="H10" s="93">
        <v>27.352947199999999</v>
      </c>
      <c r="I10" s="93">
        <v>17.7123046</v>
      </c>
      <c r="U10" s="428"/>
      <c r="V10" s="428"/>
      <c r="W10" s="428"/>
      <c r="X10" s="428"/>
      <c r="Y10" s="428"/>
      <c r="Z10" s="428"/>
      <c r="AA10" s="428"/>
      <c r="AB10" s="428"/>
    </row>
    <row r="11" spans="1:28">
      <c r="A11" s="91">
        <v>7</v>
      </c>
      <c r="B11" s="92" t="s">
        <v>8</v>
      </c>
      <c r="C11" s="93">
        <v>3.318511</v>
      </c>
      <c r="D11" s="93">
        <v>11.768129999999999</v>
      </c>
      <c r="E11" s="93">
        <v>25.125685000000001</v>
      </c>
      <c r="F11" s="93">
        <v>-3.6130599999999999</v>
      </c>
      <c r="G11" s="93">
        <v>29.220503000000004</v>
      </c>
      <c r="H11" s="93">
        <v>34.245640000000002</v>
      </c>
      <c r="I11" s="93">
        <v>26.219877</v>
      </c>
      <c r="U11" s="428"/>
      <c r="V11" s="428"/>
      <c r="W11" s="428"/>
      <c r="X11" s="428"/>
      <c r="Y11" s="428"/>
      <c r="Z11" s="428"/>
      <c r="AA11" s="428"/>
      <c r="AB11" s="428"/>
    </row>
    <row r="12" spans="1:28">
      <c r="A12" s="91">
        <v>8</v>
      </c>
      <c r="B12" s="92" t="s">
        <v>9</v>
      </c>
      <c r="C12" s="93">
        <v>3.6058870000000001</v>
      </c>
      <c r="D12" s="93">
        <v>11.768129999999999</v>
      </c>
      <c r="E12" s="93">
        <v>13.992946999999999</v>
      </c>
      <c r="F12" s="93">
        <v>-3.6130599999999999</v>
      </c>
      <c r="G12" s="93">
        <v>20.601688599999999</v>
      </c>
      <c r="H12" s="93">
        <v>23.400277999999997</v>
      </c>
      <c r="I12" s="93">
        <v>15.087138999999997</v>
      </c>
      <c r="U12" s="428"/>
      <c r="V12" s="428"/>
      <c r="W12" s="428"/>
      <c r="X12" s="428"/>
      <c r="Y12" s="428"/>
      <c r="Z12" s="428"/>
      <c r="AA12" s="428"/>
      <c r="AB12" s="428"/>
    </row>
    <row r="13" spans="1:28">
      <c r="A13" s="91">
        <v>9</v>
      </c>
      <c r="B13" s="92" t="s">
        <v>10</v>
      </c>
      <c r="C13" s="93">
        <v>2.379372</v>
      </c>
      <c r="D13" s="93">
        <v>8.968928</v>
      </c>
      <c r="E13" s="93">
        <v>13.155213</v>
      </c>
      <c r="F13" s="93">
        <v>-3.6130599999999999</v>
      </c>
      <c r="G13" s="93">
        <v>16.465624800000001</v>
      </c>
      <c r="H13" s="93">
        <v>19.096667399999998</v>
      </c>
      <c r="I13" s="93">
        <v>13.129724199999998</v>
      </c>
      <c r="U13" s="428"/>
      <c r="V13" s="428"/>
      <c r="W13" s="428"/>
      <c r="X13" s="428"/>
      <c r="Y13" s="428"/>
      <c r="Z13" s="428"/>
      <c r="AA13" s="428"/>
      <c r="AB13" s="428"/>
    </row>
    <row r="14" spans="1:28">
      <c r="A14" s="91">
        <v>10</v>
      </c>
      <c r="B14" s="92" t="s">
        <v>91</v>
      </c>
      <c r="C14" s="93">
        <v>2.4320170000000001</v>
      </c>
      <c r="D14" s="93">
        <v>9.5291420000000002</v>
      </c>
      <c r="E14" s="93">
        <v>13.296531999999999</v>
      </c>
      <c r="F14" s="93">
        <v>-3.6130599999999999</v>
      </c>
      <c r="G14" s="93">
        <v>17.079496199999998</v>
      </c>
      <c r="H14" s="93">
        <v>19.7388026</v>
      </c>
      <c r="I14" s="93">
        <v>13.4951288</v>
      </c>
      <c r="U14" s="428"/>
      <c r="V14" s="428"/>
      <c r="W14" s="428"/>
      <c r="X14" s="428"/>
      <c r="Y14" s="428"/>
      <c r="Z14" s="428"/>
      <c r="AA14" s="428"/>
      <c r="AB14" s="428"/>
    </row>
    <row r="15" spans="1:28">
      <c r="A15" s="91">
        <v>11</v>
      </c>
      <c r="B15" s="92" t="s">
        <v>11</v>
      </c>
      <c r="C15" s="93">
        <v>3.6496240000000002</v>
      </c>
      <c r="D15" s="93">
        <v>9.5291420000000002</v>
      </c>
      <c r="E15" s="93">
        <v>7.4378380000000002</v>
      </c>
      <c r="F15" s="93">
        <v>-3.6130599999999999</v>
      </c>
      <c r="G15" s="93">
        <v>13.610147999999999</v>
      </c>
      <c r="H15" s="93">
        <v>15.097715600000001</v>
      </c>
      <c r="I15" s="93">
        <v>7.6364348000000009</v>
      </c>
      <c r="U15" s="428"/>
      <c r="V15" s="428"/>
      <c r="W15" s="428"/>
      <c r="X15" s="428"/>
      <c r="Y15" s="428"/>
      <c r="Z15" s="428"/>
      <c r="AA15" s="428"/>
      <c r="AB15" s="428"/>
    </row>
    <row r="16" spans="1:28">
      <c r="A16" s="91">
        <v>12</v>
      </c>
      <c r="B16" s="92" t="s">
        <v>12</v>
      </c>
      <c r="C16" s="93">
        <v>1.965527</v>
      </c>
      <c r="D16" s="93">
        <v>5.3941910000000002</v>
      </c>
      <c r="E16" s="93">
        <v>7.5050100000000004</v>
      </c>
      <c r="F16" s="93">
        <v>-3.6130599999999999</v>
      </c>
      <c r="G16" s="93">
        <v>8.6718278000000026</v>
      </c>
      <c r="H16" s="93">
        <v>10.172829799999999</v>
      </c>
      <c r="I16" s="93">
        <v>6.0496264000000002</v>
      </c>
      <c r="U16" s="428"/>
      <c r="V16" s="428"/>
      <c r="W16" s="428"/>
      <c r="X16" s="428"/>
      <c r="Y16" s="428"/>
      <c r="Z16" s="428"/>
      <c r="AA16" s="428"/>
      <c r="AB16" s="428"/>
    </row>
    <row r="17" spans="1:28">
      <c r="A17" s="91">
        <v>13</v>
      </c>
      <c r="B17" s="92" t="s">
        <v>13</v>
      </c>
      <c r="C17" s="93">
        <v>3.8859560000000002</v>
      </c>
      <c r="D17" s="93">
        <v>3.0151500000000002</v>
      </c>
      <c r="E17" s="93">
        <v>3.943079</v>
      </c>
      <c r="F17" s="93">
        <v>-3.6130599999999999</v>
      </c>
      <c r="G17" s="93">
        <v>5.8394792000000004</v>
      </c>
      <c r="H17" s="93">
        <v>6.6280949999999992</v>
      </c>
      <c r="I17" s="93">
        <v>1.536079</v>
      </c>
      <c r="U17" s="428"/>
      <c r="V17" s="428"/>
      <c r="W17" s="428"/>
      <c r="X17" s="428"/>
      <c r="Y17" s="428"/>
      <c r="Z17" s="428"/>
      <c r="AA17" s="428"/>
      <c r="AB17" s="428"/>
    </row>
    <row r="18" spans="1:28">
      <c r="A18" s="91">
        <v>14</v>
      </c>
      <c r="B18" s="92" t="s">
        <v>92</v>
      </c>
      <c r="C18" s="93">
        <v>1.5909329999999999</v>
      </c>
      <c r="D18" s="93">
        <v>3.0151500000000002</v>
      </c>
      <c r="E18" s="93">
        <v>2.657327</v>
      </c>
      <c r="F18" s="93">
        <v>-3.6130599999999999</v>
      </c>
      <c r="G18" s="93">
        <v>2.5158546000000008</v>
      </c>
      <c r="H18" s="93">
        <v>3.04732</v>
      </c>
      <c r="I18" s="93">
        <v>0.25032700000000041</v>
      </c>
      <c r="U18" s="428"/>
      <c r="V18" s="428"/>
      <c r="W18" s="428"/>
      <c r="X18" s="428"/>
      <c r="Y18" s="428"/>
      <c r="Z18" s="428"/>
      <c r="AA18" s="428"/>
      <c r="AB18" s="428"/>
    </row>
    <row r="19" spans="1:28">
      <c r="A19" s="91">
        <v>15</v>
      </c>
      <c r="B19" s="92" t="s">
        <v>93</v>
      </c>
      <c r="C19" s="93">
        <v>4.4769690000000004</v>
      </c>
      <c r="D19" s="93">
        <v>0.78319700000000003</v>
      </c>
      <c r="E19" s="93">
        <v>0.117564</v>
      </c>
      <c r="F19" s="93">
        <v>-3.6130599999999999</v>
      </c>
      <c r="G19" s="93">
        <v>1.5845178000000004</v>
      </c>
      <c r="H19" s="93">
        <v>1.6080306000000002</v>
      </c>
      <c r="I19" s="93">
        <v>-3.1822171999999997</v>
      </c>
      <c r="U19" s="428"/>
      <c r="V19" s="428"/>
      <c r="W19" s="428"/>
      <c r="X19" s="428"/>
      <c r="Y19" s="428"/>
      <c r="Z19" s="428"/>
      <c r="AA19" s="428"/>
      <c r="AB19" s="428"/>
    </row>
    <row r="20" spans="1:28">
      <c r="A20" s="91">
        <v>16</v>
      </c>
      <c r="B20" s="92" t="s">
        <v>14</v>
      </c>
      <c r="C20" s="93">
        <v>3.942682</v>
      </c>
      <c r="D20" s="93">
        <v>-0.83048999999999995</v>
      </c>
      <c r="E20" s="93">
        <v>0</v>
      </c>
      <c r="F20" s="93">
        <v>-3.6130599999999999</v>
      </c>
      <c r="G20" s="93">
        <v>-0.33476999999999979</v>
      </c>
      <c r="H20" s="93">
        <v>-0.33476999999999979</v>
      </c>
      <c r="I20" s="93">
        <v>-3.9452560000000001</v>
      </c>
      <c r="U20" s="428"/>
      <c r="V20" s="428"/>
      <c r="W20" s="428"/>
      <c r="X20" s="428"/>
      <c r="Y20" s="428"/>
      <c r="Z20" s="428"/>
      <c r="AA20" s="428"/>
      <c r="AB20" s="428"/>
    </row>
    <row r="21" spans="1:28">
      <c r="A21" s="91">
        <v>17</v>
      </c>
      <c r="B21" s="92" t="s">
        <v>94</v>
      </c>
      <c r="C21" s="93">
        <v>2.1194700000000002</v>
      </c>
      <c r="D21" s="93">
        <v>-0.474296</v>
      </c>
      <c r="E21" s="93">
        <v>0</v>
      </c>
      <c r="F21" s="93">
        <v>-3.6130599999999999</v>
      </c>
      <c r="G21" s="93">
        <v>-1.8730267999999999</v>
      </c>
      <c r="H21" s="93">
        <v>-1.8730267999999999</v>
      </c>
      <c r="I21" s="93">
        <v>-3.8027783999999998</v>
      </c>
      <c r="U21" s="428"/>
      <c r="V21" s="428"/>
      <c r="W21" s="428"/>
      <c r="X21" s="428"/>
      <c r="Y21" s="428"/>
      <c r="Z21" s="428"/>
      <c r="AA21" s="428"/>
      <c r="AB21" s="428"/>
    </row>
    <row r="22" spans="1:28">
      <c r="A22" s="91">
        <v>18</v>
      </c>
      <c r="B22" s="92" t="s">
        <v>15</v>
      </c>
      <c r="C22" s="93">
        <v>1.2087460000000001</v>
      </c>
      <c r="D22" s="93">
        <v>-0.24253</v>
      </c>
      <c r="E22" s="93">
        <v>0</v>
      </c>
      <c r="F22" s="93">
        <v>-3.6130599999999999</v>
      </c>
      <c r="G22" s="93">
        <v>-2.598338</v>
      </c>
      <c r="H22" s="93">
        <v>-2.598338</v>
      </c>
      <c r="I22" s="93">
        <v>-3.7100719999999998</v>
      </c>
      <c r="U22" s="428"/>
      <c r="V22" s="428"/>
      <c r="W22" s="428"/>
      <c r="X22" s="428"/>
      <c r="Y22" s="428"/>
      <c r="Z22" s="428"/>
      <c r="AA22" s="428"/>
      <c r="AB22" s="428"/>
    </row>
    <row r="23" spans="1:28">
      <c r="A23" s="91">
        <v>19</v>
      </c>
      <c r="B23" s="92" t="s">
        <v>16</v>
      </c>
      <c r="C23" s="93">
        <v>4.4401109999999999</v>
      </c>
      <c r="D23" s="93">
        <v>-0.65047600000000005</v>
      </c>
      <c r="E23" s="93">
        <v>0</v>
      </c>
      <c r="F23" s="93">
        <v>-3.6130599999999999</v>
      </c>
      <c r="G23" s="93">
        <v>0.30667020000000011</v>
      </c>
      <c r="H23" s="93">
        <v>0.30667020000000011</v>
      </c>
      <c r="I23" s="93">
        <v>-3.8732503999999999</v>
      </c>
      <c r="U23" s="428"/>
      <c r="V23" s="428"/>
      <c r="W23" s="428"/>
      <c r="X23" s="428"/>
      <c r="Y23" s="428"/>
      <c r="Z23" s="428"/>
      <c r="AA23" s="428"/>
      <c r="AB23" s="428"/>
    </row>
    <row r="24" spans="1:28">
      <c r="A24" s="91">
        <v>20</v>
      </c>
      <c r="B24" s="92" t="s">
        <v>17</v>
      </c>
      <c r="C24" s="93">
        <v>9.1871419999999997</v>
      </c>
      <c r="D24" s="93">
        <v>-4.5171010000000003</v>
      </c>
      <c r="E24" s="93">
        <v>0</v>
      </c>
      <c r="F24" s="93">
        <v>-3.6130599999999999</v>
      </c>
      <c r="G24" s="93">
        <v>1.9604011999999988</v>
      </c>
      <c r="H24" s="93">
        <v>1.9604011999999988</v>
      </c>
      <c r="I24" s="93">
        <v>-5.4199004000000004</v>
      </c>
      <c r="U24" s="428"/>
      <c r="V24" s="428"/>
      <c r="W24" s="428"/>
      <c r="X24" s="428"/>
      <c r="Y24" s="428"/>
      <c r="Z24" s="428"/>
      <c r="AA24" s="428"/>
      <c r="AB24" s="428"/>
    </row>
    <row r="25" spans="1:28">
      <c r="A25" s="91">
        <v>21</v>
      </c>
      <c r="B25" s="92" t="s">
        <v>95</v>
      </c>
      <c r="C25" s="93">
        <v>6.185924</v>
      </c>
      <c r="D25" s="93">
        <v>-4.4903729999999999</v>
      </c>
      <c r="E25" s="93">
        <v>0</v>
      </c>
      <c r="F25" s="93">
        <v>-3.6130599999999999</v>
      </c>
      <c r="G25" s="93">
        <v>-1.0194344000000002</v>
      </c>
      <c r="H25" s="93">
        <v>-1.0194344000000002</v>
      </c>
      <c r="I25" s="93">
        <v>-5.4092092000000003</v>
      </c>
      <c r="U25" s="428"/>
      <c r="V25" s="428"/>
      <c r="W25" s="428"/>
      <c r="X25" s="428"/>
      <c r="Y25" s="428"/>
      <c r="Z25" s="428"/>
      <c r="AA25" s="428"/>
      <c r="AB25" s="428"/>
    </row>
    <row r="26" spans="1:28">
      <c r="A26" s="91">
        <v>22</v>
      </c>
      <c r="B26" s="92" t="s">
        <v>19</v>
      </c>
      <c r="C26" s="93">
        <v>3.0409639999999998</v>
      </c>
      <c r="D26" s="93">
        <v>2.258661</v>
      </c>
      <c r="E26" s="93">
        <v>-6.7257910000000001</v>
      </c>
      <c r="F26" s="93">
        <v>-3.6130599999999999</v>
      </c>
      <c r="G26" s="93">
        <v>-4.1458000000000004</v>
      </c>
      <c r="H26" s="93">
        <v>-5.4909581999999997</v>
      </c>
      <c r="I26" s="93">
        <v>-9.4353866000000011</v>
      </c>
      <c r="U26" s="428"/>
      <c r="V26" s="428"/>
      <c r="W26" s="428"/>
      <c r="X26" s="428"/>
      <c r="Y26" s="428"/>
      <c r="Z26" s="428"/>
      <c r="AA26" s="428"/>
      <c r="AB26" s="428"/>
    </row>
    <row r="27" spans="1:28">
      <c r="A27" s="91">
        <v>23</v>
      </c>
      <c r="B27" s="92" t="s">
        <v>20</v>
      </c>
      <c r="C27" s="93">
        <v>-5.7650600000000001</v>
      </c>
      <c r="D27" s="93">
        <v>2.258661</v>
      </c>
      <c r="E27" s="93">
        <v>-6.6130560000000003</v>
      </c>
      <c r="F27" s="93">
        <v>-3.6130599999999999</v>
      </c>
      <c r="G27" s="93">
        <v>-12.861636000000001</v>
      </c>
      <c r="H27" s="93">
        <v>-14.184247200000001</v>
      </c>
      <c r="I27" s="93">
        <v>-9.3226516000000004</v>
      </c>
      <c r="U27" s="428"/>
      <c r="V27" s="428"/>
      <c r="W27" s="428"/>
      <c r="X27" s="428"/>
      <c r="Y27" s="428"/>
      <c r="Z27" s="428"/>
      <c r="AA27" s="428"/>
      <c r="AB27" s="428"/>
    </row>
    <row r="28" spans="1:28">
      <c r="A28" s="91">
        <v>24</v>
      </c>
      <c r="B28" s="92" t="s">
        <v>21</v>
      </c>
      <c r="C28" s="93">
        <v>-4.0896299999999997</v>
      </c>
      <c r="D28" s="93">
        <v>2.258661</v>
      </c>
      <c r="E28" s="93">
        <v>0</v>
      </c>
      <c r="F28" s="93">
        <v>-3.6130599999999999</v>
      </c>
      <c r="G28" s="93">
        <v>-5.895761199999999</v>
      </c>
      <c r="H28" s="93">
        <v>-5.895761199999999</v>
      </c>
      <c r="I28" s="93">
        <v>-2.7095956000000001</v>
      </c>
      <c r="U28" s="428"/>
      <c r="V28" s="428"/>
      <c r="W28" s="428"/>
      <c r="X28" s="428"/>
      <c r="Y28" s="428"/>
      <c r="Z28" s="428"/>
      <c r="AA28" s="428"/>
      <c r="AB28" s="428"/>
    </row>
    <row r="29" spans="1:28">
      <c r="A29" s="91">
        <v>25</v>
      </c>
      <c r="B29" s="92" t="s">
        <v>22</v>
      </c>
      <c r="C29" s="93">
        <v>-1.5677810000000001</v>
      </c>
      <c r="D29" s="93">
        <v>-2.95112</v>
      </c>
      <c r="E29" s="93">
        <v>0</v>
      </c>
      <c r="F29" s="93">
        <v>-3.6130599999999999</v>
      </c>
      <c r="G29" s="93">
        <v>-7.5417369999999995</v>
      </c>
      <c r="H29" s="93">
        <v>-7.5417369999999995</v>
      </c>
      <c r="I29" s="93">
        <v>-4.7935080000000001</v>
      </c>
      <c r="U29" s="428"/>
      <c r="V29" s="428"/>
      <c r="W29" s="428"/>
      <c r="X29" s="428"/>
      <c r="Y29" s="428"/>
      <c r="Z29" s="428"/>
      <c r="AA29" s="428"/>
      <c r="AB29" s="428"/>
    </row>
    <row r="30" spans="1:28">
      <c r="A30" s="91">
        <v>26</v>
      </c>
      <c r="B30" s="92" t="s">
        <v>23</v>
      </c>
      <c r="C30" s="93">
        <v>-1.4077310000000001</v>
      </c>
      <c r="D30" s="93">
        <v>-4.1138979999999998</v>
      </c>
      <c r="E30" s="93">
        <v>0</v>
      </c>
      <c r="F30" s="93">
        <v>-3.6130599999999999</v>
      </c>
      <c r="G30" s="93">
        <v>-8.3119094000000011</v>
      </c>
      <c r="H30" s="93">
        <v>-8.3119094000000011</v>
      </c>
      <c r="I30" s="93">
        <v>-5.2586192</v>
      </c>
      <c r="U30" s="428"/>
      <c r="V30" s="428"/>
      <c r="W30" s="428"/>
      <c r="X30" s="428"/>
      <c r="Y30" s="428"/>
      <c r="Z30" s="428"/>
      <c r="AA30" s="428"/>
      <c r="AB30" s="428"/>
    </row>
    <row r="31" spans="1:28">
      <c r="A31" s="91">
        <v>27</v>
      </c>
      <c r="B31" s="92" t="s">
        <v>24</v>
      </c>
      <c r="C31" s="93">
        <v>0.103405</v>
      </c>
      <c r="D31" s="93">
        <v>-5.6777040000000003</v>
      </c>
      <c r="E31" s="93">
        <v>0</v>
      </c>
      <c r="F31" s="93">
        <v>-3.6130599999999999</v>
      </c>
      <c r="G31" s="93">
        <v>-8.0518181999999996</v>
      </c>
      <c r="H31" s="93">
        <v>-8.0518181999999996</v>
      </c>
      <c r="I31" s="93">
        <v>-5.8841415999999995</v>
      </c>
      <c r="U31" s="428"/>
      <c r="V31" s="428"/>
      <c r="W31" s="428"/>
      <c r="X31" s="428"/>
      <c r="Y31" s="428"/>
      <c r="Z31" s="428"/>
      <c r="AA31" s="428"/>
      <c r="AB31" s="428"/>
    </row>
    <row r="32" spans="1:28" ht="15">
      <c r="A32" s="41"/>
      <c r="B32" s="254"/>
      <c r="C32" s="94"/>
      <c r="D32" s="94"/>
      <c r="E32" s="94"/>
      <c r="F32" s="94"/>
      <c r="G32" s="94"/>
      <c r="H32" s="94"/>
      <c r="I32" s="255"/>
    </row>
    <row r="33" spans="1:9" ht="15">
      <c r="A33" s="95"/>
      <c r="B33" s="95"/>
      <c r="C33" s="94"/>
      <c r="D33" s="94"/>
      <c r="E33" s="94"/>
      <c r="F33" s="94"/>
      <c r="G33" s="461"/>
      <c r="H33" s="461"/>
      <c r="I33" s="256"/>
    </row>
    <row r="34" spans="1:9">
      <c r="C34" s="94"/>
      <c r="D34" s="94"/>
      <c r="E34" s="94"/>
      <c r="F34" s="94"/>
    </row>
    <row r="35" spans="1:9">
      <c r="C35" s="94"/>
      <c r="D35" s="94"/>
      <c r="E35" s="94"/>
      <c r="F35" s="94"/>
    </row>
    <row r="36" spans="1:9">
      <c r="C36" s="94"/>
      <c r="D36" s="94"/>
      <c r="E36" s="94"/>
      <c r="F36" s="94"/>
    </row>
    <row r="37" spans="1:9">
      <c r="C37" s="94"/>
      <c r="D37" s="94"/>
      <c r="E37" s="94"/>
      <c r="F37" s="94"/>
    </row>
    <row r="38" spans="1:9">
      <c r="C38" s="94"/>
      <c r="D38" s="94"/>
      <c r="E38" s="94"/>
      <c r="F38" s="94"/>
    </row>
    <row r="39" spans="1:9">
      <c r="C39" s="94"/>
      <c r="D39" s="94"/>
      <c r="F39" s="94"/>
    </row>
    <row r="40" spans="1:9">
      <c r="C40" s="94"/>
      <c r="D40" s="94"/>
    </row>
  </sheetData>
  <mergeCells count="2">
    <mergeCell ref="G33:H33"/>
    <mergeCell ref="G2:I2"/>
  </mergeCells>
  <conditionalFormatting sqref="C32:H32 E33:E38 C33:D40 F33:F39">
    <cfRule type="cellIs" dxfId="9" priority="5" operator="equal">
      <formula>0</formula>
    </cfRule>
  </conditionalFormatting>
  <conditionalFormatting sqref="C5:I31">
    <cfRule type="cellIs" dxfId="8" priority="1" operator="equal">
      <formula>0</formula>
    </cfRule>
  </conditionalFormatting>
  <hyperlinks>
    <hyperlink ref="I1" location="Index!A1" display="Return to Index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4</vt:i4>
      </vt:variant>
    </vt:vector>
  </HeadingPairs>
  <TitlesOfParts>
    <vt:vector size="33" baseType="lpstr">
      <vt:lpstr>Index</vt:lpstr>
      <vt:lpstr>Residuals</vt:lpstr>
      <vt:lpstr>T1</vt:lpstr>
      <vt:lpstr>T2</vt:lpstr>
      <vt:lpstr>T3</vt:lpstr>
      <vt:lpstr>T4</vt:lpstr>
      <vt:lpstr>T5</vt:lpstr>
      <vt:lpstr>T6</vt:lpstr>
      <vt:lpstr>T7</vt:lpstr>
      <vt:lpstr>T8 &amp; Fig 4</vt:lpstr>
      <vt:lpstr>T9</vt:lpstr>
      <vt:lpstr>T10</vt:lpstr>
      <vt:lpstr>T10 A-Z</vt:lpstr>
      <vt:lpstr>T11</vt:lpstr>
      <vt:lpstr>T12</vt:lpstr>
      <vt:lpstr>T13</vt:lpstr>
      <vt:lpstr>T14</vt:lpstr>
      <vt:lpstr>T15</vt:lpstr>
      <vt:lpstr>T16</vt:lpstr>
      <vt:lpstr>T17</vt:lpstr>
      <vt:lpstr>T18</vt:lpstr>
      <vt:lpstr>T20</vt:lpstr>
      <vt:lpstr>T21</vt:lpstr>
      <vt:lpstr>T22</vt:lpstr>
      <vt:lpstr>T23</vt:lpstr>
      <vt:lpstr>T24</vt:lpstr>
      <vt:lpstr>T25</vt:lpstr>
      <vt:lpstr>T26</vt:lpstr>
      <vt:lpstr>T27</vt:lpstr>
      <vt:lpstr>'T10 A-Z'!OutputGenSubHeader</vt:lpstr>
      <vt:lpstr>OutputGenSubHeader</vt:lpstr>
      <vt:lpstr>Table_2___Demand_Tariffs</vt:lpstr>
      <vt:lpstr>Table_6___Generation_Wider_Tariffs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Stuart.Boyle@nationalgrid.com</dc:creator>
  <cp:lastModifiedBy>Urmi Mistry</cp:lastModifiedBy>
  <cp:lastPrinted>2016-01-14T15:02:48Z</cp:lastPrinted>
  <dcterms:created xsi:type="dcterms:W3CDTF">2014-06-30T09:21:39Z</dcterms:created>
  <dcterms:modified xsi:type="dcterms:W3CDTF">2018-06-29T11:55:12Z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-1261742567</vt:i4>
  </property>
  <property fmtid="{D5CDD505-2E9C-101B-9397-08002B2CF9AE}" pid="3" name="_NewReviewCycle">
    <vt:lpwstr/>
  </property>
  <property fmtid="{D5CDD505-2E9C-101B-9397-08002B2CF9AE}" pid="4" name="_EmailSubject">
    <vt:lpwstr>TNUoS forecast upload</vt:lpwstr>
  </property>
  <property fmtid="{D5CDD505-2E9C-101B-9397-08002B2CF9AE}" pid="5" name="_AuthorEmail">
    <vt:lpwstr>Thomas.Selby@nationalgrid.com</vt:lpwstr>
  </property>
  <property fmtid="{D5CDD505-2E9C-101B-9397-08002B2CF9AE}" pid="6" name="_AuthorEmailDisplayName">
    <vt:lpwstr>Selby, Thomas</vt:lpwstr>
  </property>
  <property fmtid="{D5CDD505-2E9C-101B-9397-08002B2CF9AE}" pid="7" name="_ReviewingToolsShownOnce">
    <vt:lpwstr/>
  </property>
</Properties>
</file>